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4755" yWindow="1395" windowWidth="17280" windowHeight="89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" i="7"/>
  <c r="K34"/>
  <c r="M34" s="1"/>
  <c r="L29"/>
  <c r="K29"/>
  <c r="M29" s="1"/>
  <c r="L28"/>
  <c r="M28" s="1"/>
  <c r="K28"/>
  <c r="L32" l="1"/>
  <c r="K32"/>
  <c r="L43"/>
  <c r="M43" s="1"/>
  <c r="L16"/>
  <c r="K16"/>
  <c r="M32" l="1"/>
  <c r="M16"/>
  <c r="L14" l="1"/>
  <c r="K14"/>
  <c r="M14" l="1"/>
  <c r="L10"/>
  <c r="L12"/>
  <c r="K12"/>
  <c r="K10"/>
  <c r="M10" l="1"/>
  <c r="M12"/>
  <c r="K216" l="1"/>
  <c r="L216" s="1"/>
  <c r="M7" l="1"/>
  <c r="F204" l="1"/>
  <c r="K205"/>
  <c r="L205" s="1"/>
  <c r="K196"/>
  <c r="L196" s="1"/>
  <c r="K199"/>
  <c r="L199" s="1"/>
  <c r="K207" l="1"/>
  <c r="L207" s="1"/>
  <c r="F198"/>
  <c r="F197"/>
  <c r="F195"/>
  <c r="K195" s="1"/>
  <c r="L195" s="1"/>
  <c r="F175"/>
  <c r="F127"/>
  <c r="K206" l="1"/>
  <c r="L206" s="1"/>
  <c r="K204"/>
  <c r="L204" s="1"/>
  <c r="K210"/>
  <c r="L210" s="1"/>
  <c r="K211"/>
  <c r="L211" s="1"/>
  <c r="K203"/>
  <c r="L203" s="1"/>
  <c r="K213"/>
  <c r="L213" s="1"/>
  <c r="K209"/>
  <c r="L209" s="1"/>
  <c r="K202" l="1"/>
  <c r="L202" s="1"/>
  <c r="K191"/>
  <c r="L191" s="1"/>
  <c r="K193"/>
  <c r="L193" s="1"/>
  <c r="K190"/>
  <c r="L190" s="1"/>
  <c r="K192"/>
  <c r="L192" s="1"/>
  <c r="K121"/>
  <c r="L121" s="1"/>
  <c r="K174"/>
  <c r="L174" s="1"/>
  <c r="K188"/>
  <c r="L188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6"/>
  <c r="L176" s="1"/>
  <c r="K175"/>
  <c r="L175" s="1"/>
  <c r="K171"/>
  <c r="L171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49"/>
  <c r="L149" s="1"/>
  <c r="K147"/>
  <c r="L147" s="1"/>
  <c r="K145"/>
  <c r="L145" s="1"/>
  <c r="K143"/>
  <c r="L143" s="1"/>
  <c r="K142"/>
  <c r="L142" s="1"/>
  <c r="K141"/>
  <c r="L141" s="1"/>
  <c r="K139"/>
  <c r="L139" s="1"/>
  <c r="K138"/>
  <c r="L138" s="1"/>
  <c r="K137"/>
  <c r="L137" s="1"/>
  <c r="K136"/>
  <c r="K135"/>
  <c r="L135" s="1"/>
  <c r="K134"/>
  <c r="L134" s="1"/>
  <c r="K132"/>
  <c r="L132" s="1"/>
  <c r="K131"/>
  <c r="L131" s="1"/>
  <c r="K130"/>
  <c r="L130" s="1"/>
  <c r="K129"/>
  <c r="L129" s="1"/>
  <c r="K128"/>
  <c r="L128" s="1"/>
  <c r="K127"/>
  <c r="L127" s="1"/>
  <c r="H126"/>
  <c r="K126" s="1"/>
  <c r="L126" s="1"/>
  <c r="K123"/>
  <c r="L123" s="1"/>
  <c r="K122"/>
  <c r="L122" s="1"/>
  <c r="K120"/>
  <c r="L120" s="1"/>
  <c r="K119"/>
  <c r="L119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H92"/>
  <c r="K92" s="1"/>
  <c r="L92" s="1"/>
  <c r="F91"/>
  <c r="K91" s="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D7" i="6"/>
  <c r="K6" i="4"/>
  <c r="K6" i="3"/>
  <c r="L6" i="2"/>
</calcChain>
</file>

<file path=xl/sharedStrings.xml><?xml version="1.0" encoding="utf-8"?>
<sst xmlns="http://schemas.openxmlformats.org/spreadsheetml/2006/main" count="7268" uniqueCount="3733">
  <si>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</si>
  <si>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</si>
  <si>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</si>
  <si>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</si>
  <si>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</si>
  <si>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</si>
  <si>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</si>
  <si>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</si>
  <si>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</si>
  <si>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</si>
  <si>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</si>
  <si>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</si>
  <si>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</si>
  <si>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</si>
  <si>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</si>
  <si>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</si>
  <si>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</si>
  <si>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</si>
  <si>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</si>
  <si>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</si>
  <si>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</si>
  <si>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</si>
  <si>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</si>
  <si>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</si>
  <si>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</si>
  <si>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</si>
  <si>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</si>
  <si>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</si>
  <si>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</si>
  <si>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</si>
  <si>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</si>
  <si>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</si>
  <si>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</si>
  <si>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</si>
  <si>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</si>
  <si>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</si>
  <si>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</si>
  <si>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</si>
  <si>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</si>
  <si>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</si>
  <si>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</si>
  <si>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</si>
  <si>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</si>
  <si>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</si>
  <si>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</si>
  <si>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</si>
  <si>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</si>
  <si>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</si>
  <si>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</si>
  <si>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</si>
  <si>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</si>
  <si>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</si>
  <si>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</si>
  <si>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</si>
  <si>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</si>
  <si>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</si>
  <si>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</si>
  <si>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</si>
  <si>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</si>
  <si>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</si>
  <si>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</si>
  <si>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</si>
  <si>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</si>
  <si>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</si>
  <si>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</si>
  <si>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</si>
  <si>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</si>
  <si>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</si>
  <si>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</si>
  <si>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</si>
  <si>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</si>
  <si>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</si>
  <si>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</si>
  <si>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</si>
  <si>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</si>
  <si>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</si>
  <si>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</si>
  <si>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</si>
  <si>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</si>
  <si>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</si>
  <si>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</si>
  <si>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</si>
  <si>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</si>
  <si>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</si>
  <si>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</si>
  <si>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</si>
  <si>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</si>
  <si>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</si>
  <si>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</si>
  <si>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</si>
  <si>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</si>
  <si>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</si>
  <si>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</si>
  <si>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</si>
  <si>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</si>
  <si>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</si>
  <si>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</si>
  <si>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</si>
  <si>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</si>
  <si>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</si>
  <si>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</si>
  <si>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</si>
  <si>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</si>
  <si>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</si>
  <si>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</si>
  <si>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</si>
  <si>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</si>
  <si>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</si>
  <si>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</si>
  <si>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</si>
  <si>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</si>
  <si>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</si>
  <si>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</si>
  <si>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</si>
  <si>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</si>
  <si>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</si>
  <si>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</si>
  <si>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</si>
  <si>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</si>
  <si>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</si>
  <si>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</si>
  <si>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</si>
  <si>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</si>
  <si>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</si>
  <si>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</si>
  <si>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</si>
  <si>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</si>
  <si>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</si>
  <si>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</si>
  <si>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</si>
  <si>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</si>
  <si>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</si>
  <si>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</si>
  <si>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</si>
  <si>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</si>
  <si>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</si>
  <si>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</si>
  <si>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</si>
  <si>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</si>
  <si>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</si>
  <si>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</si>
  <si>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</si>
  <si>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</si>
  <si>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</si>
  <si>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</si>
  <si>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</si>
  <si>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</si>
  <si>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</si>
  <si>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</si>
  <si>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</si>
  <si>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</si>
  <si>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</si>
  <si>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</si>
  <si>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</si>
  <si>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</si>
  <si>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</si>
  <si>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</si>
  <si>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</si>
  <si>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</si>
  <si>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</si>
  <si>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</si>
  <si>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</si>
  <si>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</si>
  <si>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</si>
  <si>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</si>
  <si>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</si>
  <si>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</si>
  <si>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</si>
  <si>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</si>
  <si>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</si>
  <si>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</si>
  <si>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</si>
  <si>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</si>
  <si>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</si>
  <si>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</si>
  <si>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</si>
  <si>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</si>
  <si>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</si>
  <si>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</si>
  <si>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</si>
  <si>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</si>
  <si>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</si>
  <si>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</si>
  <si>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</si>
  <si>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</si>
  <si>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</si>
  <si>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</si>
  <si>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</si>
  <si>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</si>
  <si>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</si>
  <si>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</si>
  <si>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</si>
  <si>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</si>
  <si>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</si>
  <si>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</si>
  <si>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</si>
  <si>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</si>
  <si>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</si>
  <si>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</si>
  <si>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</si>
  <si>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</si>
  <si>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</si>
  <si>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</si>
  <si>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</si>
  <si>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</si>
  <si>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</si>
  <si>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</si>
  <si>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</si>
  <si>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</si>
  <si>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</si>
  <si>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</si>
  <si>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</si>
  <si>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</si>
  <si>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</si>
  <si>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</si>
  <si>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</si>
  <si>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</si>
  <si>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</si>
  <si>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</si>
  <si>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</si>
  <si>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</si>
  <si>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</si>
  <si>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</si>
  <si>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</si>
  <si>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</si>
  <si>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</si>
  <si>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</si>
  <si>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</si>
  <si>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</si>
  <si>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</si>
  <si>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</si>
  <si>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</si>
  <si>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</si>
  <si>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</si>
  <si>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</si>
  <si>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</si>
  <si>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</si>
  <si>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</si>
  <si>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</si>
  <si>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</si>
  <si>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</si>
  <si>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</si>
  <si>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</si>
  <si>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</si>
  <si>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</si>
  <si>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</si>
  <si>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</si>
  <si>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</si>
  <si>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</si>
  <si>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</si>
  <si>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</si>
  <si>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</si>
  <si>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</si>
  <si>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</si>
  <si>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</si>
  <si>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</si>
  <si>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</si>
  <si>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</si>
  <si>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</si>
  <si>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</si>
  <si>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</si>
  <si>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</si>
  <si>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</si>
  <si>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</si>
  <si>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</si>
  <si>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</si>
  <si>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</si>
  <si>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</si>
  <si>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</si>
  <si>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</si>
  <si>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</si>
  <si>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</si>
  <si>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</si>
  <si>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</si>
  <si>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</si>
  <si>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</si>
  <si>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</si>
  <si>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</si>
  <si>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</si>
  <si>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</si>
  <si>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</si>
  <si>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</si>
  <si>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</si>
  <si>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</si>
  <si>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</si>
  <si>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</si>
  <si>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</si>
  <si>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</si>
  <si>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</si>
  <si>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</si>
  <si>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</si>
  <si>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</si>
  <si>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</si>
  <si>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</si>
  <si>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</si>
  <si>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</si>
  <si>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</si>
  <si>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</si>
  <si>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</si>
  <si>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</si>
  <si>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</si>
  <si>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</si>
  <si>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</si>
  <si>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</si>
  <si>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</si>
  <si>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</si>
  <si>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</si>
  <si>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</si>
  <si>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</si>
  <si>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</si>
  <si>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</si>
  <si>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</si>
  <si>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</si>
  <si>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</si>
  <si>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</si>
  <si>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</si>
  <si>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</si>
  <si>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</si>
  <si>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</si>
  <si>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</si>
  <si>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</si>
  <si>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</si>
  <si>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</si>
  <si>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</si>
  <si>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</si>
  <si>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</si>
  <si>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</si>
  <si>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</si>
  <si>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</si>
  <si>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</si>
  <si>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</si>
  <si>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</si>
  <si>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</si>
  <si>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</si>
  <si>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</si>
  <si>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</si>
  <si>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</si>
  <si>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</si>
  <si>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</si>
  <si>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</si>
  <si>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</si>
  <si>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</si>
  <si>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</si>
  <si>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</si>
  <si>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</si>
  <si>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</si>
  <si>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</si>
  <si>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</si>
  <si>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</si>
  <si>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</si>
  <si>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</si>
  <si>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</si>
  <si>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</si>
  <si>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</si>
  <si>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</si>
  <si>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</si>
  <si>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</si>
  <si>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</si>
  <si>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</si>
  <si>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</si>
  <si>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</si>
  <si>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</si>
  <si>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</si>
  <si>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</si>
  <si>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</si>
  <si>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</si>
  <si>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</si>
  <si>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</si>
  <si>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</si>
  <si>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</si>
  <si>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</si>
  <si>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</si>
  <si>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</si>
  <si>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</si>
  <si>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</si>
  <si>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</si>
  <si>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</si>
  <si>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</si>
  <si>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</si>
  <si>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</si>
  <si>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</si>
  <si>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</si>
  <si>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</si>
  <si>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</si>
  <si>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</si>
  <si>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</si>
  <si>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</si>
  <si>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</si>
  <si>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</si>
  <si>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</si>
  <si>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</si>
  <si>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</si>
  <si>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</si>
  <si>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</si>
  <si>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</si>
  <si>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</si>
  <si>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</si>
  <si>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</si>
  <si>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</si>
  <si>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</si>
  <si>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</si>
  <si>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</si>
  <si>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</si>
  <si>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</si>
  <si>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</si>
  <si>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</si>
  <si>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</si>
  <si>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</si>
  <si>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</si>
  <si>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</si>
  <si>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</si>
  <si>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</si>
  <si>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</si>
  <si>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</si>
  <si>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</si>
  <si>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</si>
  <si>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</si>
  <si>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</si>
  <si>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</si>
  <si>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</si>
  <si>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</si>
  <si>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</si>
  <si>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</si>
  <si>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</si>
  <si>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</si>
  <si>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</si>
  <si>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</si>
  <si>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</si>
  <si>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</si>
  <si>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</si>
  <si>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</si>
  <si>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</si>
  <si>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</si>
  <si>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</si>
  <si>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</si>
  <si>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</si>
  <si>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</si>
  <si>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</si>
  <si>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</si>
  <si>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</si>
  <si>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</si>
  <si>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</si>
  <si>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</si>
  <si>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</si>
  <si>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</si>
  <si>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</si>
  <si>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</si>
  <si>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</si>
  <si>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</si>
  <si>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</si>
  <si>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</si>
  <si>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</si>
  <si>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</si>
  <si>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</si>
  <si>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</si>
  <si>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</si>
  <si>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</si>
  <si>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</si>
  <si>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</si>
  <si>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</si>
  <si>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</si>
  <si>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</si>
  <si>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</si>
  <si>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</si>
  <si>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</si>
  <si>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</si>
  <si>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</si>
  <si>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</si>
  <si>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</si>
  <si>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</si>
  <si>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</si>
  <si>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</si>
  <si>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</si>
  <si>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</si>
  <si>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</si>
  <si>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</si>
  <si>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</si>
  <si>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</si>
  <si>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</si>
  <si>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</si>
  <si>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</si>
  <si>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</si>
  <si>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</si>
  <si>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</si>
  <si>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</si>
  <si>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</si>
  <si>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</si>
  <si>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</si>
  <si>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</si>
  <si>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</si>
  <si>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</si>
  <si>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</si>
  <si>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</si>
  <si>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</si>
  <si>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</si>
  <si>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</si>
  <si>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</si>
  <si>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</si>
  <si>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</si>
  <si>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</si>
  <si>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</si>
  <si>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</si>
  <si>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</si>
  <si>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</si>
  <si>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</si>
  <si>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</si>
  <si>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</si>
  <si>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</si>
  <si>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</si>
  <si>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</si>
  <si>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</si>
  <si>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</si>
  <si>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</si>
  <si>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</si>
  <si>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</si>
  <si>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</si>
  <si>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</si>
  <si>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</si>
  <si>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</si>
  <si>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</si>
  <si>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</si>
  <si>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</si>
  <si>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</si>
  <si>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</si>
  <si>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</si>
  <si>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</si>
  <si>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</si>
  <si>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</si>
  <si>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</si>
  <si>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</si>
  <si>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</si>
  <si>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</si>
  <si>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</si>
  <si>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</si>
  <si>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</si>
  <si>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</si>
  <si>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</si>
  <si>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</si>
  <si>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</si>
  <si>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</si>
  <si>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</si>
  <si>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</si>
  <si>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</si>
  <si>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</si>
  <si>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</si>
  <si>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</si>
  <si>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</si>
  <si>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</si>
  <si>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</si>
  <si>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</si>
  <si>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</si>
  <si>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</si>
  <si>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</si>
  <si>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</si>
  <si>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</si>
  <si>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</si>
  <si>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</si>
  <si>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</si>
  <si>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</si>
  <si>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</si>
  <si>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</si>
  <si>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</si>
  <si>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</si>
  <si>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</si>
  <si>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</si>
  <si>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</si>
  <si>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</si>
  <si>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</si>
  <si>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</si>
  <si>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</si>
  <si>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</si>
  <si>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</si>
  <si>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</si>
  <si>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</si>
  <si>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</si>
  <si>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</si>
  <si>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</si>
  <si>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</si>
  <si>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</si>
  <si>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</si>
  <si>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</si>
  <si>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</si>
  <si>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</si>
  <si>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</si>
  <si>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</si>
  <si>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</si>
  <si>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</si>
  <si>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</si>
  <si>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</si>
  <si>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</si>
  <si>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</si>
  <si>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</si>
  <si>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</si>
  <si>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</si>
  <si>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</si>
  <si>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</si>
  <si>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</si>
  <si>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</si>
  <si>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</si>
  <si>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</si>
  <si>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</si>
  <si>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</si>
  <si>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</si>
  <si>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</si>
  <si>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</si>
  <si>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</si>
  <si>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</si>
  <si>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</si>
  <si>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</si>
  <si>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</si>
  <si>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</si>
  <si>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</si>
  <si>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</si>
  <si>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</si>
  <si>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</si>
  <si>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</si>
  <si>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</si>
  <si>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</si>
  <si>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</si>
  <si>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</si>
  <si>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</si>
  <si>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</si>
  <si>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</si>
  <si>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</si>
  <si>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</si>
  <si>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</si>
  <si>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</si>
  <si>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</si>
  <si>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</si>
  <si>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</si>
  <si>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</si>
  <si>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</si>
  <si>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</si>
  <si>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</si>
  <si>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</si>
  <si>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</si>
  <si>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</si>
  <si>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</si>
  <si>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</si>
  <si>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</si>
  <si>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</si>
  <si>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</si>
  <si>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</si>
  <si>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</si>
  <si>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</si>
  <si>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</si>
  <si>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</si>
  <si>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</si>
  <si>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</si>
  <si>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</si>
  <si>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</si>
  <si>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</si>
  <si>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</si>
  <si>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</si>
  <si>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</si>
  <si>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</si>
  <si>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</si>
  <si>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</si>
  <si>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</si>
  <si>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</si>
  <si>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</si>
  <si>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</si>
  <si>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</si>
  <si>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</si>
  <si>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</si>
  <si>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</si>
  <si>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</si>
  <si>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</si>
  <si>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</si>
  <si>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</si>
  <si>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</si>
  <si>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</si>
  <si>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</si>
  <si>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</si>
  <si>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</si>
  <si>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</si>
  <si>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</si>
  <si>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</si>
  <si>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</si>
  <si>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</si>
  <si>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</si>
  <si>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</si>
  <si>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</si>
  <si>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</si>
  <si>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</si>
  <si>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</si>
  <si>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</si>
  <si>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</si>
  <si>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</si>
  <si>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</si>
  <si>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</si>
  <si>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</si>
  <si>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</si>
  <si>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</si>
  <si>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</si>
  <si>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</si>
  <si>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</si>
  <si>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</si>
  <si>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</si>
  <si>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</si>
  <si>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</si>
  <si>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</si>
  <si>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</si>
  <si>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</si>
  <si>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</si>
  <si>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</si>
  <si>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</si>
  <si>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</si>
  <si>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</si>
  <si>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</si>
  <si>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</si>
  <si>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</si>
  <si>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</si>
  <si>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</si>
  <si>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</si>
  <si>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</si>
  <si>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</si>
  <si>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</si>
  <si>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</si>
  <si>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</si>
  <si>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</si>
  <si>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</si>
  <si>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</si>
  <si>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</si>
  <si>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</si>
  <si>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</si>
  <si>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</si>
  <si>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</si>
  <si>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</si>
  <si>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</si>
  <si>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</si>
  <si>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</si>
  <si>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</si>
  <si>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</si>
  <si>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</si>
  <si>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</si>
  <si>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</si>
  <si>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</si>
  <si>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</si>
  <si>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</si>
  <si>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</si>
  <si>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</si>
  <si>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</si>
  <si>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</si>
  <si>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</si>
  <si>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</si>
  <si>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</si>
  <si>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</si>
  <si>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</si>
  <si>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</si>
  <si>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</si>
  <si>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</si>
  <si>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</si>
  <si>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</si>
  <si>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</si>
  <si>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</si>
  <si>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</si>
  <si>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</si>
  <si>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</si>
  <si>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</si>
  <si>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</si>
  <si>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</si>
  <si>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</si>
  <si>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</si>
  <si>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</si>
  <si>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</si>
  <si>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</si>
  <si>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</si>
  <si>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</si>
  <si>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</si>
  <si>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</si>
  <si>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</si>
  <si>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</si>
  <si>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</si>
  <si>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</si>
  <si>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</si>
  <si>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</si>
  <si>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</si>
  <si>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</si>
  <si>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</si>
  <si>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</si>
  <si>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</si>
  <si>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</si>
  <si>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</si>
  <si>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</si>
  <si>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</si>
  <si>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</si>
  <si>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</si>
  <si>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</si>
  <si>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</si>
  <si>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</si>
  <si>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</si>
  <si>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</si>
  <si>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</si>
  <si>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</si>
  <si>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</si>
  <si>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</si>
  <si>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</si>
  <si>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</si>
  <si>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</si>
  <si>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</si>
  <si>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</si>
  <si>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</si>
  <si>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</si>
  <si>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</si>
  <si>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</si>
  <si>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</si>
  <si>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</si>
  <si>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</si>
  <si>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</si>
  <si>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</si>
  <si>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</si>
  <si>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</si>
  <si>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</si>
  <si>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</si>
  <si>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</si>
  <si>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</si>
  <si>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</si>
  <si>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</si>
  <si>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</si>
  <si>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</si>
  <si>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</si>
  <si>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</si>
  <si>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</si>
  <si>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</si>
  <si>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</si>
  <si>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</si>
  <si>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</si>
  <si>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</si>
  <si>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</si>
  <si>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</si>
  <si>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</si>
  <si>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</si>
  <si>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</si>
  <si>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</si>
  <si>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</si>
  <si>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</si>
  <si>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</si>
  <si>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</si>
  <si>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</si>
  <si>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</si>
  <si>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</si>
  <si>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</si>
  <si>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</si>
  <si>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</si>
  <si>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</si>
  <si>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</si>
  <si>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</si>
  <si>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</si>
  <si>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</si>
  <si>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</si>
  <si>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</si>
  <si>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</si>
  <si>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</si>
  <si>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</si>
  <si>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</si>
  <si>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</si>
  <si>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</si>
  <si>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</si>
  <si>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</si>
  <si>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</si>
  <si>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</si>
  <si>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</si>
  <si>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</si>
  <si>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</si>
  <si>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</si>
  <si>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</si>
  <si>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</si>
  <si>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</si>
  <si>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</si>
  <si>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</si>
  <si>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</si>
  <si>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</si>
  <si>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</si>
  <si>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</si>
  <si>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</si>
  <si>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</si>
  <si>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</si>
  <si>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</si>
  <si>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</si>
  <si>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</si>
  <si>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</si>
  <si>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</si>
  <si>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</si>
  <si>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</si>
  <si>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</si>
  <si>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</si>
  <si>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</si>
  <si>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</si>
  <si>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</si>
  <si>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</si>
  <si>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</si>
  <si>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</si>
  <si>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</si>
  <si>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</si>
  <si>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</si>
  <si>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</si>
  <si>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</si>
  <si>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</si>
  <si>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</si>
  <si>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</si>
  <si>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</si>
  <si>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</si>
  <si>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</si>
  <si>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</si>
  <si>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</si>
  <si>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</si>
  <si>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</si>
  <si>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</si>
  <si>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</si>
  <si>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</si>
  <si>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</si>
  <si>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</si>
  <si>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</si>
  <si>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</si>
  <si>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</si>
  <si>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</si>
  <si>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</si>
  <si>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</si>
  <si>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</si>
  <si>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</si>
  <si>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</si>
  <si>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</si>
  <si>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</si>
  <si>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</si>
  <si>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</si>
  <si>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</si>
  <si>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</si>
  <si>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</si>
  <si>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</si>
  <si>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</si>
  <si>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</si>
  <si>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</si>
  <si>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</si>
  <si>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</si>
  <si>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</si>
  <si>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</si>
  <si>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</si>
  <si>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</si>
  <si>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</si>
  <si>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</si>
  <si>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</si>
  <si>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</si>
  <si>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</si>
  <si>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</si>
  <si>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</si>
  <si>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</si>
  <si>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</si>
  <si>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</si>
  <si>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</si>
  <si>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</si>
  <si>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</si>
  <si>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</si>
  <si>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</si>
  <si>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</si>
  <si>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</si>
  <si>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</si>
  <si>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</si>
  <si>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</si>
  <si>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</si>
  <si>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</si>
  <si>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</si>
  <si>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</si>
  <si>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</si>
  <si>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</si>
  <si>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</si>
  <si>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</si>
  <si>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</si>
  <si>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</si>
  <si>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</si>
  <si>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</si>
  <si>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</si>
  <si>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</si>
  <si>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</si>
  <si>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</si>
  <si>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</si>
  <si>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</si>
  <si>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</si>
  <si>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</si>
  <si>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</si>
  <si>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</si>
  <si>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</si>
  <si>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</si>
  <si>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</si>
  <si>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</si>
  <si>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</si>
  <si>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</si>
  <si>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</si>
  <si>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</si>
  <si>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</si>
  <si>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</si>
  <si>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</si>
  <si>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</si>
  <si>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</si>
  <si>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</si>
  <si>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</si>
  <si>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</si>
  <si>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</si>
  <si>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</si>
  <si>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</si>
  <si>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</si>
  <si>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</si>
  <si>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</si>
  <si>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</si>
  <si>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</si>
  <si>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</si>
  <si>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</si>
  <si>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</si>
  <si>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</si>
  <si>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</si>
  <si>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</si>
  <si>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</si>
  <si>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</si>
  <si>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</si>
  <si>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</si>
  <si>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</si>
  <si>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</si>
  <si>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</si>
  <si>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</si>
  <si>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</si>
  <si>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</si>
  <si>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</si>
  <si>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</si>
  <si>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</si>
  <si>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</si>
  <si>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</si>
  <si>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</si>
  <si>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</si>
  <si>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</si>
  <si>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</si>
  <si>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</si>
  <si>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</si>
  <si>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</si>
  <si>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</si>
  <si>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</si>
  <si>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</si>
  <si>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</si>
  <si>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</si>
  <si>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</si>
  <si>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</si>
  <si>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</si>
  <si>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</si>
  <si>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</si>
  <si>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</si>
  <si>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</si>
  <si>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</si>
  <si>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</si>
  <si>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</si>
  <si>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</si>
  <si>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</si>
  <si>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</si>
  <si>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</si>
  <si>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</si>
  <si>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</si>
  <si>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</si>
  <si>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</si>
  <si>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</si>
  <si>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</si>
  <si>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</si>
  <si>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</si>
  <si>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</si>
  <si>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</si>
  <si>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</si>
  <si>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</si>
  <si>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</si>
  <si>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</si>
  <si>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</si>
  <si>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</si>
  <si>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</si>
  <si>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</si>
  <si>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</si>
  <si>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</si>
  <si>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</si>
  <si>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</si>
  <si>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</si>
  <si>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</si>
  <si>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</si>
  <si>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</si>
  <si>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</si>
  <si>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</si>
  <si>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</si>
  <si>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</si>
  <si>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</si>
  <si>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</si>
  <si>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</si>
  <si>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</si>
  <si>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</si>
  <si>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</si>
  <si>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</si>
  <si>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</si>
  <si>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</si>
  <si>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</si>
  <si>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</si>
  <si>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</si>
  <si>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</si>
  <si>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</si>
  <si>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</si>
  <si>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</si>
  <si>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</si>
  <si>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</si>
  <si>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</si>
  <si>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</si>
  <si>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</si>
  <si>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</si>
  <si>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</si>
  <si>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</si>
  <si>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</si>
  <si>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</si>
  <si>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</si>
  <si>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</si>
  <si>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</si>
  <si>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</si>
  <si>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</si>
  <si>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</si>
  <si>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</si>
  <si>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</si>
  <si>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</si>
  <si>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</si>
  <si>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</si>
  <si>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</si>
  <si>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</si>
  <si>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</si>
  <si>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</si>
  <si>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</si>
  <si>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</si>
  <si>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</si>
  <si>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</si>
  <si>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</si>
  <si>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</si>
  <si>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</si>
  <si>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</si>
  <si>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</si>
  <si>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</si>
  <si>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</si>
  <si>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</si>
  <si>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</si>
  <si>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</si>
  <si>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</si>
  <si>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</si>
  <si>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</si>
  <si>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</si>
  <si>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</si>
  <si>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</si>
  <si>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</si>
  <si>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</si>
  <si>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</si>
  <si>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</si>
  <si>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</si>
  <si>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</si>
  <si>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</si>
  <si>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</si>
  <si>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</si>
  <si>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</si>
  <si>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</si>
  <si>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</si>
  <si>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</si>
  <si>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</si>
  <si>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</si>
  <si>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</si>
  <si>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</si>
  <si>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</si>
  <si>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</si>
  <si>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</si>
  <si>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</si>
  <si>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</si>
  <si>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</si>
  <si>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</si>
  <si>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</si>
  <si>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</si>
  <si>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</si>
  <si>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</si>
  <si>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</si>
  <si>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</si>
  <si>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</si>
  <si>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</si>
  <si>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</si>
  <si>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</si>
  <si>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</si>
  <si>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</si>
  <si>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</si>
  <si>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</si>
  <si>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</si>
  <si>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</si>
  <si>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</si>
  <si>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</si>
  <si>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</si>
  <si>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</si>
  <si>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</si>
  <si>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</si>
  <si>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</si>
  <si>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</si>
  <si>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</si>
  <si>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</si>
  <si>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</si>
  <si>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</si>
  <si>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</si>
  <si>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</si>
  <si>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</si>
  <si>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</si>
  <si>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</si>
  <si>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</si>
  <si>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</si>
  <si>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</si>
  <si>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</si>
  <si>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</si>
  <si>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</si>
  <si>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</si>
  <si>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</si>
  <si>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</si>
  <si>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</si>
  <si>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</si>
  <si>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</si>
  <si>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</si>
  <si>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</si>
  <si>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</si>
  <si>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</si>
  <si>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</si>
  <si>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</si>
  <si>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</si>
  <si>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</si>
  <si>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</si>
  <si>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</si>
  <si>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</si>
  <si>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</si>
  <si>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</si>
  <si>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</si>
  <si>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</si>
  <si>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</si>
  <si>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</si>
  <si>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</si>
  <si>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</si>
  <si>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</si>
  <si>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</si>
  <si>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</si>
  <si>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</si>
  <si>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</si>
  <si>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</si>
  <si>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</si>
  <si>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</si>
  <si>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</si>
  <si>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</si>
  <si>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</si>
  <si>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</si>
  <si>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</si>
  <si>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</si>
  <si>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</si>
  <si>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</si>
  <si>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</si>
  <si>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</si>
  <si>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</si>
  <si>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</si>
  <si>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</si>
  <si>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</si>
  <si>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</si>
  <si>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</si>
  <si>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</si>
  <si>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</si>
  <si>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</si>
  <si>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</si>
  <si>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</si>
  <si>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</si>
  <si>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</si>
  <si>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</si>
  <si>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</si>
  <si>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</si>
  <si>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</si>
  <si>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</si>
  <si>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</si>
  <si>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</si>
  <si>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</si>
  <si>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</si>
  <si>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</si>
  <si>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</si>
  <si>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</si>
  <si>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</si>
  <si>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</si>
  <si>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</si>
  <si>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</si>
  <si>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</si>
  <si>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</si>
  <si>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</si>
  <si>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</si>
  <si>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</si>
  <si>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</si>
  <si>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</si>
  <si>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</si>
  <si>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</si>
  <si>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</si>
  <si>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</si>
  <si>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</si>
  <si>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</si>
  <si>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</si>
  <si>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</si>
  <si>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</si>
  <si>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</si>
  <si>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</si>
  <si>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</si>
  <si>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</si>
  <si>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</si>
  <si>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</si>
  <si>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</si>
  <si>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</si>
  <si>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</si>
  <si>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</si>
  <si>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</si>
  <si>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</si>
  <si>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</si>
  <si>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</si>
  <si>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</si>
  <si>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</si>
  <si>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</si>
  <si>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</si>
  <si>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</si>
  <si>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</si>
  <si>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</si>
  <si>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</si>
  <si>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</si>
  <si>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</si>
  <si>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</si>
  <si>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</si>
  <si>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</si>
  <si>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</si>
  <si>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</si>
  <si>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</si>
  <si>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</si>
  <si>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</si>
  <si>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</si>
  <si>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</si>
  <si>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</si>
  <si>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</si>
  <si>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</si>
  <si>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</si>
  <si>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</si>
  <si>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</si>
  <si>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</si>
  <si>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</si>
  <si>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</si>
  <si>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</si>
  <si>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</si>
  <si>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</si>
  <si>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</si>
  <si>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</si>
  <si>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</si>
  <si>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</si>
  <si>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</si>
  <si>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</si>
  <si>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</si>
  <si>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</si>
  <si>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</si>
  <si>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</si>
  <si>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</si>
  <si>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</si>
  <si>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</si>
  <si>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</si>
  <si>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</si>
  <si>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</si>
  <si>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</si>
  <si>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</si>
  <si>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</si>
  <si>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</si>
  <si>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</si>
  <si>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</si>
  <si>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</si>
  <si>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</si>
  <si>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</si>
  <si>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</si>
  <si>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</si>
  <si>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</si>
  <si>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</si>
  <si>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</si>
  <si>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</si>
  <si>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</si>
  <si>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</si>
  <si>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</si>
  <si>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</si>
  <si>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</si>
  <si>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</si>
  <si>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</si>
  <si>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</si>
  <si>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</si>
  <si>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</si>
  <si>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</si>
  <si>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</si>
  <si>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</si>
  <si>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</si>
  <si>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</si>
  <si>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</si>
  <si>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</si>
  <si>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</si>
  <si>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</si>
  <si>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</si>
  <si>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</si>
  <si>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</si>
  <si>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</si>
  <si>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</si>
  <si>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</si>
  <si>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</si>
  <si>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</si>
  <si>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</si>
  <si>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</si>
  <si>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</si>
  <si>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</si>
  <si>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</si>
  <si>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</si>
  <si>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</si>
  <si>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</si>
  <si>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</si>
  <si>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</si>
  <si>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</si>
  <si>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</si>
  <si>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</si>
  <si>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</si>
  <si>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</si>
  <si>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</si>
  <si>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</si>
  <si>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</si>
  <si>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</si>
  <si>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</si>
  <si>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</si>
  <si>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</si>
  <si>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</si>
  <si>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</si>
  <si>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</si>
  <si>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</si>
  <si>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</si>
  <si>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</si>
  <si>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</si>
  <si>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</si>
  <si>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</si>
  <si>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</si>
  <si>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</si>
  <si>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</si>
  <si>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</si>
  <si>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</si>
  <si>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</si>
  <si>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</si>
  <si>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</si>
  <si>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</si>
  <si>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</si>
  <si>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</si>
  <si>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</si>
  <si>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</si>
  <si>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</si>
  <si>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</si>
  <si>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</si>
  <si>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</si>
  <si>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</si>
  <si>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</si>
  <si>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</si>
  <si>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</si>
  <si>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</si>
  <si>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</si>
  <si>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</si>
  <si>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</si>
  <si>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</si>
  <si>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</si>
  <si>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</si>
  <si>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</si>
  <si>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</si>
  <si>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</si>
  <si>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</si>
  <si>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</si>
  <si>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</si>
  <si>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</si>
  <si>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</si>
  <si>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</si>
  <si>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</si>
  <si>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</si>
  <si>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</si>
  <si>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</si>
  <si>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</si>
  <si>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</si>
  <si>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</si>
  <si>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</si>
  <si>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</si>
  <si>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</si>
  <si>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</si>
  <si>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</si>
  <si>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</si>
  <si>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</si>
  <si>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</si>
  <si>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</si>
  <si>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</si>
  <si>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</si>
  <si>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</si>
  <si>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</si>
  <si>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</si>
  <si>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</si>
  <si>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</si>
  <si>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</si>
  <si>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</si>
  <si>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</si>
  <si>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</si>
  <si>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</si>
  <si>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</si>
  <si>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</si>
  <si>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</si>
  <si>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</si>
  <si>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</si>
  <si>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</si>
  <si>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</si>
  <si>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</si>
  <si>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</si>
  <si>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</si>
  <si>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</si>
  <si>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</si>
  <si>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</si>
  <si>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</si>
  <si>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</si>
  <si>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</si>
  <si>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</si>
  <si>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</si>
  <si>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</si>
  <si>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</si>
  <si>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</si>
  <si>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</si>
  <si>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</si>
  <si>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</si>
  <si>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</si>
  <si>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</si>
  <si>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</si>
  <si>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</si>
  <si>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</si>
  <si>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</si>
  <si>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</si>
  <si>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</si>
  <si>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</si>
  <si>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</si>
  <si>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</si>
  <si>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</si>
  <si>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</si>
  <si>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</si>
  <si>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</si>
  <si>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</si>
  <si>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</si>
  <si>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</si>
  <si>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</si>
  <si>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</si>
  <si>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</si>
  <si>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</si>
  <si>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</si>
  <si>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</si>
  <si>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</si>
  <si>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</si>
  <si>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</si>
  <si>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</si>
  <si>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</si>
  <si>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</si>
  <si>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</si>
  <si>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</si>
  <si>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</si>
  <si>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</si>
  <si>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</si>
  <si>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</si>
  <si>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</si>
  <si>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</si>
  <si>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</si>
  <si>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</si>
  <si>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</si>
  <si>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</si>
  <si>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</si>
  <si>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</si>
  <si>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</si>
  <si>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</si>
  <si>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</si>
  <si>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</si>
  <si>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</si>
  <si>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</si>
  <si>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</si>
  <si>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</si>
  <si>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</si>
  <si>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</si>
  <si>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</si>
  <si>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</si>
  <si>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</si>
  <si>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</si>
  <si>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</si>
  <si>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</si>
  <si>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</si>
  <si>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</si>
  <si>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</si>
  <si>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</si>
  <si>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</si>
  <si>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</si>
  <si>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</si>
  <si>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</si>
  <si>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</si>
  <si>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</si>
  <si>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</si>
  <si>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</si>
  <si>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</si>
  <si>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</si>
  <si>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</si>
  <si>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</si>
  <si>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</si>
  <si>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</si>
  <si>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</si>
  <si>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</si>
  <si>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</si>
  <si>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</si>
  <si>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</si>
  <si>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</si>
  <si>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</si>
  <si>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</si>
  <si>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</si>
  <si>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</si>
  <si>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</si>
  <si>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</si>
  <si>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</si>
  <si>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</si>
  <si>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</si>
  <si>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</si>
  <si>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</si>
  <si>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</si>
  <si>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</si>
  <si>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</si>
  <si>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</si>
  <si>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</si>
  <si>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</si>
  <si>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</si>
  <si>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</si>
  <si>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</si>
  <si>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</si>
  <si>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</si>
  <si>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</si>
  <si>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</si>
  <si>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</si>
  <si>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</si>
  <si>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</si>
  <si>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</si>
  <si>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</si>
  <si>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</si>
  <si>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</si>
  <si>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</si>
  <si>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</si>
  <si>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</si>
  <si>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</si>
  <si>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</si>
  <si>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</si>
  <si>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</si>
  <si>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</si>
  <si>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</si>
  <si>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</si>
  <si>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</si>
  <si>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</si>
  <si>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</si>
  <si>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</si>
  <si>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</si>
  <si>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</si>
  <si>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</si>
  <si>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</si>
  <si>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</si>
  <si>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</si>
  <si>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</si>
  <si>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</si>
  <si>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</si>
  <si>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</si>
  <si>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</si>
  <si>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</si>
  <si>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</si>
  <si>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</si>
  <si>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</si>
  <si>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</si>
  <si>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</si>
  <si>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</si>
  <si>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</si>
  <si>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</si>
  <si>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</si>
  <si>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</si>
  <si>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</si>
  <si>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</si>
  <si>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</si>
  <si>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</si>
  <si>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</si>
  <si>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</si>
  <si>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</si>
  <si>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</si>
  <si>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</si>
  <si>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</si>
  <si>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</si>
  <si>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</si>
  <si>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</si>
  <si>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</si>
  <si>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</si>
  <si>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</si>
  <si>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</si>
  <si>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</si>
  <si>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</si>
  <si>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</si>
  <si>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</si>
  <si>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</si>
  <si>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</si>
  <si>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</si>
  <si>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</si>
  <si>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</si>
  <si>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</si>
  <si>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</si>
  <si>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</si>
  <si>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</si>
  <si>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</si>
  <si>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</si>
  <si>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</si>
  <si>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</si>
  <si>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</si>
  <si>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</si>
  <si>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</si>
  <si>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</si>
  <si>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</si>
  <si>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</si>
  <si>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</si>
  <si>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</si>
  <si>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</si>
  <si>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</si>
  <si>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</si>
  <si>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</si>
  <si>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</si>
  <si>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</si>
  <si>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</si>
  <si>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</si>
  <si>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</si>
  <si>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</si>
  <si>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</si>
  <si>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</si>
  <si>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</si>
  <si>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</si>
  <si>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</si>
  <si>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</si>
  <si>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</si>
  <si>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</si>
  <si>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</si>
  <si>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</si>
  <si>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</si>
  <si>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</si>
  <si>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</si>
  <si>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</si>
  <si>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</si>
  <si>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</si>
  <si>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</si>
  <si>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</si>
  <si>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</si>
  <si>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</si>
  <si>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</si>
  <si>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</si>
  <si>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</si>
  <si>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</si>
  <si>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</si>
  <si>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</si>
  <si>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</si>
  <si>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</si>
  <si>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</si>
  <si>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</si>
  <si>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</si>
  <si>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</si>
  <si>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</si>
  <si>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</si>
  <si>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</si>
  <si>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</si>
  <si>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</si>
  <si>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</si>
  <si>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</si>
  <si>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</si>
  <si>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</si>
  <si>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</si>
  <si>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</si>
  <si>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</si>
  <si>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</si>
  <si>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</si>
  <si>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</si>
  <si>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</si>
  <si>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</si>
  <si>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</si>
  <si>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</si>
  <si>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</si>
  <si>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</si>
  <si>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</si>
  <si>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</si>
  <si>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</si>
  <si>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</si>
  <si>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</si>
  <si>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</si>
  <si>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</si>
  <si>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</si>
  <si>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</si>
  <si>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</si>
  <si>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</si>
  <si>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</si>
  <si>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</si>
  <si>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</si>
  <si>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</si>
  <si>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</si>
  <si>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</si>
  <si>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</si>
  <si>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</si>
  <si>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</si>
  <si>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</si>
  <si>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</si>
  <si>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</si>
  <si>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</si>
  <si>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</si>
  <si>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</si>
  <si>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</si>
  <si>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</si>
  <si>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</si>
  <si>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</si>
  <si>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</si>
  <si>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</si>
  <si>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</si>
  <si>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</si>
  <si>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</si>
  <si>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</si>
  <si>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</si>
  <si>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</si>
  <si>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</si>
  <si>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</si>
  <si>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</si>
  <si>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</si>
  <si>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</si>
  <si>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</si>
  <si>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</si>
  <si>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</si>
  <si>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</si>
  <si>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</si>
  <si>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</si>
  <si>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</si>
  <si>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</si>
  <si>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</si>
  <si>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</si>
  <si>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</si>
  <si>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</si>
  <si>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</si>
  <si>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</si>
  <si>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</si>
  <si>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</si>
  <si>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</si>
  <si>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</si>
  <si>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</si>
  <si>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</si>
  <si>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</si>
  <si>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</si>
  <si>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</si>
  <si>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</si>
  <si>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</si>
  <si>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</si>
  <si>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</si>
  <si>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</si>
  <si>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</si>
  <si>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</si>
  <si>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</si>
  <si>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</si>
  <si>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</si>
  <si>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</si>
  <si>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</si>
  <si>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</si>
  <si>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</si>
  <si>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</si>
  <si>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</si>
  <si>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</si>
  <si>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</si>
  <si>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</si>
  <si>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</si>
  <si>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</si>
  <si>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</si>
  <si>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</si>
  <si>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</si>
  <si>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</si>
  <si>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</si>
  <si>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</si>
  <si>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</si>
  <si>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</si>
  <si>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</si>
  <si>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</si>
  <si>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</si>
  <si>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</si>
  <si>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</si>
  <si>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</si>
  <si>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</si>
  <si>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</si>
  <si>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</si>
  <si>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</si>
  <si>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</si>
  <si>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</si>
  <si>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</si>
  <si>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</si>
  <si>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</si>
  <si>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</si>
  <si>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</si>
  <si>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</si>
  <si>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</si>
  <si>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</si>
  <si>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</si>
  <si>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</si>
  <si>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</si>
  <si>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</si>
  <si>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</si>
  <si>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</si>
  <si>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</si>
  <si>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</si>
  <si>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</si>
  <si>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</si>
  <si>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</si>
  <si>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</si>
  <si>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</si>
  <si>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</si>
  <si>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</si>
  <si>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</si>
  <si>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</si>
  <si>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</si>
  <si>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</si>
  <si>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</si>
  <si>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</si>
  <si>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</si>
  <si>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</si>
  <si>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</si>
  <si>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</si>
  <si>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</si>
  <si>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</si>
  <si>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</si>
  <si>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</si>
  <si>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</si>
  <si>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</si>
  <si>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</si>
  <si>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</si>
  <si>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</si>
  <si>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</si>
  <si>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</si>
  <si>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</si>
  <si>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</si>
  <si>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</si>
  <si>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</si>
  <si>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</si>
  <si>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</si>
  <si>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</si>
  <si>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</si>
  <si>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</si>
  <si>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</si>
  <si>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</si>
  <si>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</si>
  <si>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</si>
  <si>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</si>
  <si>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</si>
  <si>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</si>
  <si>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</si>
  <si>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</si>
  <si>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</si>
  <si>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</si>
  <si>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</si>
  <si>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</si>
  <si>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</si>
  <si>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</si>
  <si>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</si>
  <si>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</si>
  <si>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</si>
  <si>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</si>
  <si>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</si>
  <si>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</si>
  <si>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</si>
  <si>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</si>
  <si>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</si>
  <si>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</si>
  <si>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</si>
  <si>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</si>
  <si>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</si>
  <si>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</si>
  <si>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</si>
  <si>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</si>
  <si>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</si>
  <si>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</si>
  <si>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</si>
  <si>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</si>
  <si>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</si>
  <si>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</si>
  <si>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</si>
  <si>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</si>
  <si>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</si>
  <si>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</si>
  <si>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</si>
  <si>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</si>
  <si>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</si>
  <si>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</si>
  <si>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</si>
  <si>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</si>
  <si>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</si>
  <si>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</si>
  <si>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</si>
  <si>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</si>
  <si>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</si>
  <si>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</si>
  <si>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</si>
  <si>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</si>
  <si>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</si>
  <si>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</si>
  <si>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</si>
  <si>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</si>
  <si>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</si>
  <si>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</si>
  <si>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</si>
  <si>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</si>
  <si>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</si>
  <si>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</si>
  <si>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</si>
  <si>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</si>
  <si>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</si>
  <si>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</si>
  <si>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</si>
  <si>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</si>
  <si>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</si>
  <si>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</si>
  <si>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</si>
  <si>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</si>
  <si>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</si>
  <si>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</si>
  <si>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</si>
  <si>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</si>
  <si>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</si>
  <si>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</si>
  <si>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</si>
  <si>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</si>
  <si>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</si>
  <si>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</si>
  <si>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</si>
  <si>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</si>
  <si>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</si>
  <si>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</si>
  <si>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</si>
  <si>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</si>
  <si>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</si>
  <si>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</si>
  <si>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</si>
  <si>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</si>
  <si>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</si>
  <si>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</si>
  <si>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</si>
  <si>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</si>
  <si>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</si>
  <si>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</si>
  <si>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</si>
  <si>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</si>
  <si>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</si>
  <si>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</si>
  <si>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</si>
  <si>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</si>
  <si>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</si>
  <si>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</si>
  <si>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</si>
  <si>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</si>
  <si>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</si>
  <si>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</si>
  <si>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</si>
  <si>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</si>
  <si>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</si>
  <si>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</si>
  <si>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</si>
  <si>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</si>
  <si>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</si>
  <si>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</si>
  <si>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</si>
  <si>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</si>
  <si>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</si>
  <si>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</si>
  <si>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</si>
  <si>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</si>
  <si>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</si>
  <si>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</si>
  <si>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</si>
  <si>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</si>
  <si>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</si>
  <si>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</si>
  <si>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</si>
  <si>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</si>
  <si>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</si>
  <si>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</si>
  <si>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</si>
  <si>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</si>
  <si>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</si>
  <si>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</si>
  <si>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</si>
  <si>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</si>
  <si>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</si>
  <si>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</si>
  <si>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</si>
  <si>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</si>
  <si>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</si>
  <si>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</si>
  <si>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</si>
  <si>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</si>
  <si>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</si>
  <si>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</si>
  <si>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</si>
  <si>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</si>
  <si>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</si>
  <si>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</si>
  <si>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</si>
  <si>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</si>
  <si>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</si>
  <si>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</si>
  <si>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</si>
  <si>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</si>
  <si>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</si>
  <si>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</si>
  <si>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</si>
  <si>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</si>
  <si>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</si>
  <si>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</si>
  <si>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</si>
  <si>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</si>
  <si>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</si>
  <si>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</si>
  <si>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</si>
  <si>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</si>
  <si>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</si>
  <si>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</si>
  <si>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</si>
  <si>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</si>
  <si>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</si>
  <si>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</si>
  <si>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</si>
  <si>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</si>
  <si>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</si>
  <si>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</si>
  <si>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</si>
  <si>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</si>
  <si>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</si>
  <si>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</si>
  <si>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</si>
  <si>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</si>
  <si>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</si>
  <si>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</si>
  <si>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</si>
  <si>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</si>
  <si>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</si>
  <si>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</si>
  <si>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</si>
  <si>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</si>
  <si>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</si>
  <si>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</si>
  <si>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</si>
  <si>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</si>
  <si>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</si>
  <si>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</si>
  <si>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</si>
  <si>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</si>
  <si>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</si>
  <si>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</si>
  <si>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</si>
  <si>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</si>
  <si>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</si>
  <si>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</si>
  <si>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</si>
  <si>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</si>
  <si>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</si>
  <si>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</si>
  <si>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</si>
  <si>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</si>
  <si>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</si>
  <si>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</si>
  <si>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</si>
  <si>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</si>
  <si>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</si>
  <si>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</si>
  <si>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</si>
  <si>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</si>
  <si>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</si>
  <si>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</si>
  <si>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</si>
  <si>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</si>
  <si>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</si>
  <si>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</si>
  <si>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</si>
  <si>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</si>
  <si>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</si>
  <si>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</si>
  <si>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</si>
  <si>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</si>
  <si>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</si>
  <si>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</si>
  <si>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</si>
  <si>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</si>
  <si>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</si>
  <si>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</si>
  <si>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</si>
  <si>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</si>
  <si>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</si>
  <si>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</si>
  <si>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</si>
  <si>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</si>
  <si>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</si>
  <si>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</si>
  <si>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</si>
  <si>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</si>
  <si>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</si>
  <si>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</si>
  <si>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</si>
  <si>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</si>
  <si>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</si>
  <si>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</si>
  <si>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</si>
  <si>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</si>
  <si>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</si>
  <si>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</si>
  <si>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</si>
  <si>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</si>
  <si>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</si>
  <si>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</si>
  <si>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</si>
  <si>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</si>
  <si>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</si>
  <si>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</si>
  <si>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</si>
  <si>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</si>
  <si>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</si>
  <si>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</si>
  <si>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</si>
  <si>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</si>
  <si>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</si>
  <si>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</si>
  <si>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</si>
  <si>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</si>
  <si>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</si>
  <si>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</si>
  <si>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</si>
  <si>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</si>
  <si>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</si>
  <si>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</si>
  <si>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</si>
  <si>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</si>
  <si>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</si>
  <si>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</si>
  <si>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</si>
  <si>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</si>
  <si>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</si>
  <si>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</si>
  <si>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</si>
  <si>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</si>
  <si>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</si>
  <si>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</si>
  <si>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</si>
  <si>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</si>
  <si>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</si>
  <si>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</si>
  <si>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</si>
  <si>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</si>
  <si>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</si>
  <si>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</si>
  <si>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</si>
  <si>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</si>
  <si>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</si>
  <si>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</si>
  <si>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</si>
  <si>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</si>
  <si>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</si>
  <si>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</si>
  <si>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</si>
  <si>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</si>
  <si>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</si>
  <si>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</si>
  <si>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</si>
  <si>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</si>
  <si>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</si>
  <si>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</si>
  <si>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</si>
  <si>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</si>
  <si>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</si>
  <si>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</si>
  <si>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</si>
  <si>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</si>
  <si>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</si>
  <si>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</si>
  <si>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</si>
  <si>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</si>
  <si>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</si>
  <si>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</si>
  <si>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</si>
  <si>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</si>
  <si>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</si>
  <si>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</si>
  <si>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</si>
  <si>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</si>
  <si>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</si>
  <si>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</si>
  <si>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</si>
  <si>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</si>
  <si>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</si>
  <si>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</si>
  <si>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</si>
  <si>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</si>
  <si>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</si>
  <si>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</si>
  <si>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</si>
  <si>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</si>
  <si>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</si>
  <si>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</si>
  <si>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</si>
  <si>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</si>
  <si>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</si>
  <si>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</si>
  <si>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</si>
  <si>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</si>
  <si>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</si>
  <si>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</si>
  <si>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</si>
  <si>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</si>
  <si>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</si>
  <si>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</si>
  <si>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</si>
  <si>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</si>
  <si>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</si>
  <si>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</si>
  <si>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</si>
  <si>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</si>
  <si>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</si>
  <si>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</si>
  <si>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</si>
  <si>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</si>
  <si>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</si>
  <si>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</si>
  <si>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</si>
  <si>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</si>
  <si>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</si>
  <si>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</si>
  <si>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</si>
  <si>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</si>
  <si>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</si>
  <si>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</si>
  <si>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</si>
  <si>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</si>
  <si>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</si>
  <si>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</si>
  <si>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</si>
  <si>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</si>
  <si>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</si>
  <si>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</si>
  <si>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</si>
  <si>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</si>
  <si>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</si>
  <si>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</si>
  <si>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</si>
  <si>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</si>
  <si>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</si>
  <si>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</si>
  <si>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</si>
  <si>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</si>
  <si>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</si>
  <si>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</si>
  <si>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</si>
  <si>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</si>
  <si>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</si>
  <si>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</si>
  <si>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</si>
  <si>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</si>
  <si>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</si>
  <si>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</si>
  <si>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</si>
  <si>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</si>
  <si>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</si>
  <si>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</si>
  <si>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</si>
  <si>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</si>
  <si>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</si>
  <si>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</si>
  <si>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</si>
  <si>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</si>
  <si>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</si>
  <si>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</si>
  <si>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</si>
  <si>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</si>
  <si>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</si>
  <si>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</si>
  <si>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</si>
  <si>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</si>
  <si>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</si>
  <si>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</si>
  <si>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</si>
  <si>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</si>
  <si>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</si>
  <si>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</si>
  <si>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</si>
  <si>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</si>
  <si>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</si>
  <si>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</si>
  <si>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</si>
  <si>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</si>
  <si>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</si>
  <si>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</si>
  <si>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</si>
  <si>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</si>
  <si>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</si>
  <si>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</si>
  <si>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</si>
  <si>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</si>
  <si>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</si>
  <si>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</si>
  <si>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</si>
  <si>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</si>
  <si>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</si>
  <si>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</si>
  <si>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</si>
  <si>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</si>
  <si>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</si>
  <si>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</si>
  <si>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</si>
  <si>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</si>
  <si>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</si>
  <si>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</si>
  <si>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</si>
  <si>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</si>
  <si>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</si>
  <si>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</si>
  <si>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</si>
  <si>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</si>
  <si>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</si>
  <si>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</si>
  <si>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</si>
  <si>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</si>
  <si>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</si>
  <si>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</si>
  <si>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</si>
  <si>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</si>
  <si>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</si>
  <si>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</si>
  <si>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</si>
  <si>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</si>
  <si>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</si>
  <si>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</si>
  <si>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</si>
  <si>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</si>
  <si>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</si>
  <si>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</si>
  <si>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</si>
  <si>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</si>
  <si>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</si>
  <si>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</si>
  <si>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</si>
  <si>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</si>
  <si>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</si>
  <si>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</si>
  <si>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</si>
  <si>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</si>
  <si>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</si>
  <si>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</si>
  <si>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</si>
  <si>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</si>
  <si>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</si>
  <si>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</si>
  <si>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</si>
  <si>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</si>
  <si>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</si>
  <si>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</si>
  <si>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</si>
  <si>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</si>
  <si>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</si>
  <si>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</si>
  <si>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</si>
  <si>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</si>
  <si>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</si>
  <si>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</si>
  <si>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</si>
  <si>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</si>
  <si>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</si>
  <si>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</si>
  <si>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</si>
  <si>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</si>
  <si>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</si>
  <si>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</si>
  <si>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</si>
  <si>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</si>
  <si>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</si>
  <si>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</si>
  <si>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</si>
  <si>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</si>
  <si>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</si>
  <si>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</si>
  <si>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</si>
  <si>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</si>
  <si>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</si>
  <si>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</si>
  <si>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</si>
  <si>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</si>
  <si>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</si>
  <si>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</si>
  <si>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</si>
  <si>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</si>
  <si>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</si>
  <si>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</si>
  <si>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</si>
  <si>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</si>
  <si>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</si>
  <si>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</si>
  <si>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</si>
  <si>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</si>
  <si>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</si>
  <si>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</si>
  <si>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</si>
  <si>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</si>
  <si>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</si>
  <si>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</si>
  <si>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</si>
  <si>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</si>
  <si>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</si>
  <si>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</si>
  <si>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</si>
  <si>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</si>
  <si>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</si>
  <si>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</si>
  <si>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</si>
  <si>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</si>
  <si>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</si>
  <si>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</si>
  <si>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</si>
  <si>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</si>
  <si>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</si>
  <si>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</si>
  <si>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</si>
  <si>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</si>
  <si>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</si>
  <si>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</si>
  <si>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</si>
  <si>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</si>
  <si>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</si>
  <si>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</si>
  <si>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</si>
  <si>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</si>
  <si>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</si>
  <si>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</si>
  <si>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</si>
  <si>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</si>
  <si>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</si>
  <si>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</si>
  <si>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</si>
  <si>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</si>
  <si>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</si>
  <si>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</si>
  <si>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</si>
  <si>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</si>
  <si>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</si>
  <si>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</si>
  <si>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</si>
  <si>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</si>
  <si>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</si>
  <si>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</si>
  <si>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</si>
  <si>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</si>
  <si>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</si>
  <si>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</si>
  <si>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</si>
  <si>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</si>
  <si>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</si>
  <si>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</si>
  <si>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</si>
  <si>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</si>
  <si>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</si>
  <si>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</si>
  <si>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</si>
  <si>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</si>
  <si>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</si>
  <si>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</si>
  <si>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</si>
  <si>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</si>
  <si>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</si>
  <si>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</si>
  <si>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</si>
  <si>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</si>
  <si>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</si>
  <si>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</si>
  <si>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</si>
  <si>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</si>
  <si>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</si>
  <si>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</si>
  <si>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</si>
  <si>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</si>
  <si>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</si>
  <si>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</si>
  <si>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</si>
  <si>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</si>
  <si>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</si>
  <si>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</si>
  <si>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</si>
  <si>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</si>
  <si>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</si>
  <si>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</si>
  <si>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</si>
  <si>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</si>
  <si>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</si>
  <si>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</si>
  <si>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</si>
  <si>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</si>
  <si>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</si>
  <si>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</si>
  <si>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</si>
  <si>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</si>
  <si>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</si>
  <si>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</si>
  <si>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</si>
  <si>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</si>
  <si>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</si>
  <si>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</si>
  <si>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</si>
  <si>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</si>
  <si>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</si>
  <si>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</si>
  <si>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</si>
  <si>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</si>
  <si>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</si>
  <si>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</si>
  <si>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</si>
  <si>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</si>
  <si>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</si>
  <si>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</si>
  <si>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</si>
  <si>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</si>
  <si>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</si>
  <si>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</si>
  <si>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</si>
  <si>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</si>
  <si>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</si>
  <si>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</si>
  <si>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</si>
  <si>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</si>
  <si>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</si>
  <si>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</si>
  <si>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</si>
  <si>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</si>
  <si>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</si>
  <si>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</si>
  <si>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</si>
  <si>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</si>
  <si>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</si>
  <si>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</si>
  <si>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</si>
  <si>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</si>
  <si>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</si>
  <si>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</si>
  <si>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</si>
  <si>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</si>
  <si>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</si>
  <si>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</si>
  <si>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</si>
  <si>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</si>
  <si>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</si>
  <si>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</si>
  <si>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</si>
  <si>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</si>
  <si>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</si>
  <si>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</si>
  <si>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</si>
  <si>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</si>
  <si>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</si>
  <si>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</si>
  <si>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</si>
  <si>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</si>
  <si>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</si>
  <si>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</si>
  <si>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</si>
  <si>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</si>
  <si>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</si>
  <si>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</si>
  <si>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</si>
  <si>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</si>
  <si>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</si>
  <si>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</si>
  <si>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</si>
  <si>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</si>
  <si>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</si>
  <si>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</si>
  <si>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</si>
  <si>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</si>
  <si>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</si>
  <si>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</si>
  <si>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</si>
  <si>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</si>
  <si>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</si>
  <si>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</si>
  <si>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</si>
  <si>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</si>
  <si>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</si>
  <si>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</si>
  <si>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</si>
  <si>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</si>
  <si>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</si>
  <si>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</si>
  <si>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</si>
  <si>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</si>
  <si>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</si>
  <si>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</si>
  <si>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</si>
  <si>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</si>
  <si>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</si>
  <si>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</si>
  <si>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</si>
  <si>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</si>
  <si>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</si>
  <si>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</si>
  <si>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</si>
  <si>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</si>
  <si>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</si>
  <si>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</si>
  <si>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</si>
  <si>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</si>
  <si>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</si>
  <si>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</si>
  <si>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</si>
  <si>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</si>
  <si>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</si>
  <si>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</si>
  <si>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</si>
  <si>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</si>
  <si>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</si>
  <si>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</si>
  <si>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</si>
  <si>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</si>
  <si>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</si>
  <si>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</si>
  <si>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</si>
  <si>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</si>
  <si>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</si>
  <si>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</si>
  <si>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</si>
  <si>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</si>
  <si>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</si>
  <si>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</si>
  <si>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</si>
  <si>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</si>
  <si>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</si>
  <si>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</si>
  <si>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</si>
  <si>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</si>
  <si>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</si>
  <si>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</si>
  <si>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</si>
  <si>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</si>
  <si>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</si>
  <si>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</si>
  <si>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</si>
  <si>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</si>
  <si>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</si>
  <si>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</si>
  <si>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</si>
  <si>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</si>
  <si>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</si>
  <si>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</si>
  <si>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</si>
  <si>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</si>
  <si>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</si>
  <si>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</si>
  <si>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</si>
  <si>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</si>
  <si>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</si>
  <si>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</si>
  <si>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</si>
  <si>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</si>
  <si>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</si>
  <si>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</si>
  <si>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</si>
  <si>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</si>
  <si>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</si>
  <si>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</si>
  <si>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</si>
  <si>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</si>
  <si>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</si>
  <si>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</si>
  <si>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</si>
  <si>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</si>
  <si>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</si>
  <si>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</si>
  <si>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</si>
  <si>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</si>
  <si>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</si>
  <si>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</si>
  <si>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</si>
  <si>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</si>
  <si>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</si>
  <si>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</si>
  <si>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</si>
  <si>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</si>
  <si>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</si>
  <si>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</si>
  <si>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</si>
  <si>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</si>
  <si>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</si>
  <si>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</si>
  <si>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</si>
  <si>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</si>
  <si>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</si>
  <si>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</si>
  <si>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</si>
  <si>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</si>
  <si>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</si>
  <si>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</si>
  <si>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</si>
  <si>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</si>
  <si>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</si>
  <si>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</si>
  <si>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</si>
  <si>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</si>
  <si>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</si>
  <si>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</si>
  <si>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</si>
  <si>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</si>
  <si>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</si>
  <si>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</si>
  <si>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</si>
  <si>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</si>
  <si>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</si>
  <si>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</si>
  <si>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</si>
  <si>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</si>
  <si>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</si>
  <si>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</si>
  <si>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</si>
  <si>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</si>
  <si>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</si>
  <si>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</si>
  <si>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</si>
  <si>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</si>
  <si>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</si>
  <si>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</si>
  <si>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</si>
  <si>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</si>
  <si>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</si>
  <si>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</si>
  <si>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</si>
  <si>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</si>
  <si>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</si>
  <si>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</si>
  <si>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</si>
  <si>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</si>
  <si>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</si>
  <si>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</si>
  <si>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</si>
  <si>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</si>
  <si>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</si>
  <si>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</si>
  <si>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</si>
  <si>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</si>
  <si>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</si>
  <si>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</si>
  <si>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</si>
  <si>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</si>
  <si>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</si>
  <si>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</si>
  <si>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</si>
  <si>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</si>
  <si>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</si>
  <si>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</si>
  <si>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</si>
  <si>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</si>
  <si>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</si>
  <si>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</si>
  <si>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</si>
  <si>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</si>
  <si>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</si>
  <si>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</si>
  <si>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</si>
  <si>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</si>
  <si>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</si>
  <si>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</si>
  <si>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</si>
  <si>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</si>
  <si>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</si>
  <si>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</si>
  <si>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</si>
  <si>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</si>
  <si>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</si>
  <si>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</si>
  <si>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</si>
  <si>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</si>
  <si>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</si>
  <si>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</si>
  <si>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</si>
  <si>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</si>
  <si>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</si>
  <si>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</si>
  <si>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</si>
  <si>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</si>
  <si>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</si>
  <si>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</si>
  <si>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</si>
  <si>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</si>
  <si>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</si>
  <si>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</si>
  <si>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</si>
  <si>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</si>
  <si>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</si>
  <si>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</si>
  <si>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</si>
  <si>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</si>
  <si>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</si>
  <si>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</si>
  <si>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</si>
  <si>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</si>
  <si>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</si>
  <si>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</si>
  <si>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</si>
  <si>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</si>
  <si>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</si>
  <si>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</si>
  <si>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</si>
  <si>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</si>
  <si>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</si>
  <si>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</si>
  <si>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</si>
  <si>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</si>
  <si>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</si>
  <si>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</si>
  <si>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</si>
  <si>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</si>
  <si>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</si>
  <si>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</si>
  <si>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</si>
  <si>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</si>
  <si>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</si>
  <si>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</si>
  <si>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</si>
  <si>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</si>
  <si>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</si>
  <si>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</si>
  <si>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</si>
  <si>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</si>
  <si>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</si>
  <si>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</si>
  <si>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</si>
  <si>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</si>
  <si>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</si>
  <si>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</si>
  <si>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</si>
  <si>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</si>
  <si>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</si>
  <si>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</si>
  <si>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</si>
  <si>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</si>
  <si>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</si>
  <si>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</si>
  <si>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</si>
  <si>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</si>
  <si>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</si>
  <si>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</si>
  <si>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</si>
  <si>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</si>
  <si>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</si>
  <si>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</si>
  <si>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</si>
  <si>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</si>
  <si>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</si>
  <si>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</si>
  <si>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</si>
  <si>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</si>
  <si>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</si>
  <si>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</si>
  <si>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</si>
  <si>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</si>
  <si>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</si>
  <si>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</si>
  <si>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</si>
  <si>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</si>
  <si>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</si>
  <si>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</si>
  <si>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</si>
  <si>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</si>
  <si>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</si>
  <si>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</si>
  <si>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</si>
  <si>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</si>
  <si>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</si>
  <si>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</si>
  <si>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</si>
  <si>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</si>
  <si>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</si>
  <si>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</si>
  <si>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</si>
  <si>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</si>
  <si>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</si>
  <si>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</si>
  <si>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</si>
  <si>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</si>
  <si>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</si>
  <si>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</si>
  <si>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</si>
  <si>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</si>
  <si>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</si>
  <si>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</si>
  <si>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</si>
  <si>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</si>
  <si>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</si>
  <si>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</si>
  <si>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</si>
  <si>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</si>
  <si>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</si>
  <si>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</si>
  <si>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</si>
  <si>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</si>
  <si>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</si>
  <si>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</si>
  <si>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</si>
  <si>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</si>
  <si>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</si>
  <si>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</si>
  <si>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</si>
  <si>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</si>
  <si>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</si>
  <si>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</si>
  <si>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</si>
  <si>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</si>
  <si>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</si>
  <si>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</si>
  <si>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</si>
  <si>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</si>
  <si>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</si>
  <si>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</si>
  <si>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</si>
  <si>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</si>
  <si>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</si>
  <si>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</si>
  <si>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</si>
  <si>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</si>
  <si>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</si>
  <si>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</si>
  <si>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</si>
  <si>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</si>
  <si>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</si>
  <si>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</si>
  <si>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</si>
  <si>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</si>
  <si>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</si>
  <si>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</si>
  <si>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</si>
  <si>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</si>
  <si>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</si>
  <si>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</si>
  <si>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</si>
  <si>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</si>
  <si>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</si>
  <si>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</si>
  <si>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</si>
  <si>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</si>
  <si>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</si>
  <si>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</si>
  <si>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</si>
  <si>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</si>
  <si>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</si>
  <si>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</si>
  <si>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</si>
  <si>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</si>
  <si>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</si>
  <si>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</si>
  <si>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</si>
  <si>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</si>
  <si>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</si>
  <si>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</si>
  <si>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</si>
  <si>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</si>
  <si>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</si>
  <si>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</si>
  <si>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</si>
  <si>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</si>
  <si>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</si>
  <si>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</si>
  <si>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</si>
  <si>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</si>
  <si>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</si>
  <si>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</si>
  <si>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</si>
  <si>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</si>
  <si>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</si>
  <si>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</si>
  <si>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</si>
  <si>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</si>
  <si>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</si>
  <si>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</si>
  <si>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</si>
  <si>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</si>
  <si>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</si>
  <si>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</si>
  <si>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</si>
  <si>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</si>
  <si>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</si>
  <si>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</si>
  <si>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</si>
  <si>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</si>
  <si>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</si>
  <si>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</si>
  <si>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</si>
  <si>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</si>
  <si>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</si>
  <si>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</si>
  <si>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</si>
  <si>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</si>
  <si>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</si>
  <si>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</si>
  <si>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</si>
  <si>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</si>
  <si>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</si>
  <si>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</si>
  <si>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</si>
  <si>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</si>
  <si>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</si>
  <si>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</si>
  <si>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</si>
  <si>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</si>
  <si>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</si>
  <si>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</si>
  <si>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</si>
  <si>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</si>
  <si>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</si>
  <si>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</si>
  <si>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</si>
  <si>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</si>
  <si>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</si>
  <si>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</si>
  <si>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</si>
  <si>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</si>
  <si>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</si>
  <si>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</si>
  <si>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</si>
  <si>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</si>
  <si>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</si>
  <si>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</si>
  <si>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</si>
  <si>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</si>
  <si>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</si>
  <si>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</si>
  <si>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</si>
  <si>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</si>
  <si>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</si>
  <si>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</si>
  <si>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</si>
  <si>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</si>
  <si>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</si>
  <si>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</si>
  <si>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</si>
  <si>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</si>
  <si>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</si>
  <si>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</si>
  <si>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</si>
  <si>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</si>
  <si>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</si>
  <si>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</si>
  <si>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</si>
  <si>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</si>
  <si>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</si>
  <si>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</si>
  <si>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</si>
  <si>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</si>
  <si>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</si>
  <si>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</si>
  <si>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</si>
  <si>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</si>
  <si>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</si>
  <si>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</si>
  <si>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</si>
  <si>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</si>
  <si>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</si>
  <si>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</si>
  <si>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</si>
  <si>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</si>
  <si>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</si>
  <si>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</si>
  <si>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</si>
  <si>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</si>
  <si>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</si>
  <si>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</si>
  <si>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</si>
  <si>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</si>
  <si>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</si>
  <si>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</si>
  <si>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</si>
  <si>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</si>
  <si>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</si>
  <si>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</si>
  <si>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</si>
  <si>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</si>
  <si>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</si>
  <si>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</si>
  <si>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</si>
  <si>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</si>
  <si>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</si>
  <si>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</si>
  <si>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</si>
  <si>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</si>
  <si>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</si>
  <si>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</si>
  <si>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</si>
  <si>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</si>
  <si>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</si>
  <si>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</si>
  <si>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</si>
  <si>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</si>
  <si>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</si>
  <si>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</si>
  <si>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</si>
  <si>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</si>
  <si>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</si>
  <si>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</si>
  <si>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</si>
  <si>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</si>
  <si>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</si>
  <si>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</si>
  <si>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</si>
  <si>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</si>
  <si>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</si>
  <si>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</si>
  <si>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</si>
  <si>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</si>
  <si>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</si>
  <si>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</si>
  <si>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</si>
  <si>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</si>
  <si>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</si>
  <si>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</si>
  <si>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</si>
  <si>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</si>
  <si>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</si>
  <si>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</si>
  <si>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</si>
  <si>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</si>
  <si>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</si>
  <si>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</si>
  <si>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</si>
  <si>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</si>
  <si>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</si>
  <si>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</si>
  <si>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</si>
  <si>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</si>
  <si>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</si>
  <si>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</si>
  <si>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</si>
  <si>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</si>
  <si>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</si>
  <si>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</si>
  <si>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</si>
  <si>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</si>
  <si>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</si>
  <si>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</si>
  <si>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</si>
  <si>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</si>
  <si>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</si>
  <si>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</si>
  <si>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</si>
  <si>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</si>
  <si>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</si>
  <si>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</si>
  <si>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</si>
  <si>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</si>
  <si>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</si>
  <si>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</si>
  <si>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</si>
  <si>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</si>
  <si>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</si>
  <si>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</si>
  <si>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</si>
  <si>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</si>
  <si>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</si>
  <si>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</si>
  <si>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</si>
  <si>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</si>
  <si>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</si>
  <si>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</si>
  <si>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</si>
  <si>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</si>
  <si>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</si>
  <si>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</si>
  <si>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</si>
  <si>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</si>
  <si>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</si>
  <si>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</si>
  <si>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</si>
  <si>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</si>
  <si>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</si>
  <si>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</si>
  <si>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</si>
  <si>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</si>
  <si>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</si>
  <si>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</si>
  <si>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</si>
  <si>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</si>
  <si>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</si>
  <si>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</si>
  <si>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</si>
  <si>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</si>
  <si>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</si>
  <si>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</si>
  <si>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</si>
  <si>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</si>
  <si>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</si>
  <si>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</si>
  <si>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</si>
  <si>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</si>
  <si>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</si>
  <si>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</si>
  <si>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</si>
  <si>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</si>
  <si>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</si>
  <si>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</si>
  <si>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</si>
  <si>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</si>
  <si>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</si>
  <si>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</si>
  <si>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</si>
  <si>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</si>
  <si>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</si>
  <si>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</si>
  <si>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</si>
  <si>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</si>
  <si>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</si>
  <si>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</si>
  <si>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</si>
  <si>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</si>
  <si>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</si>
  <si>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</si>
  <si>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</si>
  <si>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</si>
  <si>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</si>
  <si>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</si>
  <si>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</si>
  <si>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</si>
  <si>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</si>
  <si>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</si>
  <si>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</si>
  <si>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</si>
  <si>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</si>
  <si>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</si>
  <si>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</si>
  <si>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</si>
  <si>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</si>
  <si>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</si>
  <si>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</si>
  <si>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</si>
  <si>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</si>
  <si>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</si>
  <si>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</si>
  <si>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</si>
  <si>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</si>
  <si>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</si>
  <si>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</si>
  <si>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</si>
  <si>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</si>
  <si>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</si>
  <si>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</si>
  <si>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</si>
  <si>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</si>
  <si>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</si>
  <si>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</si>
  <si>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</si>
  <si>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</si>
  <si>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</si>
  <si>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</si>
  <si>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</si>
  <si>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</si>
  <si>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</si>
  <si>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</si>
  <si>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</si>
  <si>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</si>
  <si>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</si>
  <si>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</si>
  <si>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</si>
  <si>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</si>
  <si>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</si>
  <si>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</si>
  <si>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</si>
  <si>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</si>
  <si>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</si>
  <si>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</si>
  <si>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</si>
  <si>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</si>
  <si>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</si>
  <si>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</si>
  <si>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</si>
  <si>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</si>
  <si>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</si>
  <si>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</si>
  <si>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</si>
  <si>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</si>
  <si>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</si>
  <si>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</si>
  <si>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</si>
  <si>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</si>
  <si>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</si>
  <si>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</si>
  <si>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</si>
  <si>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</si>
  <si>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</si>
  <si>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</si>
  <si>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</si>
  <si>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</si>
  <si>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</si>
  <si>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</si>
  <si>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</si>
  <si>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</si>
  <si>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</si>
  <si>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</si>
  <si>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</si>
  <si>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</si>
  <si>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</si>
  <si>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</si>
  <si>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</si>
  <si>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</si>
  <si>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</si>
  <si>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</si>
  <si>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</si>
  <si>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</si>
  <si>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</si>
  <si>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</si>
  <si>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</si>
  <si>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</si>
  <si>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</si>
  <si>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</si>
  <si>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</si>
  <si>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</si>
  <si>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</si>
  <si>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</si>
  <si>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</si>
  <si>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</si>
  <si>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</si>
  <si>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</si>
  <si>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</si>
  <si>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</si>
  <si>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</si>
  <si>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</si>
  <si>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</si>
  <si>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</si>
  <si>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</si>
  <si>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</si>
  <si>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</si>
  <si>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</si>
  <si>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</si>
  <si>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</si>
  <si>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</si>
  <si>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</si>
  <si>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</si>
  <si>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</si>
  <si>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</si>
  <si>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</si>
  <si>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</si>
  <si>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</si>
  <si>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</si>
  <si>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</si>
  <si>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</si>
  <si>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</si>
  <si>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</si>
  <si>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</si>
  <si>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</si>
  <si>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</si>
  <si>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</si>
  <si>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</si>
  <si>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</si>
  <si>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</si>
  <si>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</si>
  <si>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</si>
  <si>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</si>
  <si>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</si>
  <si>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</si>
  <si>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</si>
  <si>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</si>
  <si>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</si>
  <si>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</si>
  <si>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</si>
  <si>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</si>
  <si>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</si>
  <si>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</si>
  <si>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</si>
  <si>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</si>
  <si>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</si>
  <si>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</si>
  <si>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</si>
  <si>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</si>
  <si>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</si>
  <si>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</si>
  <si>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</si>
  <si>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</si>
  <si>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</si>
  <si>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</si>
  <si>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</si>
  <si>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</si>
  <si>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</si>
  <si>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</si>
  <si>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</si>
  <si>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</si>
  <si>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</si>
  <si>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</si>
  <si>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</si>
  <si>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</si>
  <si>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</si>
  <si>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</si>
  <si>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</si>
  <si>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</si>
  <si>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</si>
  <si>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</si>
  <si>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</si>
  <si>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</si>
  <si>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</si>
  <si>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</si>
  <si>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</si>
  <si>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</si>
  <si>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</si>
  <si>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</si>
  <si>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</si>
  <si>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</si>
  <si>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</si>
  <si>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</si>
  <si>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</si>
  <si>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</si>
  <si>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</si>
  <si>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</si>
  <si>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</si>
  <si>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</si>
  <si>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</si>
  <si>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</si>
  <si>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</si>
  <si>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</si>
  <si>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</si>
  <si>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</si>
  <si>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</si>
  <si>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</si>
  <si>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</si>
  <si>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</si>
  <si>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</si>
  <si>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</si>
  <si>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</si>
  <si>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</si>
  <si>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</si>
  <si>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</si>
  <si>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</si>
  <si>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</si>
  <si>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</si>
  <si>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</si>
  <si>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</si>
  <si>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</si>
  <si>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</si>
  <si>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</si>
  <si>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</si>
  <si>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</si>
  <si>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</si>
  <si>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</si>
  <si>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</si>
  <si>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</si>
  <si>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</si>
  <si>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</si>
  <si>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</si>
  <si>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</si>
  <si>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</si>
  <si>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</si>
  <si>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</si>
  <si>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</si>
  <si>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</si>
  <si>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</si>
  <si>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</si>
  <si>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</si>
  <si>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</si>
  <si>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</si>
  <si>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</si>
  <si>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</si>
  <si>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</si>
  <si>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</si>
  <si>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</si>
  <si>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</si>
  <si>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</si>
  <si>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</si>
  <si>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</si>
  <si>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</si>
  <si>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</si>
  <si>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</si>
  <si>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</si>
  <si>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</si>
  <si>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</si>
  <si>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</si>
  <si>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</si>
  <si>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</si>
  <si>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</si>
  <si>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</si>
  <si>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</si>
  <si>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</si>
  <si>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</si>
  <si>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</si>
  <si>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</si>
  <si>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</si>
  <si>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</si>
  <si>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</si>
  <si>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</si>
  <si>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</si>
  <si>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</si>
  <si>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</si>
  <si>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</si>
  <si>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</si>
  <si>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</si>
  <si>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</si>
  <si>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</si>
  <si>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</si>
  <si>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</si>
  <si>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</si>
  <si>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</si>
  <si>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</si>
  <si>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</si>
  <si>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</si>
  <si>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</si>
  <si>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</si>
  <si>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</si>
  <si>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</si>
  <si>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</si>
  <si>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</si>
  <si>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</si>
  <si>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</si>
  <si>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</si>
  <si>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</si>
  <si>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</si>
  <si>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</si>
  <si>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</si>
  <si>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</si>
  <si>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</si>
  <si>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</si>
  <si>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</si>
  <si>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</si>
  <si>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</si>
  <si>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</si>
  <si>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</si>
  <si>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</si>
  <si>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</si>
  <si>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</si>
  <si>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</si>
  <si>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</si>
  <si>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</si>
  <si>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</si>
  <si>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</si>
  <si>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</si>
  <si>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</si>
  <si>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</si>
  <si>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</si>
  <si>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</si>
  <si>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</si>
  <si>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</si>
  <si>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</si>
  <si>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</si>
  <si>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</si>
  <si>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</si>
  <si>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935-945</t>
  </si>
  <si>
    <t>1030-1070</t>
  </si>
  <si>
    <t>1080-1120</t>
  </si>
  <si>
    <t>Part Profit of Rs.40/-</t>
  </si>
  <si>
    <t>394-398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</si>
  <si>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</si>
  <si>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</si>
  <si>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</si>
  <si>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</si>
  <si>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</si>
  <si>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</si>
  <si>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</si>
  <si>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</si>
  <si>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</si>
  <si>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</si>
  <si>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</si>
  <si>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244-246</t>
  </si>
  <si>
    <t>Buy&lt;&gt;</t>
  </si>
  <si>
    <t>Part Profit of Rs.48/-</t>
  </si>
  <si>
    <t>670-675</t>
  </si>
  <si>
    <t>AMBUJACEM AUG FUT</t>
  </si>
  <si>
    <t>409-411</t>
  </si>
  <si>
    <t xml:space="preserve"> ITC 210 CE AUG</t>
  </si>
  <si>
    <t>2.1-2.3</t>
  </si>
  <si>
    <t>PRISMMEDI</t>
  </si>
  <si>
    <t>MANISH NITIN THAKUR</t>
  </si>
  <si>
    <t>GRAVITON RESEARCH CAPITAL LLP</t>
  </si>
  <si>
    <t>REFEX-RE</t>
  </si>
  <si>
    <t>REFEX INDUSTRIES RE</t>
  </si>
  <si>
    <t>Loss of Rs.1.25/-</t>
  </si>
  <si>
    <t>-4.25</t>
  </si>
  <si>
    <t>550-552</t>
  </si>
  <si>
    <t>730-735</t>
  </si>
  <si>
    <t>Profit of Rs.12/-</t>
  </si>
  <si>
    <t xml:space="preserve">TCS </t>
  </si>
  <si>
    <t>1050-1060</t>
  </si>
  <si>
    <t>517-523</t>
  </si>
  <si>
    <t>580-600</t>
  </si>
  <si>
    <t xml:space="preserve">Retail Research Technical Calls &amp; Fundamental Performance Report for the month of Aug-2020 </t>
  </si>
  <si>
    <t>4370-4400</t>
  </si>
  <si>
    <t>4600-4650</t>
  </si>
  <si>
    <t>Profit of Rs.16.5/-</t>
  </si>
  <si>
    <t>Profit of Rs.16/-</t>
  </si>
  <si>
    <t>Profit of Rs.33/-</t>
  </si>
  <si>
    <t>AARTISURF</t>
  </si>
  <si>
    <t>HARESH KUNVARJI CHHEDA HUF</t>
  </si>
  <si>
    <t>CHANDRAKANT V GOGRI</t>
  </si>
  <si>
    <t>HDFC TRUSTEE COMPANY LIMITED A/C HDFC MID-CAP OPPORTUNITIES FUND</t>
  </si>
  <si>
    <t>MULRAJCHANDULALGALA</t>
  </si>
  <si>
    <t>JAYA CHANDRAKANT GOGRI</t>
  </si>
  <si>
    <t>DSP MUTUAL FUND</t>
  </si>
  <si>
    <t>HDFC MUTUAL FUND A/C - HDFC MIDCAP OPPORTUNITIES FUND</t>
  </si>
  <si>
    <t>HDFC MUTUAL FUND A/C - HDFC HYBRID EQUITY FUND</t>
  </si>
  <si>
    <t>ESSARSEC</t>
  </si>
  <si>
    <t>AKHIL CHANDRA DEKA</t>
  </si>
  <si>
    <t>GGENG</t>
  </si>
  <si>
    <t>BHIKAMCHAND RAJESH</t>
  </si>
  <si>
    <t>NISHIL SURENDRABHAI MARFATIA</t>
  </si>
  <si>
    <t>GRNLAMIND</t>
  </si>
  <si>
    <t>MADHURI MADHUSUDAN KELA</t>
  </si>
  <si>
    <t>WINRO COMMERCIAL INDIA LIMITED</t>
  </si>
  <si>
    <t>BLUE DAIMOND PROPERTIES PRIVATE LIMITED</t>
  </si>
  <si>
    <t>JWALAMUKHI INVESTMENT HOLDINGS</t>
  </si>
  <si>
    <t>WESTBRIDGE CROSSOVER FUND LLC</t>
  </si>
  <si>
    <t>HARDWYN</t>
  </si>
  <si>
    <t>RISHU AGARWAL</t>
  </si>
  <si>
    <t>SUMIT VARMANI</t>
  </si>
  <si>
    <t>HITECHWIND</t>
  </si>
  <si>
    <t>NAVEEN GUPTA</t>
  </si>
  <si>
    <t>DILIP RAMANLAL DOSHI</t>
  </si>
  <si>
    <t>IISL</t>
  </si>
  <si>
    <t>AVINASH C KAPUR</t>
  </si>
  <si>
    <t>MANISH HASMUKHRAI AJMERA</t>
  </si>
  <si>
    <t>REGENCY</t>
  </si>
  <si>
    <t>SURENDER KUMAR</t>
  </si>
  <si>
    <t>WAA</t>
  </si>
  <si>
    <t>ROHITBHAI MAHENDRABHAI DESAI</t>
  </si>
  <si>
    <t>ALTURA CAPITAL ADVISIORS LLP</t>
  </si>
  <si>
    <t>AUTHUM INVESTMENT &amp; INFRASTRUCTURE LIMITED</t>
  </si>
  <si>
    <t>Aarti Surfactants Limited</t>
  </si>
  <si>
    <t>DHIREN KISHORE SHAH</t>
  </si>
  <si>
    <t>CHANDRAKANT VALLABHJI GOGRI</t>
  </si>
  <si>
    <t>ALPHA LEON ENTERPRISES LLP</t>
  </si>
  <si>
    <t>Alpa Laboratories Limited</t>
  </si>
  <si>
    <t>YOGESH KUMAR GAWANDE</t>
  </si>
  <si>
    <t>Future Enterprises Ltd</t>
  </si>
  <si>
    <t>Neuland Laboratories Ltd</t>
  </si>
  <si>
    <t>N.K.SECURITIES</t>
  </si>
  <si>
    <t>Oriental Trimex Limited</t>
  </si>
  <si>
    <t>SAWARNBHUMI VANIJYA PVT LTD</t>
  </si>
  <si>
    <t>JAYESH  MAHAJAN</t>
  </si>
  <si>
    <t>SMS Lifesciences (I) Ltd</t>
  </si>
  <si>
    <t>SHREE RAMANUJ FINANCE PVT LTD</t>
  </si>
  <si>
    <t>WFL</t>
  </si>
  <si>
    <t>Wonder Fibromats Limited</t>
  </si>
  <si>
    <t>ARPIT GUPTA</t>
  </si>
  <si>
    <t>Wockhardt Ltd.</t>
  </si>
  <si>
    <t>SWAPNIL MEHTA</t>
  </si>
  <si>
    <t>SMALLCAP WORLD FUND INC</t>
  </si>
  <si>
    <t>HDFC MUTUAL FUND A/C HDFC MID-CAP OPPORTUNITIES FUND</t>
  </si>
  <si>
    <t>AMBIT FINVEST PRIVATE LIMITED</t>
  </si>
  <si>
    <t>DHANAASHA MARKETING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</si>
</sst>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58" borderId="37" xfId="0" applyNumberFormat="1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2" borderId="5" xfId="16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47" fillId="49" borderId="37" xfId="16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4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4" t="s">
        <v>16</v>
      </c>
      <c r="B9" s="536" t="s">
        <v>17</v>
      </c>
      <c r="C9" s="536" t="s">
        <v>18</v>
      </c>
      <c r="D9" s="274" t="s">
        <v>19</v>
      </c>
      <c r="E9" s="274" t="s">
        <v>20</v>
      </c>
      <c r="F9" s="531" t="s">
        <v>21</v>
      </c>
      <c r="G9" s="532"/>
      <c r="H9" s="533"/>
      <c r="I9" s="531" t="s">
        <v>22</v>
      </c>
      <c r="J9" s="532"/>
      <c r="K9" s="533"/>
      <c r="L9" s="274"/>
      <c r="M9" s="281"/>
      <c r="N9" s="281"/>
      <c r="O9" s="281"/>
    </row>
    <row r="10" spans="1:15" ht="59.25" customHeight="1">
      <c r="A10" s="535"/>
      <c r="B10" s="537" t="s">
        <v>17</v>
      </c>
      <c r="C10" s="53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21551.85</v>
      </c>
      <c r="E11" s="303">
        <v>21430.3</v>
      </c>
      <c r="F11" s="315">
        <v>21227.599999999999</v>
      </c>
      <c r="G11" s="315">
        <v>20903.349999999999</v>
      </c>
      <c r="H11" s="315">
        <v>20700.649999999998</v>
      </c>
      <c r="I11" s="315">
        <v>21754.55</v>
      </c>
      <c r="J11" s="315">
        <v>21957.250000000004</v>
      </c>
      <c r="K11" s="315">
        <v>22281.5</v>
      </c>
      <c r="L11" s="302">
        <v>21633</v>
      </c>
      <c r="M11" s="302">
        <v>21106.05</v>
      </c>
      <c r="N11" s="319">
        <v>1456275</v>
      </c>
      <c r="O11" s="320">
        <v>-9.8770016245068468E-2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11102.05</v>
      </c>
      <c r="E12" s="316">
        <v>11042.883333333333</v>
      </c>
      <c r="F12" s="317">
        <v>10971.516666666666</v>
      </c>
      <c r="G12" s="317">
        <v>10840.983333333334</v>
      </c>
      <c r="H12" s="317">
        <v>10769.616666666667</v>
      </c>
      <c r="I12" s="317">
        <v>11173.416666666666</v>
      </c>
      <c r="J12" s="317">
        <v>11244.783333333331</v>
      </c>
      <c r="K12" s="317">
        <v>11375.316666666666</v>
      </c>
      <c r="L12" s="304">
        <v>11114.25</v>
      </c>
      <c r="M12" s="304">
        <v>10912.35</v>
      </c>
      <c r="N12" s="319">
        <v>11513250</v>
      </c>
      <c r="O12" s="320">
        <v>4.8644365355320414E-2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1408.85</v>
      </c>
      <c r="E13" s="316">
        <v>1415.8333333333333</v>
      </c>
      <c r="F13" s="317">
        <v>1398.6666666666665</v>
      </c>
      <c r="G13" s="317">
        <v>1388.4833333333333</v>
      </c>
      <c r="H13" s="317">
        <v>1371.3166666666666</v>
      </c>
      <c r="I13" s="317">
        <v>1426.0166666666664</v>
      </c>
      <c r="J13" s="317">
        <v>1443.1833333333329</v>
      </c>
      <c r="K13" s="317">
        <v>1453.3666666666663</v>
      </c>
      <c r="L13" s="304">
        <v>1433</v>
      </c>
      <c r="M13" s="304">
        <v>1405.65</v>
      </c>
      <c r="N13" s="319">
        <v>2550500</v>
      </c>
      <c r="O13" s="320">
        <v>6.3594662218515424E-2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182.8</v>
      </c>
      <c r="E14" s="316">
        <v>180.33333333333334</v>
      </c>
      <c r="F14" s="317">
        <v>175.9666666666667</v>
      </c>
      <c r="G14" s="317">
        <v>169.13333333333335</v>
      </c>
      <c r="H14" s="317">
        <v>164.76666666666671</v>
      </c>
      <c r="I14" s="317">
        <v>187.16666666666669</v>
      </c>
      <c r="J14" s="317">
        <v>191.5333333333333</v>
      </c>
      <c r="K14" s="317">
        <v>198.36666666666667</v>
      </c>
      <c r="L14" s="304">
        <v>184.7</v>
      </c>
      <c r="M14" s="304">
        <v>173.5</v>
      </c>
      <c r="N14" s="319">
        <v>17252000</v>
      </c>
      <c r="O14" s="320">
        <v>4.8116646415552855E-2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316.55</v>
      </c>
      <c r="E15" s="316">
        <v>315.88333333333338</v>
      </c>
      <c r="F15" s="317">
        <v>313.41666666666674</v>
      </c>
      <c r="G15" s="317">
        <v>310.28333333333336</v>
      </c>
      <c r="H15" s="317">
        <v>307.81666666666672</v>
      </c>
      <c r="I15" s="317">
        <v>319.01666666666677</v>
      </c>
      <c r="J15" s="317">
        <v>321.48333333333335</v>
      </c>
      <c r="K15" s="317">
        <v>324.61666666666679</v>
      </c>
      <c r="L15" s="304">
        <v>318.35000000000002</v>
      </c>
      <c r="M15" s="304">
        <v>312.75</v>
      </c>
      <c r="N15" s="319">
        <v>31850000</v>
      </c>
      <c r="O15" s="320">
        <v>1.2074992055926279E-2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714.95</v>
      </c>
      <c r="E16" s="316">
        <v>716.98333333333323</v>
      </c>
      <c r="F16" s="317">
        <v>702.96666666666647</v>
      </c>
      <c r="G16" s="317">
        <v>690.98333333333323</v>
      </c>
      <c r="H16" s="317">
        <v>676.96666666666647</v>
      </c>
      <c r="I16" s="317">
        <v>728.96666666666647</v>
      </c>
      <c r="J16" s="317">
        <v>742.98333333333312</v>
      </c>
      <c r="K16" s="317">
        <v>754.96666666666647</v>
      </c>
      <c r="L16" s="304">
        <v>731</v>
      </c>
      <c r="M16" s="304">
        <v>705</v>
      </c>
      <c r="N16" s="319">
        <v>1328000</v>
      </c>
      <c r="O16" s="320">
        <v>-4.8028673835125449E-2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222.15</v>
      </c>
      <c r="E17" s="316">
        <v>222.73333333333335</v>
      </c>
      <c r="F17" s="317">
        <v>220.16666666666669</v>
      </c>
      <c r="G17" s="317">
        <v>218.18333333333334</v>
      </c>
      <c r="H17" s="317">
        <v>215.61666666666667</v>
      </c>
      <c r="I17" s="317">
        <v>224.7166666666667</v>
      </c>
      <c r="J17" s="317">
        <v>227.28333333333336</v>
      </c>
      <c r="K17" s="317">
        <v>229.26666666666671</v>
      </c>
      <c r="L17" s="304">
        <v>225.3</v>
      </c>
      <c r="M17" s="304">
        <v>220.75</v>
      </c>
      <c r="N17" s="319">
        <v>18465000</v>
      </c>
      <c r="O17" s="320">
        <v>-9.9726556216824837E-3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1650.15</v>
      </c>
      <c r="E18" s="316">
        <v>1627.7666666666667</v>
      </c>
      <c r="F18" s="317">
        <v>1593.0333333333333</v>
      </c>
      <c r="G18" s="317">
        <v>1535.9166666666667</v>
      </c>
      <c r="H18" s="317">
        <v>1501.1833333333334</v>
      </c>
      <c r="I18" s="317">
        <v>1684.8833333333332</v>
      </c>
      <c r="J18" s="317">
        <v>1719.6166666666663</v>
      </c>
      <c r="K18" s="317">
        <v>1776.7333333333331</v>
      </c>
      <c r="L18" s="304">
        <v>1662.5</v>
      </c>
      <c r="M18" s="304">
        <v>1570.65</v>
      </c>
      <c r="N18" s="319">
        <v>1097500</v>
      </c>
      <c r="O18" s="320">
        <v>-2.4444444444444446E-2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115.75</v>
      </c>
      <c r="E19" s="316">
        <v>113.71666666666665</v>
      </c>
      <c r="F19" s="317">
        <v>111.08333333333331</v>
      </c>
      <c r="G19" s="317">
        <v>106.41666666666666</v>
      </c>
      <c r="H19" s="317">
        <v>103.78333333333332</v>
      </c>
      <c r="I19" s="317">
        <v>118.38333333333331</v>
      </c>
      <c r="J19" s="317">
        <v>121.01666666666667</v>
      </c>
      <c r="K19" s="317">
        <v>125.68333333333331</v>
      </c>
      <c r="L19" s="304">
        <v>116.35</v>
      </c>
      <c r="M19" s="304">
        <v>109.05</v>
      </c>
      <c r="N19" s="319">
        <v>15090000</v>
      </c>
      <c r="O19" s="320">
        <v>0.32717678100263853</v>
      </c>
    </row>
    <row r="20" spans="1:15" ht="15">
      <c r="A20" s="277">
        <v>10</v>
      </c>
      <c r="B20" s="390" t="s">
        <v>44</v>
      </c>
      <c r="C20" s="277" t="s">
        <v>49</v>
      </c>
      <c r="D20" s="316">
        <v>49.9</v>
      </c>
      <c r="E20" s="316">
        <v>49.9</v>
      </c>
      <c r="F20" s="317">
        <v>49.4</v>
      </c>
      <c r="G20" s="317">
        <v>48.9</v>
      </c>
      <c r="H20" s="317">
        <v>48.4</v>
      </c>
      <c r="I20" s="317">
        <v>50.4</v>
      </c>
      <c r="J20" s="317">
        <v>50.9</v>
      </c>
      <c r="K20" s="317">
        <v>51.4</v>
      </c>
      <c r="L20" s="304">
        <v>50.4</v>
      </c>
      <c r="M20" s="304">
        <v>49.4</v>
      </c>
      <c r="N20" s="319">
        <v>43641000</v>
      </c>
      <c r="O20" s="320">
        <v>1.2951744307499478E-2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1715.9</v>
      </c>
      <c r="E21" s="316">
        <v>1721.8833333333332</v>
      </c>
      <c r="F21" s="317">
        <v>1707.0166666666664</v>
      </c>
      <c r="G21" s="317">
        <v>1698.1333333333332</v>
      </c>
      <c r="H21" s="317">
        <v>1683.2666666666664</v>
      </c>
      <c r="I21" s="317">
        <v>1730.7666666666664</v>
      </c>
      <c r="J21" s="317">
        <v>1745.6333333333332</v>
      </c>
      <c r="K21" s="317">
        <v>1754.5166666666664</v>
      </c>
      <c r="L21" s="304">
        <v>1736.75</v>
      </c>
      <c r="M21" s="304">
        <v>1713</v>
      </c>
      <c r="N21" s="319">
        <v>5514900</v>
      </c>
      <c r="O21" s="320">
        <v>-2.7045622949084365E-2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869.15</v>
      </c>
      <c r="E22" s="316">
        <v>867.36666666666667</v>
      </c>
      <c r="F22" s="317">
        <v>856.88333333333333</v>
      </c>
      <c r="G22" s="317">
        <v>844.61666666666667</v>
      </c>
      <c r="H22" s="317">
        <v>834.13333333333333</v>
      </c>
      <c r="I22" s="317">
        <v>879.63333333333333</v>
      </c>
      <c r="J22" s="317">
        <v>890.11666666666667</v>
      </c>
      <c r="K22" s="317">
        <v>902.38333333333333</v>
      </c>
      <c r="L22" s="304">
        <v>877.85</v>
      </c>
      <c r="M22" s="304">
        <v>855.1</v>
      </c>
      <c r="N22" s="319">
        <v>14899300</v>
      </c>
      <c r="O22" s="320">
        <v>1.2098198516425291E-2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429.95</v>
      </c>
      <c r="E23" s="316">
        <v>426.8</v>
      </c>
      <c r="F23" s="317">
        <v>421</v>
      </c>
      <c r="G23" s="317">
        <v>412.05</v>
      </c>
      <c r="H23" s="317">
        <v>406.25</v>
      </c>
      <c r="I23" s="317">
        <v>435.75</v>
      </c>
      <c r="J23" s="317">
        <v>441.55000000000007</v>
      </c>
      <c r="K23" s="317">
        <v>450.5</v>
      </c>
      <c r="L23" s="304">
        <v>432.6</v>
      </c>
      <c r="M23" s="304">
        <v>417.85</v>
      </c>
      <c r="N23" s="319">
        <v>56752800</v>
      </c>
      <c r="O23" s="320">
        <v>-1.8151118615449557E-3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2985.1</v>
      </c>
      <c r="E24" s="316">
        <v>2976.6666666666665</v>
      </c>
      <c r="F24" s="317">
        <v>2940.9333333333329</v>
      </c>
      <c r="G24" s="317">
        <v>2896.7666666666664</v>
      </c>
      <c r="H24" s="317">
        <v>2861.0333333333328</v>
      </c>
      <c r="I24" s="317">
        <v>3020.833333333333</v>
      </c>
      <c r="J24" s="317">
        <v>3056.5666666666666</v>
      </c>
      <c r="K24" s="317">
        <v>3100.7333333333331</v>
      </c>
      <c r="L24" s="304">
        <v>3012.4</v>
      </c>
      <c r="M24" s="304">
        <v>2932.5</v>
      </c>
      <c r="N24" s="319">
        <v>1480000</v>
      </c>
      <c r="O24" s="320">
        <v>-1.06951871657754E-2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6193.5</v>
      </c>
      <c r="E25" s="316">
        <v>6178.2666666666664</v>
      </c>
      <c r="F25" s="317">
        <v>6095.7333333333327</v>
      </c>
      <c r="G25" s="317">
        <v>5997.9666666666662</v>
      </c>
      <c r="H25" s="317">
        <v>5915.4333333333325</v>
      </c>
      <c r="I25" s="317">
        <v>6276.0333333333328</v>
      </c>
      <c r="J25" s="317">
        <v>6358.5666666666657</v>
      </c>
      <c r="K25" s="317">
        <v>6456.333333333333</v>
      </c>
      <c r="L25" s="304">
        <v>6260.8</v>
      </c>
      <c r="M25" s="304">
        <v>6080.5</v>
      </c>
      <c r="N25" s="319">
        <v>853250</v>
      </c>
      <c r="O25" s="320">
        <v>4.8540706605222736E-2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3235.3</v>
      </c>
      <c r="E26" s="316">
        <v>3209.5833333333335</v>
      </c>
      <c r="F26" s="317">
        <v>3157.166666666667</v>
      </c>
      <c r="G26" s="317">
        <v>3079.0333333333333</v>
      </c>
      <c r="H26" s="317">
        <v>3026.6166666666668</v>
      </c>
      <c r="I26" s="317">
        <v>3287.7166666666672</v>
      </c>
      <c r="J26" s="317">
        <v>3340.1333333333341</v>
      </c>
      <c r="K26" s="317">
        <v>3418.2666666666673</v>
      </c>
      <c r="L26" s="304">
        <v>3262</v>
      </c>
      <c r="M26" s="304">
        <v>3131.45</v>
      </c>
      <c r="N26" s="319">
        <v>5871750</v>
      </c>
      <c r="O26" s="320">
        <v>-1.8717359515354085E-2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1329.85</v>
      </c>
      <c r="E27" s="316">
        <v>1329.5666666666666</v>
      </c>
      <c r="F27" s="317">
        <v>1315.4833333333331</v>
      </c>
      <c r="G27" s="317">
        <v>1301.1166666666666</v>
      </c>
      <c r="H27" s="317">
        <v>1287.0333333333331</v>
      </c>
      <c r="I27" s="317">
        <v>1343.9333333333332</v>
      </c>
      <c r="J27" s="317">
        <v>1358.0166666666667</v>
      </c>
      <c r="K27" s="317">
        <v>1372.3833333333332</v>
      </c>
      <c r="L27" s="304">
        <v>1343.65</v>
      </c>
      <c r="M27" s="304">
        <v>1315.2</v>
      </c>
      <c r="N27" s="319">
        <v>2593600</v>
      </c>
      <c r="O27" s="320">
        <v>-5.3983075576305807E-2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304.45</v>
      </c>
      <c r="E28" s="316">
        <v>307.13333333333338</v>
      </c>
      <c r="F28" s="317">
        <v>300.26666666666677</v>
      </c>
      <c r="G28" s="317">
        <v>296.08333333333337</v>
      </c>
      <c r="H28" s="317">
        <v>289.21666666666675</v>
      </c>
      <c r="I28" s="317">
        <v>311.31666666666678</v>
      </c>
      <c r="J28" s="317">
        <v>318.18333333333345</v>
      </c>
      <c r="K28" s="317">
        <v>322.36666666666679</v>
      </c>
      <c r="L28" s="304">
        <v>314</v>
      </c>
      <c r="M28" s="304">
        <v>302.95</v>
      </c>
      <c r="N28" s="319">
        <v>31325400</v>
      </c>
      <c r="O28" s="320">
        <v>0.26017378711078926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46.8</v>
      </c>
      <c r="E29" s="316">
        <v>46.733333333333327</v>
      </c>
      <c r="F29" s="317">
        <v>46.116666666666653</v>
      </c>
      <c r="G29" s="317">
        <v>45.433333333333323</v>
      </c>
      <c r="H29" s="317">
        <v>44.816666666666649</v>
      </c>
      <c r="I29" s="317">
        <v>47.416666666666657</v>
      </c>
      <c r="J29" s="317">
        <v>48.033333333333331</v>
      </c>
      <c r="K29" s="317">
        <v>48.716666666666661</v>
      </c>
      <c r="L29" s="304">
        <v>47.35</v>
      </c>
      <c r="M29" s="304">
        <v>46.05</v>
      </c>
      <c r="N29" s="319">
        <v>45108200</v>
      </c>
      <c r="O29" s="320">
        <v>2.7648047823650289E-2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1266.75</v>
      </c>
      <c r="E30" s="316">
        <v>1269.4166666666667</v>
      </c>
      <c r="F30" s="317">
        <v>1259.3333333333335</v>
      </c>
      <c r="G30" s="317">
        <v>1251.9166666666667</v>
      </c>
      <c r="H30" s="317">
        <v>1241.8333333333335</v>
      </c>
      <c r="I30" s="317">
        <v>1276.8333333333335</v>
      </c>
      <c r="J30" s="317">
        <v>1286.916666666667</v>
      </c>
      <c r="K30" s="317">
        <v>1294.3333333333335</v>
      </c>
      <c r="L30" s="304">
        <v>1279.5</v>
      </c>
      <c r="M30" s="304">
        <v>1262</v>
      </c>
      <c r="N30" s="319">
        <v>2306150</v>
      </c>
      <c r="O30" s="320">
        <v>4.7721307563827249E-4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100.3</v>
      </c>
      <c r="E31" s="316">
        <v>99.266666666666666</v>
      </c>
      <c r="F31" s="317">
        <v>97.833333333333329</v>
      </c>
      <c r="G31" s="317">
        <v>95.36666666666666</v>
      </c>
      <c r="H31" s="317">
        <v>93.933333333333323</v>
      </c>
      <c r="I31" s="317">
        <v>101.73333333333333</v>
      </c>
      <c r="J31" s="317">
        <v>103.16666666666667</v>
      </c>
      <c r="K31" s="317">
        <v>105.63333333333334</v>
      </c>
      <c r="L31" s="304">
        <v>100.7</v>
      </c>
      <c r="M31" s="304">
        <v>96.8</v>
      </c>
      <c r="N31" s="319">
        <v>25034400</v>
      </c>
      <c r="O31" s="320">
        <v>6.1553335481791815E-2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527.5</v>
      </c>
      <c r="E32" s="316">
        <v>525.68333333333339</v>
      </c>
      <c r="F32" s="317">
        <v>522.41666666666674</v>
      </c>
      <c r="G32" s="317">
        <v>517.33333333333337</v>
      </c>
      <c r="H32" s="317">
        <v>514.06666666666672</v>
      </c>
      <c r="I32" s="317">
        <v>530.76666666666677</v>
      </c>
      <c r="J32" s="317">
        <v>534.03333333333342</v>
      </c>
      <c r="K32" s="317">
        <v>539.11666666666679</v>
      </c>
      <c r="L32" s="304">
        <v>528.95000000000005</v>
      </c>
      <c r="M32" s="304">
        <v>520.6</v>
      </c>
      <c r="N32" s="319">
        <v>3644300</v>
      </c>
      <c r="O32" s="320">
        <v>-1.3400833829660513E-2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394.25</v>
      </c>
      <c r="E33" s="316">
        <v>391.61666666666662</v>
      </c>
      <c r="F33" s="317">
        <v>386.63333333333321</v>
      </c>
      <c r="G33" s="317">
        <v>379.01666666666659</v>
      </c>
      <c r="H33" s="317">
        <v>374.03333333333319</v>
      </c>
      <c r="I33" s="317">
        <v>399.23333333333323</v>
      </c>
      <c r="J33" s="317">
        <v>404.2166666666667</v>
      </c>
      <c r="K33" s="317">
        <v>411.83333333333326</v>
      </c>
      <c r="L33" s="304">
        <v>396.6</v>
      </c>
      <c r="M33" s="304">
        <v>384</v>
      </c>
      <c r="N33" s="319">
        <v>4861500</v>
      </c>
      <c r="O33" s="320">
        <v>-2.9931158335827598E-2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550</v>
      </c>
      <c r="E34" s="316">
        <v>549.9</v>
      </c>
      <c r="F34" s="317">
        <v>546.4</v>
      </c>
      <c r="G34" s="317">
        <v>542.79999999999995</v>
      </c>
      <c r="H34" s="317">
        <v>539.29999999999995</v>
      </c>
      <c r="I34" s="317">
        <v>553.5</v>
      </c>
      <c r="J34" s="317">
        <v>557</v>
      </c>
      <c r="K34" s="317">
        <v>560.6</v>
      </c>
      <c r="L34" s="304">
        <v>553.4</v>
      </c>
      <c r="M34" s="304">
        <v>546.29999999999995</v>
      </c>
      <c r="N34" s="319">
        <v>81397725</v>
      </c>
      <c r="O34" s="320">
        <v>2.165276583881235E-2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36.85</v>
      </c>
      <c r="E35" s="316">
        <v>36.85</v>
      </c>
      <c r="F35" s="317">
        <v>36.050000000000004</v>
      </c>
      <c r="G35" s="317">
        <v>35.25</v>
      </c>
      <c r="H35" s="317">
        <v>34.450000000000003</v>
      </c>
      <c r="I35" s="317">
        <v>37.650000000000006</v>
      </c>
      <c r="J35" s="317">
        <v>38.450000000000003</v>
      </c>
      <c r="K35" s="317">
        <v>39.250000000000007</v>
      </c>
      <c r="L35" s="304">
        <v>37.65</v>
      </c>
      <c r="M35" s="304">
        <v>36.049999999999997</v>
      </c>
      <c r="N35" s="319">
        <v>43680000</v>
      </c>
      <c r="O35" s="320">
        <v>7.5491209927611172E-2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415.85</v>
      </c>
      <c r="E36" s="316">
        <v>413.08333333333331</v>
      </c>
      <c r="F36" s="317">
        <v>408.46666666666664</v>
      </c>
      <c r="G36" s="317">
        <v>401.08333333333331</v>
      </c>
      <c r="H36" s="317">
        <v>396.46666666666664</v>
      </c>
      <c r="I36" s="317">
        <v>420.46666666666664</v>
      </c>
      <c r="J36" s="317">
        <v>425.08333333333331</v>
      </c>
      <c r="K36" s="317">
        <v>432.46666666666664</v>
      </c>
      <c r="L36" s="304">
        <v>417.7</v>
      </c>
      <c r="M36" s="304">
        <v>405.7</v>
      </c>
      <c r="N36" s="319">
        <v>14414100</v>
      </c>
      <c r="O36" s="320">
        <v>4.0051265619993589E-3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12836.95</v>
      </c>
      <c r="E37" s="316">
        <v>12889.6</v>
      </c>
      <c r="F37" s="317">
        <v>12745.2</v>
      </c>
      <c r="G37" s="317">
        <v>12653.45</v>
      </c>
      <c r="H37" s="317">
        <v>12509.050000000001</v>
      </c>
      <c r="I37" s="317">
        <v>12981.35</v>
      </c>
      <c r="J37" s="317">
        <v>13125.749999999998</v>
      </c>
      <c r="K37" s="317">
        <v>13217.5</v>
      </c>
      <c r="L37" s="304">
        <v>13034</v>
      </c>
      <c r="M37" s="304">
        <v>12797.85</v>
      </c>
      <c r="N37" s="319">
        <v>100400</v>
      </c>
      <c r="O37" s="320">
        <v>1.5680323722812341E-2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409.8</v>
      </c>
      <c r="E38" s="316">
        <v>408.33333333333331</v>
      </c>
      <c r="F38" s="317">
        <v>392.71666666666664</v>
      </c>
      <c r="G38" s="317">
        <v>375.63333333333333</v>
      </c>
      <c r="H38" s="317">
        <v>360.01666666666665</v>
      </c>
      <c r="I38" s="317">
        <v>425.41666666666663</v>
      </c>
      <c r="J38" s="317">
        <v>441.0333333333333</v>
      </c>
      <c r="K38" s="317">
        <v>458.11666666666662</v>
      </c>
      <c r="L38" s="304">
        <v>423.95</v>
      </c>
      <c r="M38" s="304">
        <v>391.25</v>
      </c>
      <c r="N38" s="319">
        <v>18925200</v>
      </c>
      <c r="O38" s="320">
        <v>-0.10996359942436298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3830.05</v>
      </c>
      <c r="E39" s="316">
        <v>3830.9333333333329</v>
      </c>
      <c r="F39" s="317">
        <v>3799.9166666666661</v>
      </c>
      <c r="G39" s="317">
        <v>3769.7833333333333</v>
      </c>
      <c r="H39" s="317">
        <v>3738.7666666666664</v>
      </c>
      <c r="I39" s="317">
        <v>3861.0666666666657</v>
      </c>
      <c r="J39" s="317">
        <v>3892.083333333333</v>
      </c>
      <c r="K39" s="317">
        <v>3922.2166666666653</v>
      </c>
      <c r="L39" s="304">
        <v>3861.95</v>
      </c>
      <c r="M39" s="304">
        <v>3800.8</v>
      </c>
      <c r="N39" s="319">
        <v>1333200</v>
      </c>
      <c r="O39" s="320">
        <v>4.0668775417984637E-3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404.7</v>
      </c>
      <c r="E40" s="316">
        <v>400.73333333333329</v>
      </c>
      <c r="F40" s="317">
        <v>395.31666666666661</v>
      </c>
      <c r="G40" s="317">
        <v>385.93333333333334</v>
      </c>
      <c r="H40" s="317">
        <v>380.51666666666665</v>
      </c>
      <c r="I40" s="317">
        <v>410.11666666666656</v>
      </c>
      <c r="J40" s="317">
        <v>415.53333333333319</v>
      </c>
      <c r="K40" s="317">
        <v>424.91666666666652</v>
      </c>
      <c r="L40" s="304">
        <v>406.15</v>
      </c>
      <c r="M40" s="304">
        <v>391.35</v>
      </c>
      <c r="N40" s="319">
        <v>10069400</v>
      </c>
      <c r="O40" s="320">
        <v>3.0391715443493922E-2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104.65</v>
      </c>
      <c r="E41" s="316">
        <v>103.66666666666667</v>
      </c>
      <c r="F41" s="317">
        <v>102.03333333333335</v>
      </c>
      <c r="G41" s="317">
        <v>99.416666666666671</v>
      </c>
      <c r="H41" s="317">
        <v>97.783333333333346</v>
      </c>
      <c r="I41" s="317">
        <v>106.28333333333335</v>
      </c>
      <c r="J41" s="317">
        <v>107.91666666666667</v>
      </c>
      <c r="K41" s="317">
        <v>110.53333333333335</v>
      </c>
      <c r="L41" s="304">
        <v>105.3</v>
      </c>
      <c r="M41" s="304">
        <v>101.05</v>
      </c>
      <c r="N41" s="319">
        <v>12020000</v>
      </c>
      <c r="O41" s="320">
        <v>8.9261440869959227E-2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303.25</v>
      </c>
      <c r="E42" s="316">
        <v>304.7166666666667</v>
      </c>
      <c r="F42" s="317">
        <v>300.98333333333341</v>
      </c>
      <c r="G42" s="317">
        <v>298.7166666666667</v>
      </c>
      <c r="H42" s="317">
        <v>294.98333333333341</v>
      </c>
      <c r="I42" s="317">
        <v>306.98333333333341</v>
      </c>
      <c r="J42" s="317">
        <v>310.71666666666675</v>
      </c>
      <c r="K42" s="317">
        <v>312.98333333333341</v>
      </c>
      <c r="L42" s="304">
        <v>308.45</v>
      </c>
      <c r="M42" s="304">
        <v>302.45</v>
      </c>
      <c r="N42" s="319">
        <v>2514400</v>
      </c>
      <c r="O42" s="320">
        <v>1.1830985915492958E-2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200.45</v>
      </c>
      <c r="E43" s="316">
        <v>200.95000000000002</v>
      </c>
      <c r="F43" s="317">
        <v>197.15000000000003</v>
      </c>
      <c r="G43" s="317">
        <v>193.85000000000002</v>
      </c>
      <c r="H43" s="317">
        <v>190.05000000000004</v>
      </c>
      <c r="I43" s="317">
        <v>204.25000000000003</v>
      </c>
      <c r="J43" s="317">
        <v>208.05000000000004</v>
      </c>
      <c r="K43" s="317">
        <v>211.35000000000002</v>
      </c>
      <c r="L43" s="304">
        <v>204.75</v>
      </c>
      <c r="M43" s="304">
        <v>197.65</v>
      </c>
      <c r="N43" s="319">
        <v>7040000</v>
      </c>
      <c r="O43" s="320">
        <v>-4.7038917089678514E-2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717.55</v>
      </c>
      <c r="E44" s="316">
        <v>714.2833333333333</v>
      </c>
      <c r="F44" s="317">
        <v>707.61666666666656</v>
      </c>
      <c r="G44" s="317">
        <v>697.68333333333328</v>
      </c>
      <c r="H44" s="317">
        <v>691.01666666666654</v>
      </c>
      <c r="I44" s="317">
        <v>724.21666666666658</v>
      </c>
      <c r="J44" s="317">
        <v>730.88333333333333</v>
      </c>
      <c r="K44" s="317">
        <v>740.81666666666661</v>
      </c>
      <c r="L44" s="304">
        <v>720.95</v>
      </c>
      <c r="M44" s="304">
        <v>704.35</v>
      </c>
      <c r="N44" s="319">
        <v>14952600</v>
      </c>
      <c r="O44" s="320">
        <v>4.7636396757446034E-2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129.30000000000001</v>
      </c>
      <c r="E45" s="316">
        <v>129.96666666666667</v>
      </c>
      <c r="F45" s="317">
        <v>128.08333333333334</v>
      </c>
      <c r="G45" s="317">
        <v>126.86666666666667</v>
      </c>
      <c r="H45" s="317">
        <v>124.98333333333335</v>
      </c>
      <c r="I45" s="317">
        <v>131.18333333333334</v>
      </c>
      <c r="J45" s="317">
        <v>133.06666666666666</v>
      </c>
      <c r="K45" s="317">
        <v>134.28333333333333</v>
      </c>
      <c r="L45" s="304">
        <v>131.85</v>
      </c>
      <c r="M45" s="304">
        <v>128.75</v>
      </c>
      <c r="N45" s="319">
        <v>29004300</v>
      </c>
      <c r="O45" s="320">
        <v>1.4100905562742561E-2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1441.8</v>
      </c>
      <c r="E46" s="316">
        <v>1435.6500000000003</v>
      </c>
      <c r="F46" s="317">
        <v>1425.3000000000006</v>
      </c>
      <c r="G46" s="317">
        <v>1408.8000000000004</v>
      </c>
      <c r="H46" s="317">
        <v>1398.4500000000007</v>
      </c>
      <c r="I46" s="317">
        <v>1452.1500000000005</v>
      </c>
      <c r="J46" s="317">
        <v>1462.5000000000005</v>
      </c>
      <c r="K46" s="317">
        <v>1479.0000000000005</v>
      </c>
      <c r="L46" s="304">
        <v>1446</v>
      </c>
      <c r="M46" s="304">
        <v>1419.15</v>
      </c>
      <c r="N46" s="319">
        <v>2870000</v>
      </c>
      <c r="O46" s="320">
        <v>-7.2188277890925551E-2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454.75</v>
      </c>
      <c r="E47" s="316">
        <v>455.89999999999992</v>
      </c>
      <c r="F47" s="317">
        <v>448.24999999999983</v>
      </c>
      <c r="G47" s="317">
        <v>441.74999999999989</v>
      </c>
      <c r="H47" s="317">
        <v>434.0999999999998</v>
      </c>
      <c r="I47" s="317">
        <v>462.39999999999986</v>
      </c>
      <c r="J47" s="317">
        <v>470.04999999999995</v>
      </c>
      <c r="K47" s="317">
        <v>476.5499999999999</v>
      </c>
      <c r="L47" s="304">
        <v>463.55</v>
      </c>
      <c r="M47" s="304">
        <v>449.4</v>
      </c>
      <c r="N47" s="319">
        <v>4102875</v>
      </c>
      <c r="O47" s="320">
        <v>-4.5107311749727173E-2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393.3</v>
      </c>
      <c r="E48" s="316">
        <v>393.2833333333333</v>
      </c>
      <c r="F48" s="317">
        <v>389.41666666666663</v>
      </c>
      <c r="G48" s="317">
        <v>385.5333333333333</v>
      </c>
      <c r="H48" s="317">
        <v>381.66666666666663</v>
      </c>
      <c r="I48" s="317">
        <v>397.16666666666663</v>
      </c>
      <c r="J48" s="317">
        <v>401.0333333333333</v>
      </c>
      <c r="K48" s="317">
        <v>404.91666666666663</v>
      </c>
      <c r="L48" s="304">
        <v>397.15</v>
      </c>
      <c r="M48" s="304">
        <v>389.4</v>
      </c>
      <c r="N48" s="319">
        <v>1993200</v>
      </c>
      <c r="O48" s="320">
        <v>3.682896379525593E-2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507.7</v>
      </c>
      <c r="E49" s="316">
        <v>510</v>
      </c>
      <c r="F49" s="317">
        <v>504.45000000000005</v>
      </c>
      <c r="G49" s="317">
        <v>501.20000000000005</v>
      </c>
      <c r="H49" s="317">
        <v>495.65000000000009</v>
      </c>
      <c r="I49" s="317">
        <v>513.25</v>
      </c>
      <c r="J49" s="317">
        <v>518.79999999999995</v>
      </c>
      <c r="K49" s="317">
        <v>522.04999999999995</v>
      </c>
      <c r="L49" s="304">
        <v>515.54999999999995</v>
      </c>
      <c r="M49" s="304">
        <v>506.75</v>
      </c>
      <c r="N49" s="319">
        <v>10438750</v>
      </c>
      <c r="O49" s="320">
        <v>-1.3154747668022004E-3</v>
      </c>
    </row>
    <row r="50" spans="1:15" ht="15">
      <c r="A50" s="277">
        <v>40</v>
      </c>
      <c r="B50" s="390" t="s">
        <v>52</v>
      </c>
      <c r="C50" s="277" t="s">
        <v>91</v>
      </c>
      <c r="D50" s="316">
        <v>2700.35</v>
      </c>
      <c r="E50" s="316">
        <v>2675.45</v>
      </c>
      <c r="F50" s="317">
        <v>2638.2</v>
      </c>
      <c r="G50" s="317">
        <v>2576.0500000000002</v>
      </c>
      <c r="H50" s="317">
        <v>2538.8000000000002</v>
      </c>
      <c r="I50" s="317">
        <v>2737.5999999999995</v>
      </c>
      <c r="J50" s="317">
        <v>2774.8499999999995</v>
      </c>
      <c r="K50" s="317">
        <v>2836.9999999999991</v>
      </c>
      <c r="L50" s="304">
        <v>2712.7</v>
      </c>
      <c r="M50" s="304">
        <v>2613.3000000000002</v>
      </c>
      <c r="N50" s="319">
        <v>3598000</v>
      </c>
      <c r="O50" s="320">
        <v>-1.3597982234894177E-2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143.05000000000001</v>
      </c>
      <c r="E51" s="316">
        <v>141.9</v>
      </c>
      <c r="F51" s="317">
        <v>139.75</v>
      </c>
      <c r="G51" s="317">
        <v>136.44999999999999</v>
      </c>
      <c r="H51" s="317">
        <v>134.29999999999998</v>
      </c>
      <c r="I51" s="317">
        <v>145.20000000000002</v>
      </c>
      <c r="J51" s="317">
        <v>147.35000000000005</v>
      </c>
      <c r="K51" s="317">
        <v>150.65000000000003</v>
      </c>
      <c r="L51" s="304">
        <v>144.05000000000001</v>
      </c>
      <c r="M51" s="304">
        <v>138.6</v>
      </c>
      <c r="N51" s="319">
        <v>22634700</v>
      </c>
      <c r="O51" s="320">
        <v>2.3120525059665872E-2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4641.6000000000004</v>
      </c>
      <c r="E52" s="316">
        <v>4599.5</v>
      </c>
      <c r="F52" s="317">
        <v>4544</v>
      </c>
      <c r="G52" s="317">
        <v>4446.3999999999996</v>
      </c>
      <c r="H52" s="317">
        <v>4390.8999999999996</v>
      </c>
      <c r="I52" s="317">
        <v>4697.1000000000004</v>
      </c>
      <c r="J52" s="317">
        <v>4752.6000000000004</v>
      </c>
      <c r="K52" s="317">
        <v>4850.2000000000007</v>
      </c>
      <c r="L52" s="304">
        <v>4655</v>
      </c>
      <c r="M52" s="304">
        <v>4501.8999999999996</v>
      </c>
      <c r="N52" s="319">
        <v>3310250</v>
      </c>
      <c r="O52" s="320">
        <v>-2.7865642416026511E-3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21085.95</v>
      </c>
      <c r="E53" s="316">
        <v>21048.116666666669</v>
      </c>
      <c r="F53" s="317">
        <v>20857.583333333336</v>
      </c>
      <c r="G53" s="317">
        <v>20629.216666666667</v>
      </c>
      <c r="H53" s="317">
        <v>20438.683333333334</v>
      </c>
      <c r="I53" s="317">
        <v>21276.483333333337</v>
      </c>
      <c r="J53" s="317">
        <v>21467.01666666667</v>
      </c>
      <c r="K53" s="317">
        <v>21695.383333333339</v>
      </c>
      <c r="L53" s="304">
        <v>21238.65</v>
      </c>
      <c r="M53" s="304">
        <v>20819.75</v>
      </c>
      <c r="N53" s="319">
        <v>257390</v>
      </c>
      <c r="O53" s="320">
        <v>1.7708759024656041E-3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47.75</v>
      </c>
      <c r="E54" s="316">
        <v>47.866666666666667</v>
      </c>
      <c r="F54" s="317">
        <v>46.933333333333337</v>
      </c>
      <c r="G54" s="317">
        <v>46.116666666666667</v>
      </c>
      <c r="H54" s="317">
        <v>45.183333333333337</v>
      </c>
      <c r="I54" s="317">
        <v>48.683333333333337</v>
      </c>
      <c r="J54" s="317">
        <v>49.61666666666666</v>
      </c>
      <c r="K54" s="317">
        <v>50.433333333333337</v>
      </c>
      <c r="L54" s="304">
        <v>48.8</v>
      </c>
      <c r="M54" s="304">
        <v>47.05</v>
      </c>
      <c r="N54" s="319">
        <v>12038400</v>
      </c>
      <c r="O54" s="320">
        <v>7.4626865671641784E-2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1123.9000000000001</v>
      </c>
      <c r="E55" s="316">
        <v>1119.5166666666667</v>
      </c>
      <c r="F55" s="317">
        <v>1105.5333333333333</v>
      </c>
      <c r="G55" s="317">
        <v>1087.1666666666667</v>
      </c>
      <c r="H55" s="317">
        <v>1073.1833333333334</v>
      </c>
      <c r="I55" s="317">
        <v>1137.8833333333332</v>
      </c>
      <c r="J55" s="317">
        <v>1151.8666666666663</v>
      </c>
      <c r="K55" s="317">
        <v>1170.2333333333331</v>
      </c>
      <c r="L55" s="304">
        <v>1133.5</v>
      </c>
      <c r="M55" s="304">
        <v>1101.1500000000001</v>
      </c>
      <c r="N55" s="319">
        <v>2526700</v>
      </c>
      <c r="O55" s="320">
        <v>2.0435362061306087E-2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156.44999999999999</v>
      </c>
      <c r="E56" s="316">
        <v>159.08333333333334</v>
      </c>
      <c r="F56" s="317">
        <v>152.11666666666667</v>
      </c>
      <c r="G56" s="317">
        <v>147.78333333333333</v>
      </c>
      <c r="H56" s="317">
        <v>140.81666666666666</v>
      </c>
      <c r="I56" s="317">
        <v>163.41666666666669</v>
      </c>
      <c r="J56" s="317">
        <v>170.38333333333333</v>
      </c>
      <c r="K56" s="317">
        <v>174.7166666666667</v>
      </c>
      <c r="L56" s="304">
        <v>166.05</v>
      </c>
      <c r="M56" s="304">
        <v>154.75</v>
      </c>
      <c r="N56" s="319">
        <v>12452400</v>
      </c>
      <c r="O56" s="320">
        <v>0.17293997965412003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52.5</v>
      </c>
      <c r="E57" s="316">
        <v>52.683333333333337</v>
      </c>
      <c r="F57" s="317">
        <v>52.016666666666673</v>
      </c>
      <c r="G57" s="317">
        <v>51.533333333333339</v>
      </c>
      <c r="H57" s="317">
        <v>50.866666666666674</v>
      </c>
      <c r="I57" s="317">
        <v>53.166666666666671</v>
      </c>
      <c r="J57" s="317">
        <v>53.833333333333329</v>
      </c>
      <c r="K57" s="317">
        <v>54.31666666666667</v>
      </c>
      <c r="L57" s="304">
        <v>53.35</v>
      </c>
      <c r="M57" s="304">
        <v>52.2</v>
      </c>
      <c r="N57" s="319">
        <v>53031500</v>
      </c>
      <c r="O57" s="320">
        <v>6.0693641618497107E-2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93.6</v>
      </c>
      <c r="E58" s="316">
        <v>93.899999999999991</v>
      </c>
      <c r="F58" s="317">
        <v>92.799999999999983</v>
      </c>
      <c r="G58" s="317">
        <v>91.999999999999986</v>
      </c>
      <c r="H58" s="317">
        <v>90.899999999999977</v>
      </c>
      <c r="I58" s="317">
        <v>94.699999999999989</v>
      </c>
      <c r="J58" s="317">
        <v>95.799999999999983</v>
      </c>
      <c r="K58" s="317">
        <v>96.6</v>
      </c>
      <c r="L58" s="304">
        <v>95</v>
      </c>
      <c r="M58" s="304">
        <v>93.1</v>
      </c>
      <c r="N58" s="319">
        <v>29725300</v>
      </c>
      <c r="O58" s="320">
        <v>6.3973799126637559E-2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447.15</v>
      </c>
      <c r="E59" s="316">
        <v>449.38333333333338</v>
      </c>
      <c r="F59" s="317">
        <v>441.36666666666679</v>
      </c>
      <c r="G59" s="317">
        <v>435.58333333333343</v>
      </c>
      <c r="H59" s="317">
        <v>427.56666666666683</v>
      </c>
      <c r="I59" s="317">
        <v>455.16666666666674</v>
      </c>
      <c r="J59" s="317">
        <v>463.18333333333328</v>
      </c>
      <c r="K59" s="317">
        <v>468.9666666666667</v>
      </c>
      <c r="L59" s="304">
        <v>457.4</v>
      </c>
      <c r="M59" s="304">
        <v>443.6</v>
      </c>
      <c r="N59" s="319">
        <v>6256000</v>
      </c>
      <c r="O59" s="320">
        <v>1.1904761904761904E-2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21.3</v>
      </c>
      <c r="E60" s="316">
        <v>21.283333333333335</v>
      </c>
      <c r="F60" s="317">
        <v>21.016666666666669</v>
      </c>
      <c r="G60" s="317">
        <v>20.733333333333334</v>
      </c>
      <c r="H60" s="317">
        <v>20.466666666666669</v>
      </c>
      <c r="I60" s="317">
        <v>21.56666666666667</v>
      </c>
      <c r="J60" s="317">
        <v>21.833333333333336</v>
      </c>
      <c r="K60" s="317">
        <v>22.116666666666671</v>
      </c>
      <c r="L60" s="304">
        <v>21.55</v>
      </c>
      <c r="M60" s="304">
        <v>21</v>
      </c>
      <c r="N60" s="319">
        <v>83520000</v>
      </c>
      <c r="O60" s="320">
        <v>-5.8918050348152114E-3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695.5</v>
      </c>
      <c r="E61" s="316">
        <v>695.61666666666679</v>
      </c>
      <c r="F61" s="317">
        <v>684.8333333333336</v>
      </c>
      <c r="G61" s="317">
        <v>674.16666666666686</v>
      </c>
      <c r="H61" s="317">
        <v>663.38333333333367</v>
      </c>
      <c r="I61" s="317">
        <v>706.28333333333353</v>
      </c>
      <c r="J61" s="317">
        <v>717.06666666666683</v>
      </c>
      <c r="K61" s="317">
        <v>727.73333333333346</v>
      </c>
      <c r="L61" s="304">
        <v>706.4</v>
      </c>
      <c r="M61" s="304">
        <v>684.95</v>
      </c>
      <c r="N61" s="319">
        <v>4523000</v>
      </c>
      <c r="O61" s="320">
        <v>3.2648401826484021E-2</v>
      </c>
    </row>
    <row r="62" spans="1:15" ht="15">
      <c r="A62" s="277">
        <v>52</v>
      </c>
      <c r="B62" s="434" t="s">
        <v>39</v>
      </c>
      <c r="C62" s="277" t="s">
        <v>248</v>
      </c>
      <c r="D62" s="316">
        <v>937.2</v>
      </c>
      <c r="E62" s="316">
        <v>930.58333333333337</v>
      </c>
      <c r="F62" s="317">
        <v>915.26666666666677</v>
      </c>
      <c r="G62" s="317">
        <v>893.33333333333337</v>
      </c>
      <c r="H62" s="317">
        <v>878.01666666666677</v>
      </c>
      <c r="I62" s="317">
        <v>952.51666666666677</v>
      </c>
      <c r="J62" s="317">
        <v>967.83333333333337</v>
      </c>
      <c r="K62" s="317">
        <v>989.76666666666677</v>
      </c>
      <c r="L62" s="304">
        <v>945.9</v>
      </c>
      <c r="M62" s="304">
        <v>908.65</v>
      </c>
      <c r="N62" s="319">
        <v>514800</v>
      </c>
      <c r="O62" s="320">
        <v>5.6000000000000001E-2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627.4</v>
      </c>
      <c r="E63" s="316">
        <v>630.4</v>
      </c>
      <c r="F63" s="317">
        <v>621.29999999999995</v>
      </c>
      <c r="G63" s="317">
        <v>615.19999999999993</v>
      </c>
      <c r="H63" s="317">
        <v>606.09999999999991</v>
      </c>
      <c r="I63" s="317">
        <v>636.5</v>
      </c>
      <c r="J63" s="317">
        <v>645.60000000000014</v>
      </c>
      <c r="K63" s="317">
        <v>651.70000000000005</v>
      </c>
      <c r="L63" s="304">
        <v>639.5</v>
      </c>
      <c r="M63" s="304">
        <v>624.29999999999995</v>
      </c>
      <c r="N63" s="319">
        <v>18006300</v>
      </c>
      <c r="O63" s="320">
        <v>1.3311948676824378E-2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591.15</v>
      </c>
      <c r="E64" s="316">
        <v>591.15</v>
      </c>
      <c r="F64" s="317">
        <v>584.19999999999993</v>
      </c>
      <c r="G64" s="317">
        <v>577.25</v>
      </c>
      <c r="H64" s="317">
        <v>570.29999999999995</v>
      </c>
      <c r="I64" s="317">
        <v>598.09999999999991</v>
      </c>
      <c r="J64" s="317">
        <v>605.04999999999995</v>
      </c>
      <c r="K64" s="317">
        <v>611.99999999999989</v>
      </c>
      <c r="L64" s="304">
        <v>598.1</v>
      </c>
      <c r="M64" s="304">
        <v>584.20000000000005</v>
      </c>
      <c r="N64" s="319">
        <v>5421000</v>
      </c>
      <c r="O64" s="320">
        <v>-1.9001085776330078E-2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695.55</v>
      </c>
      <c r="E65" s="316">
        <v>699.23333333333323</v>
      </c>
      <c r="F65" s="317">
        <v>686.46666666666647</v>
      </c>
      <c r="G65" s="317">
        <v>677.38333333333321</v>
      </c>
      <c r="H65" s="317">
        <v>664.61666666666645</v>
      </c>
      <c r="I65" s="317">
        <v>708.31666666666649</v>
      </c>
      <c r="J65" s="317">
        <v>721.08333333333314</v>
      </c>
      <c r="K65" s="317">
        <v>730.16666666666652</v>
      </c>
      <c r="L65" s="304">
        <v>712</v>
      </c>
      <c r="M65" s="304">
        <v>690.15</v>
      </c>
      <c r="N65" s="319">
        <v>16997400</v>
      </c>
      <c r="O65" s="320">
        <v>4.9443757725587149E-4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1784.05</v>
      </c>
      <c r="E66" s="316">
        <v>1776.3666666666666</v>
      </c>
      <c r="F66" s="317">
        <v>1755.8833333333332</v>
      </c>
      <c r="G66" s="317">
        <v>1727.7166666666667</v>
      </c>
      <c r="H66" s="317">
        <v>1707.2333333333333</v>
      </c>
      <c r="I66" s="317">
        <v>1804.5333333333331</v>
      </c>
      <c r="J66" s="317">
        <v>1825.0166666666662</v>
      </c>
      <c r="K66" s="317">
        <v>1853.1833333333329</v>
      </c>
      <c r="L66" s="304">
        <v>1796.85</v>
      </c>
      <c r="M66" s="304">
        <v>1748.2</v>
      </c>
      <c r="N66" s="319">
        <v>28067400</v>
      </c>
      <c r="O66" s="320">
        <v>-1.143279797125951E-2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1044.5</v>
      </c>
      <c r="E67" s="316">
        <v>1036.4333333333334</v>
      </c>
      <c r="F67" s="317">
        <v>1014.9666666666667</v>
      </c>
      <c r="G67" s="317">
        <v>985.43333333333328</v>
      </c>
      <c r="H67" s="317">
        <v>963.96666666666658</v>
      </c>
      <c r="I67" s="317">
        <v>1065.9666666666667</v>
      </c>
      <c r="J67" s="317">
        <v>1087.4333333333334</v>
      </c>
      <c r="K67" s="317">
        <v>1116.9666666666669</v>
      </c>
      <c r="L67" s="304">
        <v>1057.9000000000001</v>
      </c>
      <c r="M67" s="304">
        <v>1006.9</v>
      </c>
      <c r="N67" s="319">
        <v>36082750</v>
      </c>
      <c r="O67" s="320">
        <v>-9.5414949348551405E-3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615.9</v>
      </c>
      <c r="E68" s="316">
        <v>612.43333333333339</v>
      </c>
      <c r="F68" s="317">
        <v>606.86666666666679</v>
      </c>
      <c r="G68" s="317">
        <v>597.83333333333337</v>
      </c>
      <c r="H68" s="317">
        <v>592.26666666666677</v>
      </c>
      <c r="I68" s="317">
        <v>621.46666666666681</v>
      </c>
      <c r="J68" s="317">
        <v>627.03333333333342</v>
      </c>
      <c r="K68" s="317">
        <v>636.06666666666683</v>
      </c>
      <c r="L68" s="304">
        <v>618</v>
      </c>
      <c r="M68" s="304">
        <v>603.4</v>
      </c>
      <c r="N68" s="319">
        <v>10675500</v>
      </c>
      <c r="O68" s="320">
        <v>1.5479876160990713E-3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2710.5</v>
      </c>
      <c r="E69" s="316">
        <v>2699.8833333333332</v>
      </c>
      <c r="F69" s="317">
        <v>2662.1166666666663</v>
      </c>
      <c r="G69" s="317">
        <v>2613.7333333333331</v>
      </c>
      <c r="H69" s="317">
        <v>2575.9666666666662</v>
      </c>
      <c r="I69" s="317">
        <v>2748.2666666666664</v>
      </c>
      <c r="J69" s="317">
        <v>2786.0333333333328</v>
      </c>
      <c r="K69" s="317">
        <v>2834.4166666666665</v>
      </c>
      <c r="L69" s="304">
        <v>2737.65</v>
      </c>
      <c r="M69" s="304">
        <v>2651.5</v>
      </c>
      <c r="N69" s="319">
        <v>2074800</v>
      </c>
      <c r="O69" s="320">
        <v>-3.601786486097104E-3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162.94999999999999</v>
      </c>
      <c r="E70" s="316">
        <v>163.21666666666667</v>
      </c>
      <c r="F70" s="317">
        <v>161.28333333333333</v>
      </c>
      <c r="G70" s="317">
        <v>159.61666666666667</v>
      </c>
      <c r="H70" s="317">
        <v>157.68333333333334</v>
      </c>
      <c r="I70" s="317">
        <v>164.88333333333333</v>
      </c>
      <c r="J70" s="317">
        <v>166.81666666666666</v>
      </c>
      <c r="K70" s="317">
        <v>168.48333333333332</v>
      </c>
      <c r="L70" s="304">
        <v>165.15</v>
      </c>
      <c r="M70" s="304">
        <v>161.55000000000001</v>
      </c>
      <c r="N70" s="319">
        <v>27756500</v>
      </c>
      <c r="O70" s="320">
        <v>6.8354849387619987E-2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216.1</v>
      </c>
      <c r="E71" s="316">
        <v>215.61666666666667</v>
      </c>
      <c r="F71" s="317">
        <v>209.73333333333335</v>
      </c>
      <c r="G71" s="317">
        <v>203.36666666666667</v>
      </c>
      <c r="H71" s="317">
        <v>197.48333333333335</v>
      </c>
      <c r="I71" s="317">
        <v>221.98333333333335</v>
      </c>
      <c r="J71" s="317">
        <v>227.86666666666667</v>
      </c>
      <c r="K71" s="317">
        <v>234.23333333333335</v>
      </c>
      <c r="L71" s="304">
        <v>221.5</v>
      </c>
      <c r="M71" s="304">
        <v>209.25</v>
      </c>
      <c r="N71" s="319">
        <v>23784300</v>
      </c>
      <c r="O71" s="320">
        <v>2.6689976689976691E-2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2200.9499999999998</v>
      </c>
      <c r="E72" s="316">
        <v>2201.9833333333331</v>
      </c>
      <c r="F72" s="317">
        <v>2182.0166666666664</v>
      </c>
      <c r="G72" s="317">
        <v>2163.0833333333335</v>
      </c>
      <c r="H72" s="317">
        <v>2143.1166666666668</v>
      </c>
      <c r="I72" s="317">
        <v>2220.9166666666661</v>
      </c>
      <c r="J72" s="317">
        <v>2240.8833333333323</v>
      </c>
      <c r="K72" s="317">
        <v>2259.8166666666657</v>
      </c>
      <c r="L72" s="304">
        <v>2221.9499999999998</v>
      </c>
      <c r="M72" s="304">
        <v>2183.0500000000002</v>
      </c>
      <c r="N72" s="319">
        <v>14992800</v>
      </c>
      <c r="O72" s="320">
        <v>-9.3954410307234889E-3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185.4</v>
      </c>
      <c r="E73" s="316">
        <v>183.5</v>
      </c>
      <c r="F73" s="317">
        <v>178.6</v>
      </c>
      <c r="G73" s="317">
        <v>171.79999999999998</v>
      </c>
      <c r="H73" s="317">
        <v>166.89999999999998</v>
      </c>
      <c r="I73" s="317">
        <v>190.3</v>
      </c>
      <c r="J73" s="317">
        <v>195.2</v>
      </c>
      <c r="K73" s="317">
        <v>202.00000000000003</v>
      </c>
      <c r="L73" s="304">
        <v>188.4</v>
      </c>
      <c r="M73" s="304">
        <v>176.7</v>
      </c>
      <c r="N73" s="319">
        <v>13717500</v>
      </c>
      <c r="O73" s="320">
        <v>3.6785379568884724E-2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352.8</v>
      </c>
      <c r="E74" s="316">
        <v>351</v>
      </c>
      <c r="F74" s="317">
        <v>347.05</v>
      </c>
      <c r="G74" s="317">
        <v>341.3</v>
      </c>
      <c r="H74" s="317">
        <v>337.35</v>
      </c>
      <c r="I74" s="317">
        <v>356.75</v>
      </c>
      <c r="J74" s="317">
        <v>360.70000000000005</v>
      </c>
      <c r="K74" s="317">
        <v>366.45</v>
      </c>
      <c r="L74" s="304">
        <v>354.95</v>
      </c>
      <c r="M74" s="304">
        <v>345.25</v>
      </c>
      <c r="N74" s="319">
        <v>136665375</v>
      </c>
      <c r="O74" s="320">
        <v>5.828956556058168E-3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452.45</v>
      </c>
      <c r="E75" s="316">
        <v>448.08333333333331</v>
      </c>
      <c r="F75" s="317">
        <v>441.96666666666664</v>
      </c>
      <c r="G75" s="317">
        <v>431.48333333333335</v>
      </c>
      <c r="H75" s="317">
        <v>425.36666666666667</v>
      </c>
      <c r="I75" s="317">
        <v>458.56666666666661</v>
      </c>
      <c r="J75" s="317">
        <v>464.68333333333328</v>
      </c>
      <c r="K75" s="317">
        <v>475.16666666666657</v>
      </c>
      <c r="L75" s="304">
        <v>454.2</v>
      </c>
      <c r="M75" s="304">
        <v>437.6</v>
      </c>
      <c r="N75" s="319">
        <v>7683000</v>
      </c>
      <c r="O75" s="320">
        <v>2.0522016337915918E-2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8.6999999999999993</v>
      </c>
      <c r="E76" s="316">
        <v>8.75</v>
      </c>
      <c r="F76" s="317">
        <v>8.5</v>
      </c>
      <c r="G76" s="317">
        <v>8.3000000000000007</v>
      </c>
      <c r="H76" s="317">
        <v>8.0500000000000007</v>
      </c>
      <c r="I76" s="317">
        <v>8.9499999999999993</v>
      </c>
      <c r="J76" s="317">
        <v>9.1999999999999993</v>
      </c>
      <c r="K76" s="317">
        <v>9.3999999999999986</v>
      </c>
      <c r="L76" s="304">
        <v>9</v>
      </c>
      <c r="M76" s="304">
        <v>8.5500000000000007</v>
      </c>
      <c r="N76" s="319">
        <v>323540000</v>
      </c>
      <c r="O76" s="320">
        <v>0.11159211159211159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26.85</v>
      </c>
      <c r="E77" s="316">
        <v>26.583333333333332</v>
      </c>
      <c r="F77" s="317">
        <v>26.216666666666665</v>
      </c>
      <c r="G77" s="317">
        <v>25.583333333333332</v>
      </c>
      <c r="H77" s="317">
        <v>25.216666666666665</v>
      </c>
      <c r="I77" s="317">
        <v>27.216666666666665</v>
      </c>
      <c r="J77" s="317">
        <v>27.583333333333332</v>
      </c>
      <c r="K77" s="317">
        <v>28.216666666666665</v>
      </c>
      <c r="L77" s="304">
        <v>26.95</v>
      </c>
      <c r="M77" s="304">
        <v>25.95</v>
      </c>
      <c r="N77" s="319">
        <v>138244000</v>
      </c>
      <c r="O77" s="320">
        <v>1.2383470154445526E-2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390</v>
      </c>
      <c r="E78" s="316">
        <v>391.33333333333331</v>
      </c>
      <c r="F78" s="317">
        <v>386.16666666666663</v>
      </c>
      <c r="G78" s="317">
        <v>382.33333333333331</v>
      </c>
      <c r="H78" s="317">
        <v>377.16666666666663</v>
      </c>
      <c r="I78" s="317">
        <v>395.16666666666663</v>
      </c>
      <c r="J78" s="317">
        <v>400.33333333333326</v>
      </c>
      <c r="K78" s="317">
        <v>404.16666666666663</v>
      </c>
      <c r="L78" s="304">
        <v>396.5</v>
      </c>
      <c r="M78" s="304">
        <v>387.5</v>
      </c>
      <c r="N78" s="319">
        <v>8780750</v>
      </c>
      <c r="O78" s="320">
        <v>4.6713653499426321E-2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984.9</v>
      </c>
      <c r="E79" s="316">
        <v>977.79999999999984</v>
      </c>
      <c r="F79" s="317">
        <v>967.14999999999964</v>
      </c>
      <c r="G79" s="317">
        <v>949.39999999999975</v>
      </c>
      <c r="H79" s="317">
        <v>938.74999999999955</v>
      </c>
      <c r="I79" s="317">
        <v>995.54999999999973</v>
      </c>
      <c r="J79" s="317">
        <v>1006.2</v>
      </c>
      <c r="K79" s="317">
        <v>1023.9499999999998</v>
      </c>
      <c r="L79" s="304">
        <v>988.45</v>
      </c>
      <c r="M79" s="304">
        <v>960.05</v>
      </c>
      <c r="N79" s="319">
        <v>2580500</v>
      </c>
      <c r="O79" s="320">
        <v>-4.7082717872968978E-2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495.3</v>
      </c>
      <c r="E80" s="316">
        <v>495.91666666666669</v>
      </c>
      <c r="F80" s="317">
        <v>483.68333333333339</v>
      </c>
      <c r="G80" s="317">
        <v>472.06666666666672</v>
      </c>
      <c r="H80" s="317">
        <v>459.83333333333343</v>
      </c>
      <c r="I80" s="317">
        <v>507.53333333333336</v>
      </c>
      <c r="J80" s="317">
        <v>519.76666666666665</v>
      </c>
      <c r="K80" s="317">
        <v>531.38333333333333</v>
      </c>
      <c r="L80" s="304">
        <v>508.15</v>
      </c>
      <c r="M80" s="304">
        <v>484.3</v>
      </c>
      <c r="N80" s="319">
        <v>29756800</v>
      </c>
      <c r="O80" s="320">
        <v>6.8205967663191758E-2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189.7</v>
      </c>
      <c r="E81" s="316">
        <v>189.51666666666665</v>
      </c>
      <c r="F81" s="317">
        <v>188.08333333333331</v>
      </c>
      <c r="G81" s="317">
        <v>186.46666666666667</v>
      </c>
      <c r="H81" s="317">
        <v>185.03333333333333</v>
      </c>
      <c r="I81" s="317">
        <v>191.1333333333333</v>
      </c>
      <c r="J81" s="317">
        <v>192.56666666666663</v>
      </c>
      <c r="K81" s="317">
        <v>194.18333333333328</v>
      </c>
      <c r="L81" s="304">
        <v>190.95</v>
      </c>
      <c r="M81" s="304">
        <v>187.9</v>
      </c>
      <c r="N81" s="319">
        <v>13202000</v>
      </c>
      <c r="O81" s="320">
        <v>8.9878022683500969E-3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955.15</v>
      </c>
      <c r="E82" s="316">
        <v>958.09999999999991</v>
      </c>
      <c r="F82" s="317">
        <v>942.39999999999986</v>
      </c>
      <c r="G82" s="317">
        <v>929.65</v>
      </c>
      <c r="H82" s="317">
        <v>913.94999999999993</v>
      </c>
      <c r="I82" s="317">
        <v>970.8499999999998</v>
      </c>
      <c r="J82" s="317">
        <v>986.54999999999984</v>
      </c>
      <c r="K82" s="317">
        <v>999.29999999999973</v>
      </c>
      <c r="L82" s="304">
        <v>973.8</v>
      </c>
      <c r="M82" s="304">
        <v>945.35</v>
      </c>
      <c r="N82" s="319">
        <v>44686800</v>
      </c>
      <c r="O82" s="320">
        <v>-1.9564751286449398E-3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87.25</v>
      </c>
      <c r="E83" s="316">
        <v>86.916666666666671</v>
      </c>
      <c r="F83" s="317">
        <v>86.283333333333346</v>
      </c>
      <c r="G83" s="317">
        <v>85.316666666666677</v>
      </c>
      <c r="H83" s="317">
        <v>84.683333333333351</v>
      </c>
      <c r="I83" s="317">
        <v>87.88333333333334</v>
      </c>
      <c r="J83" s="317">
        <v>88.516666666666666</v>
      </c>
      <c r="K83" s="317">
        <v>89.483333333333334</v>
      </c>
      <c r="L83" s="304">
        <v>87.55</v>
      </c>
      <c r="M83" s="304">
        <v>85.95</v>
      </c>
      <c r="N83" s="319">
        <v>45491700</v>
      </c>
      <c r="O83" s="320">
        <v>-2.9429648546759092E-2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194.1</v>
      </c>
      <c r="E84" s="316">
        <v>194.43333333333331</v>
      </c>
      <c r="F84" s="317">
        <v>192.71666666666661</v>
      </c>
      <c r="G84" s="317">
        <v>191.33333333333331</v>
      </c>
      <c r="H84" s="317">
        <v>189.61666666666662</v>
      </c>
      <c r="I84" s="317">
        <v>195.81666666666661</v>
      </c>
      <c r="J84" s="317">
        <v>197.5333333333333</v>
      </c>
      <c r="K84" s="317">
        <v>198.9166666666666</v>
      </c>
      <c r="L84" s="304">
        <v>196.15</v>
      </c>
      <c r="M84" s="304">
        <v>193.05</v>
      </c>
      <c r="N84" s="319">
        <v>59235200</v>
      </c>
      <c r="O84" s="320">
        <v>3.3903038427167111E-2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194.95</v>
      </c>
      <c r="E85" s="316">
        <v>193.98333333333335</v>
      </c>
      <c r="F85" s="317">
        <v>191.9666666666667</v>
      </c>
      <c r="G85" s="317">
        <v>188.98333333333335</v>
      </c>
      <c r="H85" s="317">
        <v>186.9666666666667</v>
      </c>
      <c r="I85" s="317">
        <v>196.9666666666667</v>
      </c>
      <c r="J85" s="317">
        <v>198.98333333333335</v>
      </c>
      <c r="K85" s="317">
        <v>201.9666666666667</v>
      </c>
      <c r="L85" s="304">
        <v>196</v>
      </c>
      <c r="M85" s="304">
        <v>191</v>
      </c>
      <c r="N85" s="319">
        <v>17905000</v>
      </c>
      <c r="O85" s="320">
        <v>3.2285961372153359E-2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228.45</v>
      </c>
      <c r="E86" s="316">
        <v>226.08333333333334</v>
      </c>
      <c r="F86" s="317">
        <v>222.16666666666669</v>
      </c>
      <c r="G86" s="317">
        <v>215.88333333333335</v>
      </c>
      <c r="H86" s="317">
        <v>211.9666666666667</v>
      </c>
      <c r="I86" s="317">
        <v>232.36666666666667</v>
      </c>
      <c r="J86" s="317">
        <v>236.28333333333336</v>
      </c>
      <c r="K86" s="317">
        <v>242.56666666666666</v>
      </c>
      <c r="L86" s="304">
        <v>230</v>
      </c>
      <c r="M86" s="304">
        <v>219.8</v>
      </c>
      <c r="N86" s="319">
        <v>44579700</v>
      </c>
      <c r="O86" s="320">
        <v>3.1744047991001688E-2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1805.7</v>
      </c>
      <c r="E87" s="316">
        <v>1794.4666666666665</v>
      </c>
      <c r="F87" s="317">
        <v>1766.2333333333329</v>
      </c>
      <c r="G87" s="317">
        <v>1726.7666666666664</v>
      </c>
      <c r="H87" s="317">
        <v>1698.5333333333328</v>
      </c>
      <c r="I87" s="317">
        <v>1833.9333333333329</v>
      </c>
      <c r="J87" s="317">
        <v>1862.1666666666665</v>
      </c>
      <c r="K87" s="317">
        <v>1901.633333333333</v>
      </c>
      <c r="L87" s="304">
        <v>1822.7</v>
      </c>
      <c r="M87" s="304">
        <v>1755</v>
      </c>
      <c r="N87" s="319">
        <v>2021000</v>
      </c>
      <c r="O87" s="320">
        <v>5.4251434533124671E-2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1328.35</v>
      </c>
      <c r="E88" s="316">
        <v>1323.3166666666666</v>
      </c>
      <c r="F88" s="317">
        <v>1311.0333333333333</v>
      </c>
      <c r="G88" s="317">
        <v>1293.7166666666667</v>
      </c>
      <c r="H88" s="317">
        <v>1281.4333333333334</v>
      </c>
      <c r="I88" s="317">
        <v>1340.6333333333332</v>
      </c>
      <c r="J88" s="317">
        <v>1352.9166666666665</v>
      </c>
      <c r="K88" s="317">
        <v>1370.2333333333331</v>
      </c>
      <c r="L88" s="304">
        <v>1335.6</v>
      </c>
      <c r="M88" s="304">
        <v>1306</v>
      </c>
      <c r="N88" s="319">
        <v>8718400</v>
      </c>
      <c r="O88" s="320">
        <v>1.9934487599438465E-2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60.85</v>
      </c>
      <c r="E89" s="316">
        <v>60.45000000000001</v>
      </c>
      <c r="F89" s="317">
        <v>59.700000000000017</v>
      </c>
      <c r="G89" s="317">
        <v>58.550000000000004</v>
      </c>
      <c r="H89" s="317">
        <v>57.800000000000011</v>
      </c>
      <c r="I89" s="317">
        <v>61.600000000000023</v>
      </c>
      <c r="J89" s="317">
        <v>62.350000000000009</v>
      </c>
      <c r="K89" s="317">
        <v>63.500000000000028</v>
      </c>
      <c r="L89" s="304">
        <v>61.2</v>
      </c>
      <c r="M89" s="304">
        <v>59.3</v>
      </c>
      <c r="N89" s="319">
        <v>25989600</v>
      </c>
      <c r="O89" s="320">
        <v>-1.7228079197737209E-2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254.3</v>
      </c>
      <c r="E90" s="316">
        <v>254.05000000000004</v>
      </c>
      <c r="F90" s="317">
        <v>250.30000000000007</v>
      </c>
      <c r="G90" s="317">
        <v>246.30000000000004</v>
      </c>
      <c r="H90" s="317">
        <v>242.55000000000007</v>
      </c>
      <c r="I90" s="317">
        <v>258.05000000000007</v>
      </c>
      <c r="J90" s="317">
        <v>261.8</v>
      </c>
      <c r="K90" s="317">
        <v>265.80000000000007</v>
      </c>
      <c r="L90" s="304">
        <v>257.8</v>
      </c>
      <c r="M90" s="304">
        <v>250.05</v>
      </c>
      <c r="N90" s="319">
        <v>9760000</v>
      </c>
      <c r="O90" s="320">
        <v>1.6878516357574494E-2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917.7</v>
      </c>
      <c r="E91" s="316">
        <v>918.26666666666677</v>
      </c>
      <c r="F91" s="317">
        <v>910.73333333333358</v>
      </c>
      <c r="G91" s="317">
        <v>903.76666666666677</v>
      </c>
      <c r="H91" s="317">
        <v>896.23333333333358</v>
      </c>
      <c r="I91" s="317">
        <v>925.23333333333358</v>
      </c>
      <c r="J91" s="317">
        <v>932.76666666666665</v>
      </c>
      <c r="K91" s="317">
        <v>939.73333333333358</v>
      </c>
      <c r="L91" s="304">
        <v>925.8</v>
      </c>
      <c r="M91" s="304">
        <v>911.3</v>
      </c>
      <c r="N91" s="319">
        <v>10058950</v>
      </c>
      <c r="O91" s="320">
        <v>1.3139885026006023E-3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942.55</v>
      </c>
      <c r="E92" s="316">
        <v>934.80000000000007</v>
      </c>
      <c r="F92" s="317">
        <v>920.75000000000011</v>
      </c>
      <c r="G92" s="317">
        <v>898.95</v>
      </c>
      <c r="H92" s="317">
        <v>884.90000000000009</v>
      </c>
      <c r="I92" s="317">
        <v>956.60000000000014</v>
      </c>
      <c r="J92" s="317">
        <v>970.65000000000009</v>
      </c>
      <c r="K92" s="317">
        <v>992.45000000000016</v>
      </c>
      <c r="L92" s="304">
        <v>948.85</v>
      </c>
      <c r="M92" s="304">
        <v>913</v>
      </c>
      <c r="N92" s="319">
        <v>8296850</v>
      </c>
      <c r="O92" s="320">
        <v>1.7512769727926612E-2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605.35</v>
      </c>
      <c r="E93" s="316">
        <v>605.51666666666677</v>
      </c>
      <c r="F93" s="317">
        <v>598.58333333333348</v>
      </c>
      <c r="G93" s="317">
        <v>591.81666666666672</v>
      </c>
      <c r="H93" s="317">
        <v>584.88333333333344</v>
      </c>
      <c r="I93" s="317">
        <v>612.28333333333353</v>
      </c>
      <c r="J93" s="317">
        <v>619.2166666666667</v>
      </c>
      <c r="K93" s="317">
        <v>625.98333333333358</v>
      </c>
      <c r="L93" s="304">
        <v>612.45000000000005</v>
      </c>
      <c r="M93" s="304">
        <v>598.75</v>
      </c>
      <c r="N93" s="319">
        <v>14908600</v>
      </c>
      <c r="O93" s="320">
        <v>3.2975315620878084E-3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119.85</v>
      </c>
      <c r="E94" s="316">
        <v>120.23333333333333</v>
      </c>
      <c r="F94" s="317">
        <v>118.31666666666666</v>
      </c>
      <c r="G94" s="317">
        <v>116.78333333333333</v>
      </c>
      <c r="H94" s="317">
        <v>114.86666666666666</v>
      </c>
      <c r="I94" s="317">
        <v>121.76666666666667</v>
      </c>
      <c r="J94" s="317">
        <v>123.68333333333332</v>
      </c>
      <c r="K94" s="317">
        <v>125.21666666666667</v>
      </c>
      <c r="L94" s="304">
        <v>122.15</v>
      </c>
      <c r="M94" s="304">
        <v>118.7</v>
      </c>
      <c r="N94" s="319">
        <v>17819256</v>
      </c>
      <c r="O94" s="320">
        <v>4.2514608099939552E-2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159.25</v>
      </c>
      <c r="E95" s="316">
        <v>159.85</v>
      </c>
      <c r="F95" s="317">
        <v>157.85</v>
      </c>
      <c r="G95" s="317">
        <v>156.44999999999999</v>
      </c>
      <c r="H95" s="317">
        <v>154.44999999999999</v>
      </c>
      <c r="I95" s="317">
        <v>161.25</v>
      </c>
      <c r="J95" s="317">
        <v>163.25</v>
      </c>
      <c r="K95" s="317">
        <v>164.65</v>
      </c>
      <c r="L95" s="304">
        <v>161.85</v>
      </c>
      <c r="M95" s="304">
        <v>158.44999999999999</v>
      </c>
      <c r="N95" s="319">
        <v>21276000</v>
      </c>
      <c r="O95" s="320">
        <v>1.4302059496567507E-2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368.25</v>
      </c>
      <c r="E96" s="316">
        <v>367.95</v>
      </c>
      <c r="F96" s="317">
        <v>365.95</v>
      </c>
      <c r="G96" s="317">
        <v>363.65</v>
      </c>
      <c r="H96" s="317">
        <v>361.65</v>
      </c>
      <c r="I96" s="317">
        <v>370.25</v>
      </c>
      <c r="J96" s="317">
        <v>372.25</v>
      </c>
      <c r="K96" s="317">
        <v>374.55</v>
      </c>
      <c r="L96" s="304">
        <v>369.95</v>
      </c>
      <c r="M96" s="304">
        <v>365.65</v>
      </c>
      <c r="N96" s="319">
        <v>10668000</v>
      </c>
      <c r="O96" s="320">
        <v>-1.0756676557863502E-2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6309.5</v>
      </c>
      <c r="E97" s="316">
        <v>6255.3833333333341</v>
      </c>
      <c r="F97" s="317">
        <v>6191.7666666666682</v>
      </c>
      <c r="G97" s="317">
        <v>6074.0333333333338</v>
      </c>
      <c r="H97" s="317">
        <v>6010.4166666666679</v>
      </c>
      <c r="I97" s="317">
        <v>6373.1166666666686</v>
      </c>
      <c r="J97" s="317">
        <v>6436.7333333333354</v>
      </c>
      <c r="K97" s="317">
        <v>6554.466666666669</v>
      </c>
      <c r="L97" s="304">
        <v>6319</v>
      </c>
      <c r="M97" s="304">
        <v>6137.65</v>
      </c>
      <c r="N97" s="319">
        <v>2521000</v>
      </c>
      <c r="O97" s="320">
        <v>-1.2147335423197491E-2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577.65</v>
      </c>
      <c r="E98" s="316">
        <v>578.16666666666663</v>
      </c>
      <c r="F98" s="317">
        <v>573.33333333333326</v>
      </c>
      <c r="G98" s="317">
        <v>569.01666666666665</v>
      </c>
      <c r="H98" s="317">
        <v>564.18333333333328</v>
      </c>
      <c r="I98" s="317">
        <v>582.48333333333323</v>
      </c>
      <c r="J98" s="317">
        <v>587.31666666666649</v>
      </c>
      <c r="K98" s="317">
        <v>591.63333333333321</v>
      </c>
      <c r="L98" s="304">
        <v>583</v>
      </c>
      <c r="M98" s="304">
        <v>573.85</v>
      </c>
      <c r="N98" s="319">
        <v>16577500</v>
      </c>
      <c r="O98" s="320">
        <v>1.8886454634735967E-3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540.54999999999995</v>
      </c>
      <c r="E99" s="316">
        <v>540.58333333333337</v>
      </c>
      <c r="F99" s="317">
        <v>531.36666666666679</v>
      </c>
      <c r="G99" s="317">
        <v>522.18333333333339</v>
      </c>
      <c r="H99" s="317">
        <v>512.96666666666681</v>
      </c>
      <c r="I99" s="317">
        <v>549.76666666666677</v>
      </c>
      <c r="J99" s="317">
        <v>558.98333333333323</v>
      </c>
      <c r="K99" s="317">
        <v>568.16666666666674</v>
      </c>
      <c r="L99" s="304">
        <v>549.79999999999995</v>
      </c>
      <c r="M99" s="304">
        <v>531.4</v>
      </c>
      <c r="N99" s="319">
        <v>1933100</v>
      </c>
      <c r="O99" s="320">
        <v>0.15990639625585024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970.4</v>
      </c>
      <c r="E100" s="316">
        <v>969.81666666666661</v>
      </c>
      <c r="F100" s="317">
        <v>961.88333333333321</v>
      </c>
      <c r="G100" s="317">
        <v>953.36666666666656</v>
      </c>
      <c r="H100" s="317">
        <v>945.43333333333317</v>
      </c>
      <c r="I100" s="317">
        <v>978.33333333333326</v>
      </c>
      <c r="J100" s="317">
        <v>986.26666666666665</v>
      </c>
      <c r="K100" s="317">
        <v>994.7833333333333</v>
      </c>
      <c r="L100" s="304">
        <v>977.75</v>
      </c>
      <c r="M100" s="304">
        <v>961.3</v>
      </c>
      <c r="N100" s="319">
        <v>939600</v>
      </c>
      <c r="O100" s="320">
        <v>3.7086092715231792E-2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1121.9000000000001</v>
      </c>
      <c r="E101" s="316">
        <v>1121.4666666666667</v>
      </c>
      <c r="F101" s="317">
        <v>1102.9333333333334</v>
      </c>
      <c r="G101" s="317">
        <v>1083.9666666666667</v>
      </c>
      <c r="H101" s="317">
        <v>1065.4333333333334</v>
      </c>
      <c r="I101" s="317">
        <v>1140.4333333333334</v>
      </c>
      <c r="J101" s="317">
        <v>1158.9666666666667</v>
      </c>
      <c r="K101" s="317">
        <v>1177.9333333333334</v>
      </c>
      <c r="L101" s="304">
        <v>1140</v>
      </c>
      <c r="M101" s="304">
        <v>1102.5</v>
      </c>
      <c r="N101" s="319">
        <v>1160800</v>
      </c>
      <c r="O101" s="320">
        <v>-5.7792207792207791E-2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99.45</v>
      </c>
      <c r="E102" s="316">
        <v>99.233333333333334</v>
      </c>
      <c r="F102" s="317">
        <v>97.966666666666669</v>
      </c>
      <c r="G102" s="317">
        <v>96.483333333333334</v>
      </c>
      <c r="H102" s="317">
        <v>95.216666666666669</v>
      </c>
      <c r="I102" s="317">
        <v>100.71666666666667</v>
      </c>
      <c r="J102" s="317">
        <v>101.98333333333335</v>
      </c>
      <c r="K102" s="317">
        <v>103.46666666666667</v>
      </c>
      <c r="L102" s="304">
        <v>100.5</v>
      </c>
      <c r="M102" s="304">
        <v>97.75</v>
      </c>
      <c r="N102" s="319">
        <v>20657000</v>
      </c>
      <c r="O102" s="320">
        <v>-1.5348682015348681E-2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61599</v>
      </c>
      <c r="E103" s="316">
        <v>61653.950000000004</v>
      </c>
      <c r="F103" s="317">
        <v>61257.850000000006</v>
      </c>
      <c r="G103" s="317">
        <v>60916.700000000004</v>
      </c>
      <c r="H103" s="317">
        <v>60520.600000000006</v>
      </c>
      <c r="I103" s="317">
        <v>61995.100000000006</v>
      </c>
      <c r="J103" s="317">
        <v>62391.199999999997</v>
      </c>
      <c r="K103" s="317">
        <v>62732.350000000006</v>
      </c>
      <c r="L103" s="304">
        <v>62050.05</v>
      </c>
      <c r="M103" s="304">
        <v>61312.800000000003</v>
      </c>
      <c r="N103" s="319">
        <v>27010</v>
      </c>
      <c r="O103" s="320">
        <v>0.21666666666666667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1293.6500000000001</v>
      </c>
      <c r="E104" s="316">
        <v>1296.05</v>
      </c>
      <c r="F104" s="317">
        <v>1277.8</v>
      </c>
      <c r="G104" s="317">
        <v>1261.95</v>
      </c>
      <c r="H104" s="317">
        <v>1243.7</v>
      </c>
      <c r="I104" s="317">
        <v>1311.8999999999999</v>
      </c>
      <c r="J104" s="317">
        <v>1330.1499999999999</v>
      </c>
      <c r="K104" s="317">
        <v>1345.9999999999998</v>
      </c>
      <c r="L104" s="304">
        <v>1314.3</v>
      </c>
      <c r="M104" s="304">
        <v>1280.2</v>
      </c>
      <c r="N104" s="319">
        <v>3329250</v>
      </c>
      <c r="O104" s="320">
        <v>-6.268188941123797E-3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33.15</v>
      </c>
      <c r="E105" s="316">
        <v>33.116666666666667</v>
      </c>
      <c r="F105" s="317">
        <v>32.883333333333333</v>
      </c>
      <c r="G105" s="317">
        <v>32.616666666666667</v>
      </c>
      <c r="H105" s="317">
        <v>32.383333333333333</v>
      </c>
      <c r="I105" s="317">
        <v>33.383333333333333</v>
      </c>
      <c r="J105" s="317">
        <v>33.616666666666667</v>
      </c>
      <c r="K105" s="317">
        <v>33.883333333333333</v>
      </c>
      <c r="L105" s="304">
        <v>33.35</v>
      </c>
      <c r="M105" s="304">
        <v>32.85</v>
      </c>
      <c r="N105" s="319">
        <v>39066000</v>
      </c>
      <c r="O105" s="320">
        <v>6.1295971978984239E-3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3204.9</v>
      </c>
      <c r="E106" s="316">
        <v>3190.1166666666668</v>
      </c>
      <c r="F106" s="317">
        <v>3141.5833333333335</v>
      </c>
      <c r="G106" s="317">
        <v>3078.2666666666669</v>
      </c>
      <c r="H106" s="317">
        <v>3029.7333333333336</v>
      </c>
      <c r="I106" s="317">
        <v>3253.4333333333334</v>
      </c>
      <c r="J106" s="317">
        <v>3301.9666666666662</v>
      </c>
      <c r="K106" s="317">
        <v>3365.2833333333333</v>
      </c>
      <c r="L106" s="304">
        <v>3238.65</v>
      </c>
      <c r="M106" s="304">
        <v>3126.8</v>
      </c>
      <c r="N106" s="319">
        <v>721750</v>
      </c>
      <c r="O106" s="320">
        <v>1.906106600776562E-2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16605.150000000001</v>
      </c>
      <c r="E107" s="316">
        <v>16585.083333333332</v>
      </c>
      <c r="F107" s="317">
        <v>16470.116666666665</v>
      </c>
      <c r="G107" s="317">
        <v>16335.083333333332</v>
      </c>
      <c r="H107" s="317">
        <v>16220.116666666665</v>
      </c>
      <c r="I107" s="317">
        <v>16720.116666666665</v>
      </c>
      <c r="J107" s="317">
        <v>16835.083333333332</v>
      </c>
      <c r="K107" s="317">
        <v>16970.116666666665</v>
      </c>
      <c r="L107" s="304">
        <v>16700.05</v>
      </c>
      <c r="M107" s="304">
        <v>16450.05</v>
      </c>
      <c r="N107" s="319">
        <v>402550</v>
      </c>
      <c r="O107" s="320">
        <v>1.2322394065132655E-2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1944.6</v>
      </c>
      <c r="E108" s="316">
        <v>1935.8333333333333</v>
      </c>
      <c r="F108" s="317">
        <v>1913.7666666666664</v>
      </c>
      <c r="G108" s="317">
        <v>1882.9333333333332</v>
      </c>
      <c r="H108" s="317">
        <v>1860.8666666666663</v>
      </c>
      <c r="I108" s="317">
        <v>1966.6666666666665</v>
      </c>
      <c r="J108" s="317">
        <v>1988.7333333333336</v>
      </c>
      <c r="K108" s="317">
        <v>2019.5666666666666</v>
      </c>
      <c r="L108" s="304">
        <v>1957.9</v>
      </c>
      <c r="M108" s="304">
        <v>1905</v>
      </c>
      <c r="N108" s="319">
        <v>444000</v>
      </c>
      <c r="O108" s="320">
        <v>-8.438818565400844E-4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85.25</v>
      </c>
      <c r="E109" s="316">
        <v>85.266666666666666</v>
      </c>
      <c r="F109" s="317">
        <v>84.633333333333326</v>
      </c>
      <c r="G109" s="317">
        <v>84.016666666666666</v>
      </c>
      <c r="H109" s="317">
        <v>83.383333333333326</v>
      </c>
      <c r="I109" s="317">
        <v>85.883333333333326</v>
      </c>
      <c r="J109" s="317">
        <v>86.51666666666668</v>
      </c>
      <c r="K109" s="317">
        <v>87.133333333333326</v>
      </c>
      <c r="L109" s="304">
        <v>85.9</v>
      </c>
      <c r="M109" s="304">
        <v>84.65</v>
      </c>
      <c r="N109" s="319">
        <v>34015900</v>
      </c>
      <c r="O109" s="320">
        <v>-1.5732546705998034E-3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83.4</v>
      </c>
      <c r="E110" s="316">
        <v>84.13333333333334</v>
      </c>
      <c r="F110" s="317">
        <v>82.366666666666674</v>
      </c>
      <c r="G110" s="317">
        <v>81.333333333333329</v>
      </c>
      <c r="H110" s="317">
        <v>79.566666666666663</v>
      </c>
      <c r="I110" s="317">
        <v>85.166666666666686</v>
      </c>
      <c r="J110" s="317">
        <v>86.933333333333366</v>
      </c>
      <c r="K110" s="317">
        <v>87.966666666666697</v>
      </c>
      <c r="L110" s="304">
        <v>85.9</v>
      </c>
      <c r="M110" s="304">
        <v>83.1</v>
      </c>
      <c r="N110" s="319">
        <v>62836800</v>
      </c>
      <c r="O110" s="320">
        <v>9.8883572567783087E-2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76.45</v>
      </c>
      <c r="E111" s="316">
        <v>76.833333333333329</v>
      </c>
      <c r="F111" s="317">
        <v>75.666666666666657</v>
      </c>
      <c r="G111" s="317">
        <v>74.883333333333326</v>
      </c>
      <c r="H111" s="317">
        <v>73.716666666666654</v>
      </c>
      <c r="I111" s="317">
        <v>77.61666666666666</v>
      </c>
      <c r="J111" s="317">
        <v>78.783333333333317</v>
      </c>
      <c r="K111" s="317">
        <v>79.566666666666663</v>
      </c>
      <c r="L111" s="304">
        <v>78</v>
      </c>
      <c r="M111" s="304">
        <v>76.05</v>
      </c>
      <c r="N111" s="319">
        <v>42311500</v>
      </c>
      <c r="O111" s="320">
        <v>1.3650617967164731E-2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19624.05</v>
      </c>
      <c r="E112" s="316">
        <v>19719.149999999998</v>
      </c>
      <c r="F112" s="317">
        <v>19449.949999999997</v>
      </c>
      <c r="G112" s="317">
        <v>19275.849999999999</v>
      </c>
      <c r="H112" s="317">
        <v>19006.649999999998</v>
      </c>
      <c r="I112" s="317">
        <v>19893.249999999996</v>
      </c>
      <c r="J112" s="317">
        <v>20162.45</v>
      </c>
      <c r="K112" s="317">
        <v>20336.549999999996</v>
      </c>
      <c r="L112" s="304">
        <v>19988.349999999999</v>
      </c>
      <c r="M112" s="304">
        <v>19545.05</v>
      </c>
      <c r="N112" s="319">
        <v>99930</v>
      </c>
      <c r="O112" s="320">
        <v>7.8668683812405452E-3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1473.35</v>
      </c>
      <c r="E113" s="316">
        <v>1464.5166666666667</v>
      </c>
      <c r="F113" s="317">
        <v>1447.0333333333333</v>
      </c>
      <c r="G113" s="317">
        <v>1420.7166666666667</v>
      </c>
      <c r="H113" s="317">
        <v>1403.2333333333333</v>
      </c>
      <c r="I113" s="317">
        <v>1490.8333333333333</v>
      </c>
      <c r="J113" s="317">
        <v>1508.3166666666664</v>
      </c>
      <c r="K113" s="317">
        <v>1534.6333333333332</v>
      </c>
      <c r="L113" s="304">
        <v>1482</v>
      </c>
      <c r="M113" s="304">
        <v>1438.2</v>
      </c>
      <c r="N113" s="319">
        <v>3116300</v>
      </c>
      <c r="O113" s="320">
        <v>-1.3922728854855551E-2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247.9</v>
      </c>
      <c r="E114" s="316">
        <v>249.23333333333335</v>
      </c>
      <c r="F114" s="317">
        <v>244.26666666666671</v>
      </c>
      <c r="G114" s="317">
        <v>240.63333333333335</v>
      </c>
      <c r="H114" s="317">
        <v>235.66666666666671</v>
      </c>
      <c r="I114" s="317">
        <v>252.8666666666667</v>
      </c>
      <c r="J114" s="317">
        <v>257.83333333333337</v>
      </c>
      <c r="K114" s="317">
        <v>261.4666666666667</v>
      </c>
      <c r="L114" s="304">
        <v>254.2</v>
      </c>
      <c r="M114" s="304">
        <v>245.6</v>
      </c>
      <c r="N114" s="319">
        <v>12762000</v>
      </c>
      <c r="O114" s="320">
        <v>-4.9122807017543861E-3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81.5</v>
      </c>
      <c r="E115" s="316">
        <v>81.61666666666666</v>
      </c>
      <c r="F115" s="317">
        <v>80.98333333333332</v>
      </c>
      <c r="G115" s="317">
        <v>80.466666666666654</v>
      </c>
      <c r="H115" s="317">
        <v>79.833333333333314</v>
      </c>
      <c r="I115" s="317">
        <v>82.133333333333326</v>
      </c>
      <c r="J115" s="317">
        <v>82.76666666666668</v>
      </c>
      <c r="K115" s="317">
        <v>83.283333333333331</v>
      </c>
      <c r="L115" s="304">
        <v>82.25</v>
      </c>
      <c r="M115" s="304">
        <v>81.099999999999994</v>
      </c>
      <c r="N115" s="319">
        <v>54274800</v>
      </c>
      <c r="O115" s="320">
        <v>6.7855089131684879E-3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1350.4</v>
      </c>
      <c r="E116" s="316">
        <v>1351.95</v>
      </c>
      <c r="F116" s="317">
        <v>1339.7</v>
      </c>
      <c r="G116" s="317">
        <v>1329</v>
      </c>
      <c r="H116" s="317">
        <v>1316.75</v>
      </c>
      <c r="I116" s="317">
        <v>1362.65</v>
      </c>
      <c r="J116" s="317">
        <v>1374.9</v>
      </c>
      <c r="K116" s="317">
        <v>1385.6000000000001</v>
      </c>
      <c r="L116" s="304">
        <v>1364.2</v>
      </c>
      <c r="M116" s="304">
        <v>1341.25</v>
      </c>
      <c r="N116" s="319">
        <v>3804500</v>
      </c>
      <c r="O116" s="320">
        <v>8.4824387011265736E-3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32.700000000000003</v>
      </c>
      <c r="E117" s="316">
        <v>32.533333333333331</v>
      </c>
      <c r="F117" s="317">
        <v>32.166666666666664</v>
      </c>
      <c r="G117" s="317">
        <v>31.633333333333333</v>
      </c>
      <c r="H117" s="317">
        <v>31.266666666666666</v>
      </c>
      <c r="I117" s="317">
        <v>33.066666666666663</v>
      </c>
      <c r="J117" s="317">
        <v>33.433333333333337</v>
      </c>
      <c r="K117" s="317">
        <v>33.966666666666661</v>
      </c>
      <c r="L117" s="304">
        <v>32.9</v>
      </c>
      <c r="M117" s="304">
        <v>32</v>
      </c>
      <c r="N117" s="319">
        <v>57078000</v>
      </c>
      <c r="O117" s="320">
        <v>1.8231768231768232E-2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175.5</v>
      </c>
      <c r="E118" s="316">
        <v>175.11666666666667</v>
      </c>
      <c r="F118" s="317">
        <v>174.13333333333335</v>
      </c>
      <c r="G118" s="317">
        <v>172.76666666666668</v>
      </c>
      <c r="H118" s="317">
        <v>171.78333333333336</v>
      </c>
      <c r="I118" s="317">
        <v>176.48333333333335</v>
      </c>
      <c r="J118" s="317">
        <v>177.4666666666667</v>
      </c>
      <c r="K118" s="317">
        <v>178.83333333333334</v>
      </c>
      <c r="L118" s="304">
        <v>176.1</v>
      </c>
      <c r="M118" s="304">
        <v>173.75</v>
      </c>
      <c r="N118" s="319">
        <v>14332000</v>
      </c>
      <c r="O118" s="320">
        <v>3.6414565826330533E-3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1088.25</v>
      </c>
      <c r="E119" s="316">
        <v>1079.4666666666665</v>
      </c>
      <c r="F119" s="317">
        <v>1064.833333333333</v>
      </c>
      <c r="G119" s="317">
        <v>1041.4166666666665</v>
      </c>
      <c r="H119" s="317">
        <v>1026.7833333333331</v>
      </c>
      <c r="I119" s="317">
        <v>1102.883333333333</v>
      </c>
      <c r="J119" s="317">
        <v>1117.5166666666667</v>
      </c>
      <c r="K119" s="317">
        <v>1140.9333333333329</v>
      </c>
      <c r="L119" s="304">
        <v>1094.0999999999999</v>
      </c>
      <c r="M119" s="304">
        <v>1056.05</v>
      </c>
      <c r="N119" s="319">
        <v>1686201</v>
      </c>
      <c r="O119" s="320">
        <v>2.6621490803484995E-3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689.05</v>
      </c>
      <c r="E120" s="316">
        <v>687.08333333333337</v>
      </c>
      <c r="F120" s="317">
        <v>680.26666666666677</v>
      </c>
      <c r="G120" s="317">
        <v>671.48333333333335</v>
      </c>
      <c r="H120" s="317">
        <v>664.66666666666674</v>
      </c>
      <c r="I120" s="317">
        <v>695.86666666666679</v>
      </c>
      <c r="J120" s="317">
        <v>702.68333333333339</v>
      </c>
      <c r="K120" s="317">
        <v>711.46666666666681</v>
      </c>
      <c r="L120" s="304">
        <v>693.9</v>
      </c>
      <c r="M120" s="304">
        <v>678.3</v>
      </c>
      <c r="N120" s="319">
        <v>1453500</v>
      </c>
      <c r="O120" s="320">
        <v>3.074141048824593E-2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169.15</v>
      </c>
      <c r="E121" s="316">
        <v>166.6</v>
      </c>
      <c r="F121" s="317">
        <v>162.75</v>
      </c>
      <c r="G121" s="317">
        <v>156.35</v>
      </c>
      <c r="H121" s="317">
        <v>152.5</v>
      </c>
      <c r="I121" s="317">
        <v>173</v>
      </c>
      <c r="J121" s="317">
        <v>176.84999999999997</v>
      </c>
      <c r="K121" s="317">
        <v>183.25</v>
      </c>
      <c r="L121" s="304">
        <v>170.45</v>
      </c>
      <c r="M121" s="304">
        <v>160.19999999999999</v>
      </c>
      <c r="N121" s="319">
        <v>16556800</v>
      </c>
      <c r="O121" s="320">
        <v>3.91644908616188E-2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100.7</v>
      </c>
      <c r="E122" s="316">
        <v>100.98333333333335</v>
      </c>
      <c r="F122" s="317">
        <v>100.06666666666669</v>
      </c>
      <c r="G122" s="317">
        <v>99.433333333333337</v>
      </c>
      <c r="H122" s="317">
        <v>98.51666666666668</v>
      </c>
      <c r="I122" s="317">
        <v>101.6166666666667</v>
      </c>
      <c r="J122" s="317">
        <v>102.53333333333336</v>
      </c>
      <c r="K122" s="317">
        <v>103.16666666666671</v>
      </c>
      <c r="L122" s="304">
        <v>101.9</v>
      </c>
      <c r="M122" s="304">
        <v>100.35</v>
      </c>
      <c r="N122" s="319">
        <v>20346000</v>
      </c>
      <c r="O122" s="320">
        <v>3.9227704566349983E-2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2161.9499999999998</v>
      </c>
      <c r="E123" s="316">
        <v>2115.9500000000003</v>
      </c>
      <c r="F123" s="317">
        <v>2057.0000000000005</v>
      </c>
      <c r="G123" s="317">
        <v>1952.0500000000002</v>
      </c>
      <c r="H123" s="317">
        <v>1893.1000000000004</v>
      </c>
      <c r="I123" s="317">
        <v>2220.9000000000005</v>
      </c>
      <c r="J123" s="317">
        <v>2279.8500000000004</v>
      </c>
      <c r="K123" s="317">
        <v>2384.8000000000006</v>
      </c>
      <c r="L123" s="304">
        <v>2174.9</v>
      </c>
      <c r="M123" s="304">
        <v>2011</v>
      </c>
      <c r="N123" s="319">
        <v>38874900</v>
      </c>
      <c r="O123" s="320">
        <v>5.9629996696399075E-2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34.799999999999997</v>
      </c>
      <c r="E124" s="316">
        <v>34.833333333333336</v>
      </c>
      <c r="F124" s="317">
        <v>34.466666666666669</v>
      </c>
      <c r="G124" s="317">
        <v>34.133333333333333</v>
      </c>
      <c r="H124" s="317">
        <v>33.766666666666666</v>
      </c>
      <c r="I124" s="317">
        <v>35.166666666666671</v>
      </c>
      <c r="J124" s="317">
        <v>35.533333333333331</v>
      </c>
      <c r="K124" s="317">
        <v>35.866666666666674</v>
      </c>
      <c r="L124" s="304">
        <v>35.200000000000003</v>
      </c>
      <c r="M124" s="304">
        <v>34.5</v>
      </c>
      <c r="N124" s="319">
        <v>41154000</v>
      </c>
      <c r="O124" s="320">
        <v>2.4113475177304965E-2</v>
      </c>
    </row>
    <row r="125" spans="1:15" ht="15">
      <c r="A125" s="277">
        <v>115</v>
      </c>
      <c r="B125" s="434" t="s">
        <v>57</v>
      </c>
      <c r="C125" s="277" t="s">
        <v>280</v>
      </c>
      <c r="D125" s="316">
        <v>880.45</v>
      </c>
      <c r="E125" s="316">
        <v>879.05000000000007</v>
      </c>
      <c r="F125" s="317">
        <v>872.40000000000009</v>
      </c>
      <c r="G125" s="317">
        <v>864.35</v>
      </c>
      <c r="H125" s="317">
        <v>857.7</v>
      </c>
      <c r="I125" s="317">
        <v>887.10000000000014</v>
      </c>
      <c r="J125" s="317">
        <v>893.75</v>
      </c>
      <c r="K125" s="317">
        <v>901.80000000000018</v>
      </c>
      <c r="L125" s="304">
        <v>885.7</v>
      </c>
      <c r="M125" s="304">
        <v>871</v>
      </c>
      <c r="N125" s="319">
        <v>6502500</v>
      </c>
      <c r="O125" s="320">
        <v>-7.3276849095488894E-3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192.25</v>
      </c>
      <c r="E126" s="316">
        <v>192.43333333333331</v>
      </c>
      <c r="F126" s="317">
        <v>190.51666666666662</v>
      </c>
      <c r="G126" s="317">
        <v>188.7833333333333</v>
      </c>
      <c r="H126" s="317">
        <v>186.86666666666662</v>
      </c>
      <c r="I126" s="317">
        <v>194.16666666666663</v>
      </c>
      <c r="J126" s="317">
        <v>196.08333333333331</v>
      </c>
      <c r="K126" s="317">
        <v>197.81666666666663</v>
      </c>
      <c r="L126" s="304">
        <v>194.35</v>
      </c>
      <c r="M126" s="304">
        <v>190.7</v>
      </c>
      <c r="N126" s="319">
        <v>113028000</v>
      </c>
      <c r="O126" s="320">
        <v>8.7552544914187794E-3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21638.799999999999</v>
      </c>
      <c r="E127" s="316">
        <v>21664.600000000002</v>
      </c>
      <c r="F127" s="317">
        <v>21384.200000000004</v>
      </c>
      <c r="G127" s="317">
        <v>21129.600000000002</v>
      </c>
      <c r="H127" s="317">
        <v>20849.200000000004</v>
      </c>
      <c r="I127" s="317">
        <v>21919.200000000004</v>
      </c>
      <c r="J127" s="317">
        <v>22199.600000000006</v>
      </c>
      <c r="K127" s="317">
        <v>22454.200000000004</v>
      </c>
      <c r="L127" s="304">
        <v>21945</v>
      </c>
      <c r="M127" s="304">
        <v>21410</v>
      </c>
      <c r="N127" s="319">
        <v>158100</v>
      </c>
      <c r="O127" s="320">
        <v>-1.4646307260828918E-2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1176.55</v>
      </c>
      <c r="E128" s="316">
        <v>1171.4166666666667</v>
      </c>
      <c r="F128" s="317">
        <v>1157.8333333333335</v>
      </c>
      <c r="G128" s="317">
        <v>1139.1166666666668</v>
      </c>
      <c r="H128" s="317">
        <v>1125.5333333333335</v>
      </c>
      <c r="I128" s="317">
        <v>1190.1333333333334</v>
      </c>
      <c r="J128" s="317">
        <v>1203.7166666666669</v>
      </c>
      <c r="K128" s="317">
        <v>1222.4333333333334</v>
      </c>
      <c r="L128" s="304">
        <v>1185</v>
      </c>
      <c r="M128" s="304">
        <v>1152.7</v>
      </c>
      <c r="N128" s="319">
        <v>1856800</v>
      </c>
      <c r="O128" s="320">
        <v>-1.8319278860133761E-2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3826.8</v>
      </c>
      <c r="E129" s="316">
        <v>3840.6</v>
      </c>
      <c r="F129" s="317">
        <v>3791.2</v>
      </c>
      <c r="G129" s="317">
        <v>3755.6</v>
      </c>
      <c r="H129" s="317">
        <v>3706.2</v>
      </c>
      <c r="I129" s="317">
        <v>3876.2</v>
      </c>
      <c r="J129" s="317">
        <v>3925.6000000000004</v>
      </c>
      <c r="K129" s="317">
        <v>3961.2</v>
      </c>
      <c r="L129" s="304">
        <v>3890</v>
      </c>
      <c r="M129" s="304">
        <v>3805</v>
      </c>
      <c r="N129" s="319">
        <v>608250</v>
      </c>
      <c r="O129" s="320">
        <v>8.2270670505964628E-4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657.3</v>
      </c>
      <c r="E130" s="316">
        <v>660.5</v>
      </c>
      <c r="F130" s="317">
        <v>643.79999999999995</v>
      </c>
      <c r="G130" s="317">
        <v>630.29999999999995</v>
      </c>
      <c r="H130" s="317">
        <v>613.59999999999991</v>
      </c>
      <c r="I130" s="317">
        <v>674</v>
      </c>
      <c r="J130" s="317">
        <v>690.7</v>
      </c>
      <c r="K130" s="317">
        <v>704.2</v>
      </c>
      <c r="L130" s="304">
        <v>677.2</v>
      </c>
      <c r="M130" s="304">
        <v>647</v>
      </c>
      <c r="N130" s="319">
        <v>2925462</v>
      </c>
      <c r="O130" s="320">
        <v>9.6500000000000002E-2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530.5</v>
      </c>
      <c r="E131" s="316">
        <v>527.2833333333333</v>
      </c>
      <c r="F131" s="317">
        <v>520.71666666666658</v>
      </c>
      <c r="G131" s="317">
        <v>510.93333333333328</v>
      </c>
      <c r="H131" s="317">
        <v>504.36666666666656</v>
      </c>
      <c r="I131" s="317">
        <v>537.06666666666661</v>
      </c>
      <c r="J131" s="317">
        <v>543.63333333333321</v>
      </c>
      <c r="K131" s="317">
        <v>553.41666666666663</v>
      </c>
      <c r="L131" s="304">
        <v>533.85</v>
      </c>
      <c r="M131" s="304">
        <v>517.5</v>
      </c>
      <c r="N131" s="319">
        <v>32807600</v>
      </c>
      <c r="O131" s="320">
        <v>1.6350782842520711E-2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391.35</v>
      </c>
      <c r="E132" s="316">
        <v>391.08333333333331</v>
      </c>
      <c r="F132" s="317">
        <v>388.11666666666662</v>
      </c>
      <c r="G132" s="317">
        <v>384.88333333333333</v>
      </c>
      <c r="H132" s="317">
        <v>381.91666666666663</v>
      </c>
      <c r="I132" s="317">
        <v>394.31666666666661</v>
      </c>
      <c r="J132" s="317">
        <v>397.2833333333333</v>
      </c>
      <c r="K132" s="317">
        <v>400.51666666666659</v>
      </c>
      <c r="L132" s="304">
        <v>394.05</v>
      </c>
      <c r="M132" s="304">
        <v>387.85</v>
      </c>
      <c r="N132" s="319">
        <v>4630500</v>
      </c>
      <c r="O132" s="320">
        <v>2.4900398406374501E-2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297.89999999999998</v>
      </c>
      <c r="E133" s="316">
        <v>299.16666666666663</v>
      </c>
      <c r="F133" s="317">
        <v>295.38333333333327</v>
      </c>
      <c r="G133" s="317">
        <v>292.86666666666662</v>
      </c>
      <c r="H133" s="317">
        <v>289.08333333333326</v>
      </c>
      <c r="I133" s="317">
        <v>301.68333333333328</v>
      </c>
      <c r="J133" s="317">
        <v>305.46666666666658</v>
      </c>
      <c r="K133" s="317">
        <v>307.98333333333329</v>
      </c>
      <c r="L133" s="304">
        <v>302.95</v>
      </c>
      <c r="M133" s="304">
        <v>296.64999999999998</v>
      </c>
      <c r="N133" s="319">
        <v>2964000</v>
      </c>
      <c r="O133" s="320">
        <v>5.4274084124830389E-3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450.55</v>
      </c>
      <c r="E134" s="316">
        <v>446.93333333333334</v>
      </c>
      <c r="F134" s="317">
        <v>440.36666666666667</v>
      </c>
      <c r="G134" s="317">
        <v>430.18333333333334</v>
      </c>
      <c r="H134" s="317">
        <v>423.61666666666667</v>
      </c>
      <c r="I134" s="317">
        <v>457.11666666666667</v>
      </c>
      <c r="J134" s="317">
        <v>463.68333333333339</v>
      </c>
      <c r="K134" s="317">
        <v>473.86666666666667</v>
      </c>
      <c r="L134" s="304">
        <v>453.5</v>
      </c>
      <c r="M134" s="304">
        <v>436.75</v>
      </c>
      <c r="N134" s="319">
        <v>15101100</v>
      </c>
      <c r="O134" s="320">
        <v>3.0777736822705491E-2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111.9</v>
      </c>
      <c r="E135" s="316">
        <v>112.96666666666665</v>
      </c>
      <c r="F135" s="317">
        <v>110.2833333333333</v>
      </c>
      <c r="G135" s="317">
        <v>108.66666666666664</v>
      </c>
      <c r="H135" s="317">
        <v>105.98333333333329</v>
      </c>
      <c r="I135" s="317">
        <v>114.58333333333331</v>
      </c>
      <c r="J135" s="317">
        <v>117.26666666666668</v>
      </c>
      <c r="K135" s="317">
        <v>118.88333333333333</v>
      </c>
      <c r="L135" s="304">
        <v>115.65</v>
      </c>
      <c r="M135" s="304">
        <v>111.35</v>
      </c>
      <c r="N135" s="319">
        <v>99111600</v>
      </c>
      <c r="O135" s="320">
        <v>7.5327384401437016E-3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49.95</v>
      </c>
      <c r="E136" s="316">
        <v>50</v>
      </c>
      <c r="F136" s="317">
        <v>49.25</v>
      </c>
      <c r="G136" s="317">
        <v>48.55</v>
      </c>
      <c r="H136" s="317">
        <v>47.8</v>
      </c>
      <c r="I136" s="317">
        <v>50.7</v>
      </c>
      <c r="J136" s="317">
        <v>51.45</v>
      </c>
      <c r="K136" s="317">
        <v>52.150000000000006</v>
      </c>
      <c r="L136" s="304">
        <v>50.75</v>
      </c>
      <c r="M136" s="304">
        <v>49.3</v>
      </c>
      <c r="N136" s="319">
        <v>57105000</v>
      </c>
      <c r="O136" s="320">
        <v>0.10732984293193717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364</v>
      </c>
      <c r="E137" s="316">
        <v>363.7</v>
      </c>
      <c r="F137" s="317">
        <v>359.5</v>
      </c>
      <c r="G137" s="317">
        <v>355</v>
      </c>
      <c r="H137" s="317">
        <v>350.8</v>
      </c>
      <c r="I137" s="317">
        <v>368.2</v>
      </c>
      <c r="J137" s="317">
        <v>372.39999999999992</v>
      </c>
      <c r="K137" s="317">
        <v>376.9</v>
      </c>
      <c r="L137" s="304">
        <v>367.9</v>
      </c>
      <c r="M137" s="304">
        <v>359.2</v>
      </c>
      <c r="N137" s="319">
        <v>16367600</v>
      </c>
      <c r="O137" s="320">
        <v>2.1430086993422449E-2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2255.6999999999998</v>
      </c>
      <c r="E138" s="316">
        <v>2255.2333333333331</v>
      </c>
      <c r="F138" s="317">
        <v>2232.4666666666662</v>
      </c>
      <c r="G138" s="317">
        <v>2209.2333333333331</v>
      </c>
      <c r="H138" s="317">
        <v>2186.4666666666662</v>
      </c>
      <c r="I138" s="317">
        <v>2278.4666666666662</v>
      </c>
      <c r="J138" s="317">
        <v>2301.2333333333336</v>
      </c>
      <c r="K138" s="317">
        <v>2324.4666666666662</v>
      </c>
      <c r="L138" s="304">
        <v>2278</v>
      </c>
      <c r="M138" s="304">
        <v>2232</v>
      </c>
      <c r="N138" s="319">
        <v>10278300</v>
      </c>
      <c r="O138" s="320">
        <v>2.8392459899309213E-3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656.15</v>
      </c>
      <c r="E139" s="316">
        <v>663.25</v>
      </c>
      <c r="F139" s="317">
        <v>646.79999999999995</v>
      </c>
      <c r="G139" s="317">
        <v>637.44999999999993</v>
      </c>
      <c r="H139" s="317">
        <v>620.99999999999989</v>
      </c>
      <c r="I139" s="317">
        <v>672.6</v>
      </c>
      <c r="J139" s="317">
        <v>689.05000000000007</v>
      </c>
      <c r="K139" s="317">
        <v>698.40000000000009</v>
      </c>
      <c r="L139" s="304">
        <v>679.7</v>
      </c>
      <c r="M139" s="304">
        <v>653.9</v>
      </c>
      <c r="N139" s="319">
        <v>13000800</v>
      </c>
      <c r="O139" s="320">
        <v>2.8479210176571103E-2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1076.8499999999999</v>
      </c>
      <c r="E140" s="316">
        <v>1078.3166666666666</v>
      </c>
      <c r="F140" s="317">
        <v>1066.3333333333333</v>
      </c>
      <c r="G140" s="317">
        <v>1055.8166666666666</v>
      </c>
      <c r="H140" s="317">
        <v>1043.8333333333333</v>
      </c>
      <c r="I140" s="317">
        <v>1088.8333333333333</v>
      </c>
      <c r="J140" s="317">
        <v>1100.8166666666668</v>
      </c>
      <c r="K140" s="317">
        <v>1111.3333333333333</v>
      </c>
      <c r="L140" s="304">
        <v>1090.3</v>
      </c>
      <c r="M140" s="304">
        <v>1067.8</v>
      </c>
      <c r="N140" s="319">
        <v>6280500</v>
      </c>
      <c r="O140" s="320">
        <v>1.0498370942439966E-2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2831.65</v>
      </c>
      <c r="E141" s="316">
        <v>2802.8333333333335</v>
      </c>
      <c r="F141" s="317">
        <v>2753.8166666666671</v>
      </c>
      <c r="G141" s="317">
        <v>2675.9833333333336</v>
      </c>
      <c r="H141" s="317">
        <v>2626.9666666666672</v>
      </c>
      <c r="I141" s="317">
        <v>2880.666666666667</v>
      </c>
      <c r="J141" s="317">
        <v>2929.6833333333334</v>
      </c>
      <c r="K141" s="317">
        <v>3007.5166666666669</v>
      </c>
      <c r="L141" s="304">
        <v>2851.85</v>
      </c>
      <c r="M141" s="304">
        <v>2725</v>
      </c>
      <c r="N141" s="319">
        <v>1880000</v>
      </c>
      <c r="O141" s="320">
        <v>-5.2896725440806043E-2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332.9</v>
      </c>
      <c r="E142" s="316">
        <v>331.45</v>
      </c>
      <c r="F142" s="317">
        <v>328.54999999999995</v>
      </c>
      <c r="G142" s="317">
        <v>324.2</v>
      </c>
      <c r="H142" s="317">
        <v>321.29999999999995</v>
      </c>
      <c r="I142" s="317">
        <v>335.79999999999995</v>
      </c>
      <c r="J142" s="317">
        <v>338.69999999999993</v>
      </c>
      <c r="K142" s="317">
        <v>343.04999999999995</v>
      </c>
      <c r="L142" s="304">
        <v>334.35</v>
      </c>
      <c r="M142" s="304">
        <v>327.10000000000002</v>
      </c>
      <c r="N142" s="319">
        <v>1452000</v>
      </c>
      <c r="O142" s="320">
        <v>-8.1967213114754103E-3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396.95</v>
      </c>
      <c r="E143" s="316">
        <v>395.01666666666665</v>
      </c>
      <c r="F143" s="317">
        <v>387.98333333333329</v>
      </c>
      <c r="G143" s="317">
        <v>379.01666666666665</v>
      </c>
      <c r="H143" s="317">
        <v>371.98333333333329</v>
      </c>
      <c r="I143" s="317">
        <v>403.98333333333329</v>
      </c>
      <c r="J143" s="317">
        <v>411.01666666666659</v>
      </c>
      <c r="K143" s="317">
        <v>419.98333333333329</v>
      </c>
      <c r="L143" s="304">
        <v>402.05</v>
      </c>
      <c r="M143" s="304">
        <v>386.05</v>
      </c>
      <c r="N143" s="319">
        <v>5321400</v>
      </c>
      <c r="O143" s="320">
        <v>-1.6558861578266495E-2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942.1</v>
      </c>
      <c r="E144" s="316">
        <v>945.81666666666661</v>
      </c>
      <c r="F144" s="317">
        <v>935.48333333333323</v>
      </c>
      <c r="G144" s="317">
        <v>928.86666666666667</v>
      </c>
      <c r="H144" s="317">
        <v>918.5333333333333</v>
      </c>
      <c r="I144" s="317">
        <v>952.43333333333317</v>
      </c>
      <c r="J144" s="317">
        <v>962.76666666666665</v>
      </c>
      <c r="K144" s="317">
        <v>969.3833333333331</v>
      </c>
      <c r="L144" s="304">
        <v>956.15</v>
      </c>
      <c r="M144" s="304">
        <v>939.2</v>
      </c>
      <c r="N144" s="319">
        <v>1383200</v>
      </c>
      <c r="O144" s="320">
        <v>9.9610461880912632E-2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228.05</v>
      </c>
      <c r="E145" s="316">
        <v>225.4</v>
      </c>
      <c r="F145" s="317">
        <v>219.35000000000002</v>
      </c>
      <c r="G145" s="317">
        <v>210.65</v>
      </c>
      <c r="H145" s="317">
        <v>204.60000000000002</v>
      </c>
      <c r="I145" s="317">
        <v>234.10000000000002</v>
      </c>
      <c r="J145" s="317">
        <v>240.15000000000003</v>
      </c>
      <c r="K145" s="317">
        <v>248.85000000000002</v>
      </c>
      <c r="L145" s="304">
        <v>231.45</v>
      </c>
      <c r="M145" s="304">
        <v>216.7</v>
      </c>
      <c r="N145" s="319">
        <v>3326400</v>
      </c>
      <c r="O145" s="320">
        <v>7.3284477015323115E-3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4023.5</v>
      </c>
      <c r="E146" s="316">
        <v>4037</v>
      </c>
      <c r="F146" s="317">
        <v>3992</v>
      </c>
      <c r="G146" s="317">
        <v>3960.5</v>
      </c>
      <c r="H146" s="317">
        <v>3915.5</v>
      </c>
      <c r="I146" s="317">
        <v>4068.5</v>
      </c>
      <c r="J146" s="317">
        <v>4113.5</v>
      </c>
      <c r="K146" s="317">
        <v>4145</v>
      </c>
      <c r="L146" s="304">
        <v>4082</v>
      </c>
      <c r="M146" s="304">
        <v>4005.5</v>
      </c>
      <c r="N146" s="319">
        <v>2698600</v>
      </c>
      <c r="O146" s="320">
        <v>2.9135840134238426E-2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457.9</v>
      </c>
      <c r="E147" s="316">
        <v>455.75</v>
      </c>
      <c r="F147" s="317">
        <v>451.9</v>
      </c>
      <c r="G147" s="317">
        <v>445.9</v>
      </c>
      <c r="H147" s="317">
        <v>442.04999999999995</v>
      </c>
      <c r="I147" s="317">
        <v>461.75</v>
      </c>
      <c r="J147" s="317">
        <v>465.6</v>
      </c>
      <c r="K147" s="317">
        <v>471.6</v>
      </c>
      <c r="L147" s="304">
        <v>459.6</v>
      </c>
      <c r="M147" s="304">
        <v>449.75</v>
      </c>
      <c r="N147" s="319">
        <v>14848600</v>
      </c>
      <c r="O147" s="320">
        <v>-4.8642345493919707E-2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119.65</v>
      </c>
      <c r="E148" s="316">
        <v>118.35000000000001</v>
      </c>
      <c r="F148" s="317">
        <v>116.45000000000002</v>
      </c>
      <c r="G148" s="317">
        <v>113.25000000000001</v>
      </c>
      <c r="H148" s="317">
        <v>111.35000000000002</v>
      </c>
      <c r="I148" s="317">
        <v>121.55000000000001</v>
      </c>
      <c r="J148" s="317">
        <v>123.45000000000002</v>
      </c>
      <c r="K148" s="317">
        <v>126.65</v>
      </c>
      <c r="L148" s="304">
        <v>120.25</v>
      </c>
      <c r="M148" s="304">
        <v>115.15</v>
      </c>
      <c r="N148" s="319">
        <v>117583000</v>
      </c>
      <c r="O148" s="320">
        <v>5.8964766318610758E-2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607.54999999999995</v>
      </c>
      <c r="E149" s="316">
        <v>604.28333333333342</v>
      </c>
      <c r="F149" s="317">
        <v>596.21666666666681</v>
      </c>
      <c r="G149" s="317">
        <v>584.88333333333344</v>
      </c>
      <c r="H149" s="317">
        <v>576.81666666666683</v>
      </c>
      <c r="I149" s="317">
        <v>615.61666666666679</v>
      </c>
      <c r="J149" s="317">
        <v>623.68333333333339</v>
      </c>
      <c r="K149" s="317">
        <v>635.01666666666677</v>
      </c>
      <c r="L149" s="304">
        <v>612.35</v>
      </c>
      <c r="M149" s="304">
        <v>592.95000000000005</v>
      </c>
      <c r="N149" s="319">
        <v>2831000</v>
      </c>
      <c r="O149" s="320">
        <v>0.13376051261513816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281.45</v>
      </c>
      <c r="E150" s="316">
        <v>281.2833333333333</v>
      </c>
      <c r="F150" s="317">
        <v>278.86666666666662</v>
      </c>
      <c r="G150" s="317">
        <v>276.2833333333333</v>
      </c>
      <c r="H150" s="317">
        <v>273.86666666666662</v>
      </c>
      <c r="I150" s="317">
        <v>283.86666666666662</v>
      </c>
      <c r="J150" s="317">
        <v>286.28333333333336</v>
      </c>
      <c r="K150" s="317">
        <v>288.86666666666662</v>
      </c>
      <c r="L150" s="304">
        <v>283.7</v>
      </c>
      <c r="M150" s="304">
        <v>278.7</v>
      </c>
      <c r="N150" s="319">
        <v>23088000</v>
      </c>
      <c r="O150" s="320">
        <v>-5.9244971066409477E-3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143.9</v>
      </c>
      <c r="E151" s="316">
        <v>141.96666666666667</v>
      </c>
      <c r="F151" s="317">
        <v>138.28333333333333</v>
      </c>
      <c r="G151" s="317">
        <v>132.66666666666666</v>
      </c>
      <c r="H151" s="317">
        <v>128.98333333333332</v>
      </c>
      <c r="I151" s="317">
        <v>147.58333333333334</v>
      </c>
      <c r="J151" s="317">
        <v>151.26666666666668</v>
      </c>
      <c r="K151" s="317">
        <v>156.88333333333335</v>
      </c>
      <c r="L151" s="304">
        <v>145.65</v>
      </c>
      <c r="M151" s="304">
        <v>136.35</v>
      </c>
      <c r="N151" s="319">
        <v>34362000</v>
      </c>
      <c r="O151" s="320">
        <v>-1.5979381443298968E-2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44048</v>
      </c>
    </row>
    <row r="7" spans="1:15">
      <c r="A7"/>
    </row>
    <row r="8" spans="1:15" ht="28.5" customHeight="1">
      <c r="A8" s="539" t="s">
        <v>16</v>
      </c>
      <c r="B8" s="540" t="s">
        <v>18</v>
      </c>
      <c r="C8" s="538" t="s">
        <v>19</v>
      </c>
      <c r="D8" s="538" t="s">
        <v>20</v>
      </c>
      <c r="E8" s="538" t="s">
        <v>21</v>
      </c>
      <c r="F8" s="538"/>
      <c r="G8" s="538"/>
      <c r="H8" s="538" t="s">
        <v>22</v>
      </c>
      <c r="I8" s="538"/>
      <c r="J8" s="538"/>
      <c r="K8" s="274"/>
      <c r="L8" s="282"/>
      <c r="M8" s="282"/>
    </row>
    <row r="9" spans="1:15" ht="36" customHeight="1">
      <c r="A9" s="534"/>
      <c r="B9" s="536"/>
      <c r="C9" s="541" t="s">
        <v>23</v>
      </c>
      <c r="D9" s="54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11095.25</v>
      </c>
      <c r="D10" s="303">
        <v>11038.533333333333</v>
      </c>
      <c r="E10" s="303">
        <v>10964.816666666666</v>
      </c>
      <c r="F10" s="303">
        <v>10834.383333333333</v>
      </c>
      <c r="G10" s="303">
        <v>10760.666666666666</v>
      </c>
      <c r="H10" s="303">
        <v>11168.966666666665</v>
      </c>
      <c r="I10" s="303">
        <v>11242.683333333332</v>
      </c>
      <c r="J10" s="303">
        <v>11373.116666666665</v>
      </c>
      <c r="K10" s="302">
        <v>11112.25</v>
      </c>
      <c r="L10" s="302">
        <v>10908.1</v>
      </c>
      <c r="M10" s="307"/>
    </row>
    <row r="11" spans="1:15">
      <c r="A11" s="301">
        <v>2</v>
      </c>
      <c r="B11" s="277" t="s">
        <v>220</v>
      </c>
      <c r="C11" s="304">
        <v>21490.5</v>
      </c>
      <c r="D11" s="279">
        <v>21374.866666666665</v>
      </c>
      <c r="E11" s="279">
        <v>21173.383333333331</v>
      </c>
      <c r="F11" s="279">
        <v>20856.266666666666</v>
      </c>
      <c r="G11" s="279">
        <v>20654.783333333333</v>
      </c>
      <c r="H11" s="279">
        <v>21691.98333333333</v>
      </c>
      <c r="I11" s="279">
        <v>21893.46666666666</v>
      </c>
      <c r="J11" s="279">
        <v>22210.583333333328</v>
      </c>
      <c r="K11" s="304">
        <v>21576.35</v>
      </c>
      <c r="L11" s="304">
        <v>21057.75</v>
      </c>
      <c r="M11" s="307"/>
    </row>
    <row r="12" spans="1:15">
      <c r="A12" s="301">
        <v>3</v>
      </c>
      <c r="B12" s="285" t="s">
        <v>221</v>
      </c>
      <c r="C12" s="304">
        <v>1407.65</v>
      </c>
      <c r="D12" s="279">
        <v>1409.4666666666665</v>
      </c>
      <c r="E12" s="279">
        <v>1400.633333333333</v>
      </c>
      <c r="F12" s="279">
        <v>1393.6166666666666</v>
      </c>
      <c r="G12" s="279">
        <v>1384.7833333333331</v>
      </c>
      <c r="H12" s="279">
        <v>1416.4833333333329</v>
      </c>
      <c r="I12" s="279">
        <v>1425.3166666666664</v>
      </c>
      <c r="J12" s="279">
        <v>1432.3333333333328</v>
      </c>
      <c r="K12" s="304">
        <v>1418.3</v>
      </c>
      <c r="L12" s="304">
        <v>1402.45</v>
      </c>
      <c r="M12" s="307"/>
    </row>
    <row r="13" spans="1:15">
      <c r="A13" s="301">
        <v>4</v>
      </c>
      <c r="B13" s="277" t="s">
        <v>222</v>
      </c>
      <c r="C13" s="304">
        <v>3167.65</v>
      </c>
      <c r="D13" s="279">
        <v>3154.25</v>
      </c>
      <c r="E13" s="279">
        <v>3134.15</v>
      </c>
      <c r="F13" s="279">
        <v>3100.65</v>
      </c>
      <c r="G13" s="279">
        <v>3080.55</v>
      </c>
      <c r="H13" s="279">
        <v>3187.75</v>
      </c>
      <c r="I13" s="279">
        <v>3207.8500000000004</v>
      </c>
      <c r="J13" s="279">
        <v>3241.35</v>
      </c>
      <c r="K13" s="304">
        <v>3174.35</v>
      </c>
      <c r="L13" s="304">
        <v>3120.75</v>
      </c>
      <c r="M13" s="307"/>
    </row>
    <row r="14" spans="1:15">
      <c r="A14" s="301">
        <v>5</v>
      </c>
      <c r="B14" s="277" t="s">
        <v>223</v>
      </c>
      <c r="C14" s="304">
        <v>17808</v>
      </c>
      <c r="D14" s="279">
        <v>17872.133333333335</v>
      </c>
      <c r="E14" s="279">
        <v>17652.26666666667</v>
      </c>
      <c r="F14" s="279">
        <v>17496.533333333336</v>
      </c>
      <c r="G14" s="279">
        <v>17276.666666666672</v>
      </c>
      <c r="H14" s="279">
        <v>18027.866666666669</v>
      </c>
      <c r="I14" s="279">
        <v>18247.73333333333</v>
      </c>
      <c r="J14" s="279">
        <v>18403.466666666667</v>
      </c>
      <c r="K14" s="304">
        <v>18092</v>
      </c>
      <c r="L14" s="304">
        <v>17716.400000000001</v>
      </c>
      <c r="M14" s="307"/>
    </row>
    <row r="15" spans="1:15">
      <c r="A15" s="301">
        <v>6</v>
      </c>
      <c r="B15" s="277" t="s">
        <v>224</v>
      </c>
      <c r="C15" s="304">
        <v>2467.75</v>
      </c>
      <c r="D15" s="279">
        <v>2470.1166666666668</v>
      </c>
      <c r="E15" s="279">
        <v>2448.7333333333336</v>
      </c>
      <c r="F15" s="279">
        <v>2429.7166666666667</v>
      </c>
      <c r="G15" s="279">
        <v>2408.3333333333335</v>
      </c>
      <c r="H15" s="279">
        <v>2489.1333333333337</v>
      </c>
      <c r="I15" s="279">
        <v>2510.5166666666669</v>
      </c>
      <c r="J15" s="279">
        <v>2529.5333333333338</v>
      </c>
      <c r="K15" s="304">
        <v>2491.5</v>
      </c>
      <c r="L15" s="304">
        <v>2451.1</v>
      </c>
      <c r="M15" s="307"/>
    </row>
    <row r="16" spans="1:15">
      <c r="A16" s="301">
        <v>7</v>
      </c>
      <c r="B16" s="277" t="s">
        <v>225</v>
      </c>
      <c r="C16" s="304">
        <v>4288.6499999999996</v>
      </c>
      <c r="D16" s="279">
        <v>4278.05</v>
      </c>
      <c r="E16" s="279">
        <v>4261.5</v>
      </c>
      <c r="F16" s="279">
        <v>4234.3499999999995</v>
      </c>
      <c r="G16" s="279">
        <v>4217.7999999999993</v>
      </c>
      <c r="H16" s="279">
        <v>4305.2000000000007</v>
      </c>
      <c r="I16" s="279">
        <v>4321.7500000000018</v>
      </c>
      <c r="J16" s="279">
        <v>4348.9000000000015</v>
      </c>
      <c r="K16" s="304">
        <v>4294.6000000000004</v>
      </c>
      <c r="L16" s="304">
        <v>4250.8999999999996</v>
      </c>
      <c r="M16" s="307"/>
    </row>
    <row r="17" spans="1:13">
      <c r="A17" s="301">
        <v>8</v>
      </c>
      <c r="B17" s="277" t="s">
        <v>38</v>
      </c>
      <c r="C17" s="277">
        <v>1401.45</v>
      </c>
      <c r="D17" s="279">
        <v>1409.4666666666665</v>
      </c>
      <c r="E17" s="279">
        <v>1389.083333333333</v>
      </c>
      <c r="F17" s="279">
        <v>1376.7166666666665</v>
      </c>
      <c r="G17" s="279">
        <v>1356.333333333333</v>
      </c>
      <c r="H17" s="279">
        <v>1421.833333333333</v>
      </c>
      <c r="I17" s="279">
        <v>1442.2166666666667</v>
      </c>
      <c r="J17" s="279">
        <v>1454.583333333333</v>
      </c>
      <c r="K17" s="277">
        <v>1429.85</v>
      </c>
      <c r="L17" s="277">
        <v>1397.1</v>
      </c>
      <c r="M17" s="277">
        <v>7.5311899999999996</v>
      </c>
    </row>
    <row r="18" spans="1:13">
      <c r="A18" s="301">
        <v>9</v>
      </c>
      <c r="B18" s="277" t="s">
        <v>226</v>
      </c>
      <c r="C18" s="277">
        <v>696.75</v>
      </c>
      <c r="D18" s="279">
        <v>706.6</v>
      </c>
      <c r="E18" s="279">
        <v>683.2</v>
      </c>
      <c r="F18" s="279">
        <v>669.65</v>
      </c>
      <c r="G18" s="279">
        <v>646.25</v>
      </c>
      <c r="H18" s="279">
        <v>720.15000000000009</v>
      </c>
      <c r="I18" s="279">
        <v>743.55</v>
      </c>
      <c r="J18" s="279">
        <v>757.10000000000014</v>
      </c>
      <c r="K18" s="277">
        <v>730</v>
      </c>
      <c r="L18" s="277">
        <v>693.05</v>
      </c>
      <c r="M18" s="277">
        <v>2.7469100000000002</v>
      </c>
    </row>
    <row r="19" spans="1:13">
      <c r="A19" s="301">
        <v>10</v>
      </c>
      <c r="B19" s="277" t="s">
        <v>41</v>
      </c>
      <c r="C19" s="277">
        <v>314.95</v>
      </c>
      <c r="D19" s="279">
        <v>314.68333333333334</v>
      </c>
      <c r="E19" s="279">
        <v>311.61666666666667</v>
      </c>
      <c r="F19" s="279">
        <v>308.28333333333336</v>
      </c>
      <c r="G19" s="279">
        <v>305.2166666666667</v>
      </c>
      <c r="H19" s="279">
        <v>318.01666666666665</v>
      </c>
      <c r="I19" s="279">
        <v>321.08333333333337</v>
      </c>
      <c r="J19" s="279">
        <v>324.41666666666663</v>
      </c>
      <c r="K19" s="277">
        <v>317.75</v>
      </c>
      <c r="L19" s="277">
        <v>311.35000000000002</v>
      </c>
      <c r="M19" s="277">
        <v>31.826440000000002</v>
      </c>
    </row>
    <row r="20" spans="1:13">
      <c r="A20" s="301">
        <v>11</v>
      </c>
      <c r="B20" s="277" t="s">
        <v>43</v>
      </c>
      <c r="C20" s="277">
        <v>35.950000000000003</v>
      </c>
      <c r="D20" s="279">
        <v>35.733333333333327</v>
      </c>
      <c r="E20" s="279">
        <v>35.316666666666656</v>
      </c>
      <c r="F20" s="279">
        <v>34.68333333333333</v>
      </c>
      <c r="G20" s="279">
        <v>34.266666666666659</v>
      </c>
      <c r="H20" s="279">
        <v>36.366666666666653</v>
      </c>
      <c r="I20" s="279">
        <v>36.783333333333324</v>
      </c>
      <c r="J20" s="279">
        <v>37.41666666666665</v>
      </c>
      <c r="K20" s="277">
        <v>36.15</v>
      </c>
      <c r="L20" s="277">
        <v>35.1</v>
      </c>
      <c r="M20" s="277">
        <v>46.542259999999999</v>
      </c>
    </row>
    <row r="21" spans="1:13">
      <c r="A21" s="301">
        <v>12</v>
      </c>
      <c r="B21" s="277" t="s">
        <v>227</v>
      </c>
      <c r="C21" s="277">
        <v>58.5</v>
      </c>
      <c r="D21" s="279">
        <v>57.733333333333327</v>
      </c>
      <c r="E21" s="279">
        <v>56.266666666666652</v>
      </c>
      <c r="F21" s="279">
        <v>54.033333333333324</v>
      </c>
      <c r="G21" s="279">
        <v>52.566666666666649</v>
      </c>
      <c r="H21" s="279">
        <v>59.966666666666654</v>
      </c>
      <c r="I21" s="279">
        <v>61.433333333333337</v>
      </c>
      <c r="J21" s="279">
        <v>63.666666666666657</v>
      </c>
      <c r="K21" s="277">
        <v>59.2</v>
      </c>
      <c r="L21" s="277">
        <v>55.5</v>
      </c>
      <c r="M21" s="277">
        <v>41.040779999999998</v>
      </c>
    </row>
    <row r="22" spans="1:13">
      <c r="A22" s="301">
        <v>13</v>
      </c>
      <c r="B22" s="277" t="s">
        <v>228</v>
      </c>
      <c r="C22" s="277">
        <v>122.05</v>
      </c>
      <c r="D22" s="279">
        <v>122.01666666666667</v>
      </c>
      <c r="E22" s="279">
        <v>120.73333333333333</v>
      </c>
      <c r="F22" s="279">
        <v>119.41666666666667</v>
      </c>
      <c r="G22" s="279">
        <v>118.13333333333334</v>
      </c>
      <c r="H22" s="279">
        <v>123.33333333333333</v>
      </c>
      <c r="I22" s="279">
        <v>124.61666666666666</v>
      </c>
      <c r="J22" s="279">
        <v>125.93333333333332</v>
      </c>
      <c r="K22" s="277">
        <v>123.3</v>
      </c>
      <c r="L22" s="277">
        <v>120.7</v>
      </c>
      <c r="M22" s="277">
        <v>7.7713299999999998</v>
      </c>
    </row>
    <row r="23" spans="1:13">
      <c r="A23" s="301">
        <v>14</v>
      </c>
      <c r="B23" s="277" t="s">
        <v>229</v>
      </c>
      <c r="C23" s="277">
        <v>1661.05</v>
      </c>
      <c r="D23" s="279">
        <v>1655.8833333333332</v>
      </c>
      <c r="E23" s="279">
        <v>1626.7666666666664</v>
      </c>
      <c r="F23" s="279">
        <v>1592.4833333333331</v>
      </c>
      <c r="G23" s="279">
        <v>1563.3666666666663</v>
      </c>
      <c r="H23" s="279">
        <v>1690.1666666666665</v>
      </c>
      <c r="I23" s="279">
        <v>1719.2833333333333</v>
      </c>
      <c r="J23" s="279">
        <v>1753.5666666666666</v>
      </c>
      <c r="K23" s="277">
        <v>1685</v>
      </c>
      <c r="L23" s="277">
        <v>1621.6</v>
      </c>
      <c r="M23" s="277">
        <v>3.0002399999999998</v>
      </c>
    </row>
    <row r="24" spans="1:13">
      <c r="A24" s="301">
        <v>15</v>
      </c>
      <c r="B24" s="277" t="s">
        <v>230</v>
      </c>
      <c r="C24" s="277">
        <v>2931.3</v>
      </c>
      <c r="D24" s="279">
        <v>2898.6833333333329</v>
      </c>
      <c r="E24" s="279">
        <v>2823.3666666666659</v>
      </c>
      <c r="F24" s="279">
        <v>2715.4333333333329</v>
      </c>
      <c r="G24" s="279">
        <v>2640.1166666666659</v>
      </c>
      <c r="H24" s="279">
        <v>3006.6166666666659</v>
      </c>
      <c r="I24" s="279">
        <v>3081.9333333333325</v>
      </c>
      <c r="J24" s="279">
        <v>3189.8666666666659</v>
      </c>
      <c r="K24" s="277">
        <v>2974</v>
      </c>
      <c r="L24" s="277">
        <v>2790.75</v>
      </c>
      <c r="M24" s="277">
        <v>9.0454399999999993</v>
      </c>
    </row>
    <row r="25" spans="1:13">
      <c r="A25" s="301">
        <v>16</v>
      </c>
      <c r="B25" s="277" t="s">
        <v>45</v>
      </c>
      <c r="C25" s="277">
        <v>711.75</v>
      </c>
      <c r="D25" s="279">
        <v>715</v>
      </c>
      <c r="E25" s="279">
        <v>699.05</v>
      </c>
      <c r="F25" s="279">
        <v>686.34999999999991</v>
      </c>
      <c r="G25" s="279">
        <v>670.39999999999986</v>
      </c>
      <c r="H25" s="279">
        <v>727.7</v>
      </c>
      <c r="I25" s="279">
        <v>743.65000000000009</v>
      </c>
      <c r="J25" s="279">
        <v>756.35000000000014</v>
      </c>
      <c r="K25" s="277">
        <v>730.95</v>
      </c>
      <c r="L25" s="277">
        <v>702.3</v>
      </c>
      <c r="M25" s="277">
        <v>15.75188</v>
      </c>
    </row>
    <row r="26" spans="1:13">
      <c r="A26" s="301">
        <v>17</v>
      </c>
      <c r="B26" s="277" t="s">
        <v>46</v>
      </c>
      <c r="C26" s="277">
        <v>221.55</v>
      </c>
      <c r="D26" s="279">
        <v>222.31666666666669</v>
      </c>
      <c r="E26" s="279">
        <v>219.48333333333338</v>
      </c>
      <c r="F26" s="279">
        <v>217.41666666666669</v>
      </c>
      <c r="G26" s="279">
        <v>214.58333333333337</v>
      </c>
      <c r="H26" s="279">
        <v>224.38333333333338</v>
      </c>
      <c r="I26" s="279">
        <v>227.2166666666667</v>
      </c>
      <c r="J26" s="279">
        <v>229.28333333333339</v>
      </c>
      <c r="K26" s="277">
        <v>225.15</v>
      </c>
      <c r="L26" s="277">
        <v>220.25</v>
      </c>
      <c r="M26" s="277">
        <v>47.068370000000002</v>
      </c>
    </row>
    <row r="27" spans="1:13">
      <c r="A27" s="301">
        <v>18</v>
      </c>
      <c r="B27" s="277" t="s">
        <v>47</v>
      </c>
      <c r="C27" s="277">
        <v>1653.95</v>
      </c>
      <c r="D27" s="279">
        <v>1629.6833333333334</v>
      </c>
      <c r="E27" s="279">
        <v>1592.3166666666668</v>
      </c>
      <c r="F27" s="279">
        <v>1530.6833333333334</v>
      </c>
      <c r="G27" s="279">
        <v>1493.3166666666668</v>
      </c>
      <c r="H27" s="279">
        <v>1691.3166666666668</v>
      </c>
      <c r="I27" s="279">
        <v>1728.6833333333336</v>
      </c>
      <c r="J27" s="279">
        <v>1790.3166666666668</v>
      </c>
      <c r="K27" s="277">
        <v>1667.05</v>
      </c>
      <c r="L27" s="277">
        <v>1568.05</v>
      </c>
      <c r="M27" s="277">
        <v>20.983619999999998</v>
      </c>
    </row>
    <row r="28" spans="1:13">
      <c r="A28" s="301">
        <v>19</v>
      </c>
      <c r="B28" s="277" t="s">
        <v>48</v>
      </c>
      <c r="C28" s="277">
        <v>115.15</v>
      </c>
      <c r="D28" s="279">
        <v>113.33333333333333</v>
      </c>
      <c r="E28" s="279">
        <v>110.66666666666666</v>
      </c>
      <c r="F28" s="279">
        <v>106.18333333333332</v>
      </c>
      <c r="G28" s="279">
        <v>103.51666666666665</v>
      </c>
      <c r="H28" s="279">
        <v>117.81666666666666</v>
      </c>
      <c r="I28" s="279">
        <v>120.48333333333332</v>
      </c>
      <c r="J28" s="279">
        <v>124.96666666666667</v>
      </c>
      <c r="K28" s="277">
        <v>116</v>
      </c>
      <c r="L28" s="277">
        <v>108.85</v>
      </c>
      <c r="M28" s="277">
        <v>180.93468999999999</v>
      </c>
    </row>
    <row r="29" spans="1:13">
      <c r="A29" s="301">
        <v>20</v>
      </c>
      <c r="B29" s="277" t="s">
        <v>49</v>
      </c>
      <c r="C29" s="277">
        <v>49.6</v>
      </c>
      <c r="D29" s="279">
        <v>49.716666666666661</v>
      </c>
      <c r="E29" s="279">
        <v>49.183333333333323</v>
      </c>
      <c r="F29" s="279">
        <v>48.766666666666659</v>
      </c>
      <c r="G29" s="279">
        <v>48.23333333333332</v>
      </c>
      <c r="H29" s="279">
        <v>50.133333333333326</v>
      </c>
      <c r="I29" s="279">
        <v>50.666666666666671</v>
      </c>
      <c r="J29" s="279">
        <v>51.083333333333329</v>
      </c>
      <c r="K29" s="277">
        <v>50.25</v>
      </c>
      <c r="L29" s="277">
        <v>49.3</v>
      </c>
      <c r="M29" s="277">
        <v>222.46848</v>
      </c>
    </row>
    <row r="30" spans="1:13">
      <c r="A30" s="301">
        <v>21</v>
      </c>
      <c r="B30" s="277" t="s">
        <v>51</v>
      </c>
      <c r="C30" s="277">
        <v>1713.95</v>
      </c>
      <c r="D30" s="279">
        <v>1719.1666666666667</v>
      </c>
      <c r="E30" s="279">
        <v>1703.3333333333335</v>
      </c>
      <c r="F30" s="279">
        <v>1692.7166666666667</v>
      </c>
      <c r="G30" s="279">
        <v>1676.8833333333334</v>
      </c>
      <c r="H30" s="279">
        <v>1729.7833333333335</v>
      </c>
      <c r="I30" s="279">
        <v>1745.616666666667</v>
      </c>
      <c r="J30" s="279">
        <v>1756.2333333333336</v>
      </c>
      <c r="K30" s="277">
        <v>1735</v>
      </c>
      <c r="L30" s="277">
        <v>1708.55</v>
      </c>
      <c r="M30" s="277">
        <v>18.15427</v>
      </c>
    </row>
    <row r="31" spans="1:13">
      <c r="A31" s="301">
        <v>22</v>
      </c>
      <c r="B31" s="277" t="s">
        <v>53</v>
      </c>
      <c r="C31" s="277">
        <v>864.1</v>
      </c>
      <c r="D31" s="279">
        <v>863.08333333333337</v>
      </c>
      <c r="E31" s="279">
        <v>851.51666666666677</v>
      </c>
      <c r="F31" s="279">
        <v>838.93333333333339</v>
      </c>
      <c r="G31" s="279">
        <v>827.36666666666679</v>
      </c>
      <c r="H31" s="279">
        <v>875.66666666666674</v>
      </c>
      <c r="I31" s="279">
        <v>887.23333333333335</v>
      </c>
      <c r="J31" s="279">
        <v>899.81666666666672</v>
      </c>
      <c r="K31" s="277">
        <v>874.65</v>
      </c>
      <c r="L31" s="277">
        <v>850.5</v>
      </c>
      <c r="M31" s="277">
        <v>26.684200000000001</v>
      </c>
    </row>
    <row r="32" spans="1:13">
      <c r="A32" s="301">
        <v>23</v>
      </c>
      <c r="B32" s="277" t="s">
        <v>231</v>
      </c>
      <c r="C32" s="277">
        <v>2165.1</v>
      </c>
      <c r="D32" s="279">
        <v>2144.3666666666668</v>
      </c>
      <c r="E32" s="279">
        <v>2110.7333333333336</v>
      </c>
      <c r="F32" s="279">
        <v>2056.3666666666668</v>
      </c>
      <c r="G32" s="279">
        <v>2022.7333333333336</v>
      </c>
      <c r="H32" s="279">
        <v>2198.7333333333336</v>
      </c>
      <c r="I32" s="279">
        <v>2232.3666666666668</v>
      </c>
      <c r="J32" s="279">
        <v>2286.7333333333336</v>
      </c>
      <c r="K32" s="277">
        <v>2178</v>
      </c>
      <c r="L32" s="277">
        <v>2090</v>
      </c>
      <c r="M32" s="277">
        <v>6.1384800000000004</v>
      </c>
    </row>
    <row r="33" spans="1:13">
      <c r="A33" s="301">
        <v>24</v>
      </c>
      <c r="B33" s="277" t="s">
        <v>55</v>
      </c>
      <c r="C33" s="277">
        <v>429.15</v>
      </c>
      <c r="D33" s="279">
        <v>425.89999999999992</v>
      </c>
      <c r="E33" s="279">
        <v>420.59999999999985</v>
      </c>
      <c r="F33" s="279">
        <v>412.04999999999995</v>
      </c>
      <c r="G33" s="279">
        <v>406.74999999999989</v>
      </c>
      <c r="H33" s="279">
        <v>434.44999999999982</v>
      </c>
      <c r="I33" s="279">
        <v>439.74999999999989</v>
      </c>
      <c r="J33" s="279">
        <v>448.29999999999978</v>
      </c>
      <c r="K33" s="277">
        <v>431.2</v>
      </c>
      <c r="L33" s="277">
        <v>417.35</v>
      </c>
      <c r="M33" s="277">
        <v>247.48402999999999</v>
      </c>
    </row>
    <row r="34" spans="1:13">
      <c r="A34" s="301">
        <v>25</v>
      </c>
      <c r="B34" s="277" t="s">
        <v>56</v>
      </c>
      <c r="C34" s="277">
        <v>2969.95</v>
      </c>
      <c r="D34" s="279">
        <v>2963.6666666666665</v>
      </c>
      <c r="E34" s="279">
        <v>2928.333333333333</v>
      </c>
      <c r="F34" s="279">
        <v>2886.7166666666667</v>
      </c>
      <c r="G34" s="279">
        <v>2851.3833333333332</v>
      </c>
      <c r="H34" s="279">
        <v>3005.2833333333328</v>
      </c>
      <c r="I34" s="279">
        <v>3040.6166666666659</v>
      </c>
      <c r="J34" s="279">
        <v>3082.2333333333327</v>
      </c>
      <c r="K34" s="277">
        <v>2999</v>
      </c>
      <c r="L34" s="277">
        <v>2922.05</v>
      </c>
      <c r="M34" s="277">
        <v>7.0632200000000003</v>
      </c>
    </row>
    <row r="35" spans="1:13">
      <c r="A35" s="301">
        <v>26</v>
      </c>
      <c r="B35" s="277" t="s">
        <v>59</v>
      </c>
      <c r="C35" s="277">
        <v>3235.6</v>
      </c>
      <c r="D35" s="279">
        <v>3212.8166666666671</v>
      </c>
      <c r="E35" s="279">
        <v>3165.6333333333341</v>
      </c>
      <c r="F35" s="279">
        <v>3095.666666666667</v>
      </c>
      <c r="G35" s="279">
        <v>3048.483333333334</v>
      </c>
      <c r="H35" s="279">
        <v>3282.7833333333342</v>
      </c>
      <c r="I35" s="279">
        <v>3329.9666666666676</v>
      </c>
      <c r="J35" s="279">
        <v>3399.9333333333343</v>
      </c>
      <c r="K35" s="277">
        <v>3260</v>
      </c>
      <c r="L35" s="277">
        <v>3142.85</v>
      </c>
      <c r="M35" s="277">
        <v>66.791730000000001</v>
      </c>
    </row>
    <row r="36" spans="1:13">
      <c r="A36" s="301">
        <v>27</v>
      </c>
      <c r="B36" s="277" t="s">
        <v>58</v>
      </c>
      <c r="C36" s="277">
        <v>6162</v>
      </c>
      <c r="D36" s="279">
        <v>6153.9666666666672</v>
      </c>
      <c r="E36" s="279">
        <v>6079.9333333333343</v>
      </c>
      <c r="F36" s="279">
        <v>5997.8666666666668</v>
      </c>
      <c r="G36" s="279">
        <v>5923.8333333333339</v>
      </c>
      <c r="H36" s="279">
        <v>6236.0333333333347</v>
      </c>
      <c r="I36" s="279">
        <v>6310.0666666666675</v>
      </c>
      <c r="J36" s="279">
        <v>6392.133333333335</v>
      </c>
      <c r="K36" s="277">
        <v>6228</v>
      </c>
      <c r="L36" s="277">
        <v>6071.9</v>
      </c>
      <c r="M36" s="277">
        <v>6.1650299999999998</v>
      </c>
    </row>
    <row r="37" spans="1:13">
      <c r="A37" s="301">
        <v>28</v>
      </c>
      <c r="B37" s="277" t="s">
        <v>232</v>
      </c>
      <c r="C37" s="277">
        <v>2593.8000000000002</v>
      </c>
      <c r="D37" s="279">
        <v>2596.2000000000003</v>
      </c>
      <c r="E37" s="279">
        <v>2542.7000000000007</v>
      </c>
      <c r="F37" s="279">
        <v>2491.6000000000004</v>
      </c>
      <c r="G37" s="279">
        <v>2438.1000000000008</v>
      </c>
      <c r="H37" s="279">
        <v>2647.3000000000006</v>
      </c>
      <c r="I37" s="279">
        <v>2700.7999999999997</v>
      </c>
      <c r="J37" s="279">
        <v>2751.9000000000005</v>
      </c>
      <c r="K37" s="277">
        <v>2649.7</v>
      </c>
      <c r="L37" s="277">
        <v>2545.1</v>
      </c>
      <c r="M37" s="277">
        <v>0.60024999999999995</v>
      </c>
    </row>
    <row r="38" spans="1:13">
      <c r="A38" s="301">
        <v>29</v>
      </c>
      <c r="B38" s="277" t="s">
        <v>60</v>
      </c>
      <c r="C38" s="277">
        <v>1324.15</v>
      </c>
      <c r="D38" s="279">
        <v>1325.25</v>
      </c>
      <c r="E38" s="279">
        <v>1310.5</v>
      </c>
      <c r="F38" s="279">
        <v>1296.8499999999999</v>
      </c>
      <c r="G38" s="279">
        <v>1282.0999999999999</v>
      </c>
      <c r="H38" s="279">
        <v>1338.9</v>
      </c>
      <c r="I38" s="279">
        <v>1353.65</v>
      </c>
      <c r="J38" s="279">
        <v>1367.3000000000002</v>
      </c>
      <c r="K38" s="277">
        <v>1340</v>
      </c>
      <c r="L38" s="277">
        <v>1311.6</v>
      </c>
      <c r="M38" s="277">
        <v>8.9421099999999996</v>
      </c>
    </row>
    <row r="39" spans="1:13">
      <c r="A39" s="301">
        <v>30</v>
      </c>
      <c r="B39" s="277" t="s">
        <v>233</v>
      </c>
      <c r="C39" s="277">
        <v>306.89999999999998</v>
      </c>
      <c r="D39" s="279">
        <v>308.8</v>
      </c>
      <c r="E39" s="279">
        <v>303.10000000000002</v>
      </c>
      <c r="F39" s="279">
        <v>299.3</v>
      </c>
      <c r="G39" s="279">
        <v>293.60000000000002</v>
      </c>
      <c r="H39" s="279">
        <v>312.60000000000002</v>
      </c>
      <c r="I39" s="279">
        <v>318.29999999999995</v>
      </c>
      <c r="J39" s="279">
        <v>322.10000000000002</v>
      </c>
      <c r="K39" s="277">
        <v>314.5</v>
      </c>
      <c r="L39" s="277">
        <v>305</v>
      </c>
      <c r="M39" s="277">
        <v>197.97888</v>
      </c>
    </row>
    <row r="40" spans="1:13">
      <c r="A40" s="301">
        <v>31</v>
      </c>
      <c r="B40" s="277" t="s">
        <v>61</v>
      </c>
      <c r="C40" s="277">
        <v>46.5</v>
      </c>
      <c r="D40" s="279">
        <v>46.533333333333331</v>
      </c>
      <c r="E40" s="279">
        <v>45.86666666666666</v>
      </c>
      <c r="F40" s="279">
        <v>45.233333333333327</v>
      </c>
      <c r="G40" s="279">
        <v>44.566666666666656</v>
      </c>
      <c r="H40" s="279">
        <v>47.166666666666664</v>
      </c>
      <c r="I40" s="279">
        <v>47.833333333333336</v>
      </c>
      <c r="J40" s="279">
        <v>48.466666666666669</v>
      </c>
      <c r="K40" s="277">
        <v>47.2</v>
      </c>
      <c r="L40" s="277">
        <v>45.9</v>
      </c>
      <c r="M40" s="277">
        <v>246.87343000000001</v>
      </c>
    </row>
    <row r="41" spans="1:13">
      <c r="A41" s="301">
        <v>32</v>
      </c>
      <c r="B41" s="277" t="s">
        <v>62</v>
      </c>
      <c r="C41" s="277">
        <v>48.9</v>
      </c>
      <c r="D41" s="279">
        <v>49.04999999999999</v>
      </c>
      <c r="E41" s="279">
        <v>48.299999999999983</v>
      </c>
      <c r="F41" s="279">
        <v>47.699999999999996</v>
      </c>
      <c r="G41" s="279">
        <v>46.949999999999989</v>
      </c>
      <c r="H41" s="279">
        <v>49.649999999999977</v>
      </c>
      <c r="I41" s="279">
        <v>50.399999999999991</v>
      </c>
      <c r="J41" s="279">
        <v>50.999999999999972</v>
      </c>
      <c r="K41" s="277">
        <v>49.8</v>
      </c>
      <c r="L41" s="277">
        <v>48.45</v>
      </c>
      <c r="M41" s="277">
        <v>36.453539999999997</v>
      </c>
    </row>
    <row r="42" spans="1:13">
      <c r="A42" s="301">
        <v>33</v>
      </c>
      <c r="B42" s="277" t="s">
        <v>63</v>
      </c>
      <c r="C42" s="277">
        <v>1261.7</v>
      </c>
      <c r="D42" s="279">
        <v>1266.7500000000002</v>
      </c>
      <c r="E42" s="279">
        <v>1254.6000000000004</v>
      </c>
      <c r="F42" s="279">
        <v>1247.5000000000002</v>
      </c>
      <c r="G42" s="279">
        <v>1235.3500000000004</v>
      </c>
      <c r="H42" s="279">
        <v>1273.8500000000004</v>
      </c>
      <c r="I42" s="279">
        <v>1286.0000000000005</v>
      </c>
      <c r="J42" s="279">
        <v>1293.1000000000004</v>
      </c>
      <c r="K42" s="277">
        <v>1278.9000000000001</v>
      </c>
      <c r="L42" s="277">
        <v>1259.6500000000001</v>
      </c>
      <c r="M42" s="277">
        <v>7.02379</v>
      </c>
    </row>
    <row r="43" spans="1:13">
      <c r="A43" s="301">
        <v>34</v>
      </c>
      <c r="B43" s="277" t="s">
        <v>66</v>
      </c>
      <c r="C43" s="277">
        <v>525.65</v>
      </c>
      <c r="D43" s="279">
        <v>524.38333333333333</v>
      </c>
      <c r="E43" s="279">
        <v>519.76666666666665</v>
      </c>
      <c r="F43" s="279">
        <v>513.88333333333333</v>
      </c>
      <c r="G43" s="279">
        <v>509.26666666666665</v>
      </c>
      <c r="H43" s="279">
        <v>530.26666666666665</v>
      </c>
      <c r="I43" s="279">
        <v>534.88333333333321</v>
      </c>
      <c r="J43" s="279">
        <v>540.76666666666665</v>
      </c>
      <c r="K43" s="277">
        <v>529</v>
      </c>
      <c r="L43" s="277">
        <v>518.5</v>
      </c>
      <c r="M43" s="277">
        <v>12.89425</v>
      </c>
    </row>
    <row r="44" spans="1:13">
      <c r="A44" s="301">
        <v>35</v>
      </c>
      <c r="B44" s="277" t="s">
        <v>65</v>
      </c>
      <c r="C44" s="277">
        <v>100.4</v>
      </c>
      <c r="D44" s="279">
        <v>99.433333333333337</v>
      </c>
      <c r="E44" s="279">
        <v>97.866666666666674</v>
      </c>
      <c r="F44" s="279">
        <v>95.333333333333343</v>
      </c>
      <c r="G44" s="279">
        <v>93.76666666666668</v>
      </c>
      <c r="H44" s="279">
        <v>101.96666666666667</v>
      </c>
      <c r="I44" s="279">
        <v>103.53333333333333</v>
      </c>
      <c r="J44" s="279">
        <v>106.06666666666666</v>
      </c>
      <c r="K44" s="277">
        <v>101</v>
      </c>
      <c r="L44" s="277">
        <v>96.9</v>
      </c>
      <c r="M44" s="277">
        <v>172.77444</v>
      </c>
    </row>
    <row r="45" spans="1:13">
      <c r="A45" s="301">
        <v>36</v>
      </c>
      <c r="B45" s="277" t="s">
        <v>67</v>
      </c>
      <c r="C45" s="277">
        <v>392.3</v>
      </c>
      <c r="D45" s="279">
        <v>390.09999999999997</v>
      </c>
      <c r="E45" s="279">
        <v>385.19999999999993</v>
      </c>
      <c r="F45" s="279">
        <v>378.09999999999997</v>
      </c>
      <c r="G45" s="279">
        <v>373.19999999999993</v>
      </c>
      <c r="H45" s="279">
        <v>397.19999999999993</v>
      </c>
      <c r="I45" s="279">
        <v>402.09999999999991</v>
      </c>
      <c r="J45" s="279">
        <v>409.19999999999993</v>
      </c>
      <c r="K45" s="277">
        <v>395</v>
      </c>
      <c r="L45" s="277">
        <v>383</v>
      </c>
      <c r="M45" s="277">
        <v>20.929279999999999</v>
      </c>
    </row>
    <row r="46" spans="1:13">
      <c r="A46" s="301">
        <v>37</v>
      </c>
      <c r="B46" s="277" t="s">
        <v>70</v>
      </c>
      <c r="C46" s="277">
        <v>36.65</v>
      </c>
      <c r="D46" s="279">
        <v>36.699999999999996</v>
      </c>
      <c r="E46" s="279">
        <v>35.949999999999989</v>
      </c>
      <c r="F46" s="279">
        <v>35.249999999999993</v>
      </c>
      <c r="G46" s="279">
        <v>34.499999999999986</v>
      </c>
      <c r="H46" s="279">
        <v>37.399999999999991</v>
      </c>
      <c r="I46" s="279">
        <v>38.150000000000006</v>
      </c>
      <c r="J46" s="279">
        <v>38.849999999999994</v>
      </c>
      <c r="K46" s="277">
        <v>37.450000000000003</v>
      </c>
      <c r="L46" s="277">
        <v>36</v>
      </c>
      <c r="M46" s="277">
        <v>340.63623999999999</v>
      </c>
    </row>
    <row r="47" spans="1:13">
      <c r="A47" s="301">
        <v>38</v>
      </c>
      <c r="B47" s="277" t="s">
        <v>74</v>
      </c>
      <c r="C47" s="277">
        <v>408.55</v>
      </c>
      <c r="D47" s="279">
        <v>407.51666666666665</v>
      </c>
      <c r="E47" s="279">
        <v>392.0333333333333</v>
      </c>
      <c r="F47" s="279">
        <v>375.51666666666665</v>
      </c>
      <c r="G47" s="279">
        <v>360.0333333333333</v>
      </c>
      <c r="H47" s="279">
        <v>424.0333333333333</v>
      </c>
      <c r="I47" s="279">
        <v>439.51666666666665</v>
      </c>
      <c r="J47" s="279">
        <v>456.0333333333333</v>
      </c>
      <c r="K47" s="277">
        <v>423</v>
      </c>
      <c r="L47" s="277">
        <v>391</v>
      </c>
      <c r="M47" s="277">
        <v>256.15904999999998</v>
      </c>
    </row>
    <row r="48" spans="1:13">
      <c r="A48" s="301">
        <v>39</v>
      </c>
      <c r="B48" s="277" t="s">
        <v>69</v>
      </c>
      <c r="C48" s="277">
        <v>549</v>
      </c>
      <c r="D48" s="279">
        <v>549.4</v>
      </c>
      <c r="E48" s="279">
        <v>545.44999999999993</v>
      </c>
      <c r="F48" s="279">
        <v>541.9</v>
      </c>
      <c r="G48" s="279">
        <v>537.94999999999993</v>
      </c>
      <c r="H48" s="279">
        <v>552.94999999999993</v>
      </c>
      <c r="I48" s="279">
        <v>556.9</v>
      </c>
      <c r="J48" s="279">
        <v>560.44999999999993</v>
      </c>
      <c r="K48" s="277">
        <v>553.35</v>
      </c>
      <c r="L48" s="277">
        <v>545.85</v>
      </c>
      <c r="M48" s="277">
        <v>118.13422</v>
      </c>
    </row>
    <row r="49" spans="1:13">
      <c r="A49" s="301">
        <v>40</v>
      </c>
      <c r="B49" s="277" t="s">
        <v>125</v>
      </c>
      <c r="C49" s="277">
        <v>191.35</v>
      </c>
      <c r="D49" s="279">
        <v>191.41666666666666</v>
      </c>
      <c r="E49" s="279">
        <v>189.68333333333331</v>
      </c>
      <c r="F49" s="279">
        <v>188.01666666666665</v>
      </c>
      <c r="G49" s="279">
        <v>186.2833333333333</v>
      </c>
      <c r="H49" s="279">
        <v>193.08333333333331</v>
      </c>
      <c r="I49" s="279">
        <v>194.81666666666666</v>
      </c>
      <c r="J49" s="279">
        <v>196.48333333333332</v>
      </c>
      <c r="K49" s="277">
        <v>193.15</v>
      </c>
      <c r="L49" s="277">
        <v>189.75</v>
      </c>
      <c r="M49" s="277">
        <v>35.224460000000001</v>
      </c>
    </row>
    <row r="50" spans="1:13">
      <c r="A50" s="301">
        <v>41</v>
      </c>
      <c r="B50" s="277" t="s">
        <v>71</v>
      </c>
      <c r="C50" s="277">
        <v>413.8</v>
      </c>
      <c r="D50" s="279">
        <v>411.48333333333335</v>
      </c>
      <c r="E50" s="279">
        <v>406.31666666666672</v>
      </c>
      <c r="F50" s="279">
        <v>398.83333333333337</v>
      </c>
      <c r="G50" s="279">
        <v>393.66666666666674</v>
      </c>
      <c r="H50" s="279">
        <v>418.9666666666667</v>
      </c>
      <c r="I50" s="279">
        <v>424.13333333333333</v>
      </c>
      <c r="J50" s="279">
        <v>431.61666666666667</v>
      </c>
      <c r="K50" s="277">
        <v>416.65</v>
      </c>
      <c r="L50" s="277">
        <v>404</v>
      </c>
      <c r="M50" s="277">
        <v>41.475749999999998</v>
      </c>
    </row>
    <row r="51" spans="1:13">
      <c r="A51" s="301">
        <v>42</v>
      </c>
      <c r="B51" s="277" t="s">
        <v>234</v>
      </c>
      <c r="C51" s="277">
        <v>1323.9</v>
      </c>
      <c r="D51" s="279">
        <v>1336.9166666666667</v>
      </c>
      <c r="E51" s="279">
        <v>1299.9833333333336</v>
      </c>
      <c r="F51" s="279">
        <v>1276.0666666666668</v>
      </c>
      <c r="G51" s="279">
        <v>1239.1333333333337</v>
      </c>
      <c r="H51" s="279">
        <v>1360.8333333333335</v>
      </c>
      <c r="I51" s="279">
        <v>1397.7666666666664</v>
      </c>
      <c r="J51" s="279">
        <v>1421.6833333333334</v>
      </c>
      <c r="K51" s="277">
        <v>1373.85</v>
      </c>
      <c r="L51" s="277">
        <v>1313</v>
      </c>
      <c r="M51" s="277">
        <v>4.3990600000000004</v>
      </c>
    </row>
    <row r="52" spans="1:13">
      <c r="A52" s="301">
        <v>43</v>
      </c>
      <c r="B52" s="277" t="s">
        <v>72</v>
      </c>
      <c r="C52" s="277">
        <v>12767.9</v>
      </c>
      <c r="D52" s="279">
        <v>12844.633333333333</v>
      </c>
      <c r="E52" s="279">
        <v>12644.266666666666</v>
      </c>
      <c r="F52" s="279">
        <v>12520.633333333333</v>
      </c>
      <c r="G52" s="279">
        <v>12320.266666666666</v>
      </c>
      <c r="H52" s="279">
        <v>12968.266666666666</v>
      </c>
      <c r="I52" s="279">
        <v>13168.633333333331</v>
      </c>
      <c r="J52" s="279">
        <v>13292.266666666666</v>
      </c>
      <c r="K52" s="277">
        <v>13045</v>
      </c>
      <c r="L52" s="277">
        <v>12721</v>
      </c>
      <c r="M52" s="277">
        <v>0.29891000000000001</v>
      </c>
    </row>
    <row r="53" spans="1:13">
      <c r="A53" s="301">
        <v>44</v>
      </c>
      <c r="B53" s="277" t="s">
        <v>75</v>
      </c>
      <c r="C53" s="277">
        <v>3817.6</v>
      </c>
      <c r="D53" s="279">
        <v>3819.2000000000003</v>
      </c>
      <c r="E53" s="279">
        <v>3783.4000000000005</v>
      </c>
      <c r="F53" s="279">
        <v>3749.2000000000003</v>
      </c>
      <c r="G53" s="279">
        <v>3713.4000000000005</v>
      </c>
      <c r="H53" s="279">
        <v>3853.4000000000005</v>
      </c>
      <c r="I53" s="279">
        <v>3889.2000000000007</v>
      </c>
      <c r="J53" s="279">
        <v>3923.4000000000005</v>
      </c>
      <c r="K53" s="277">
        <v>3855</v>
      </c>
      <c r="L53" s="277">
        <v>3785</v>
      </c>
      <c r="M53" s="277">
        <v>6.4255899999999997</v>
      </c>
    </row>
    <row r="54" spans="1:13">
      <c r="A54" s="301">
        <v>45</v>
      </c>
      <c r="B54" s="277" t="s">
        <v>81</v>
      </c>
      <c r="C54" s="277">
        <v>556.45000000000005</v>
      </c>
      <c r="D54" s="279">
        <v>554.65</v>
      </c>
      <c r="E54" s="279">
        <v>548.65</v>
      </c>
      <c r="F54" s="279">
        <v>540.85</v>
      </c>
      <c r="G54" s="279">
        <v>534.85</v>
      </c>
      <c r="H54" s="279">
        <v>562.44999999999993</v>
      </c>
      <c r="I54" s="279">
        <v>568.44999999999993</v>
      </c>
      <c r="J54" s="279">
        <v>576.24999999999989</v>
      </c>
      <c r="K54" s="277">
        <v>560.65</v>
      </c>
      <c r="L54" s="277">
        <v>546.85</v>
      </c>
      <c r="M54" s="277">
        <v>2.7965800000000001</v>
      </c>
    </row>
    <row r="55" spans="1:13">
      <c r="A55" s="301">
        <v>46</v>
      </c>
      <c r="B55" s="277" t="s">
        <v>76</v>
      </c>
      <c r="C55" s="277">
        <v>403.7</v>
      </c>
      <c r="D55" s="279">
        <v>399.90000000000003</v>
      </c>
      <c r="E55" s="279">
        <v>394.25000000000006</v>
      </c>
      <c r="F55" s="279">
        <v>384.8</v>
      </c>
      <c r="G55" s="279">
        <v>379.15000000000003</v>
      </c>
      <c r="H55" s="279">
        <v>409.35000000000008</v>
      </c>
      <c r="I55" s="279">
        <v>415.00000000000006</v>
      </c>
      <c r="J55" s="279">
        <v>424.4500000000001</v>
      </c>
      <c r="K55" s="277">
        <v>405.55</v>
      </c>
      <c r="L55" s="277">
        <v>390.45</v>
      </c>
      <c r="M55" s="277">
        <v>94.060249999999996</v>
      </c>
    </row>
    <row r="56" spans="1:13">
      <c r="A56" s="301">
        <v>47</v>
      </c>
      <c r="B56" s="277" t="s">
        <v>77</v>
      </c>
      <c r="C56" s="277">
        <v>104.45</v>
      </c>
      <c r="D56" s="279">
        <v>103.59999999999998</v>
      </c>
      <c r="E56" s="279">
        <v>102.19999999999996</v>
      </c>
      <c r="F56" s="279">
        <v>99.949999999999974</v>
      </c>
      <c r="G56" s="279">
        <v>98.549999999999955</v>
      </c>
      <c r="H56" s="279">
        <v>105.84999999999997</v>
      </c>
      <c r="I56" s="279">
        <v>107.24999999999997</v>
      </c>
      <c r="J56" s="279">
        <v>109.49999999999997</v>
      </c>
      <c r="K56" s="277">
        <v>105</v>
      </c>
      <c r="L56" s="277">
        <v>101.35</v>
      </c>
      <c r="M56" s="277">
        <v>147.85317000000001</v>
      </c>
    </row>
    <row r="57" spans="1:13">
      <c r="A57" s="301">
        <v>48</v>
      </c>
      <c r="B57" s="277" t="s">
        <v>78</v>
      </c>
      <c r="C57" s="277">
        <v>114.9</v>
      </c>
      <c r="D57" s="279">
        <v>115.3</v>
      </c>
      <c r="E57" s="279">
        <v>113.6</v>
      </c>
      <c r="F57" s="279">
        <v>112.3</v>
      </c>
      <c r="G57" s="279">
        <v>110.6</v>
      </c>
      <c r="H57" s="279">
        <v>116.6</v>
      </c>
      <c r="I57" s="279">
        <v>118.30000000000001</v>
      </c>
      <c r="J57" s="279">
        <v>119.6</v>
      </c>
      <c r="K57" s="277">
        <v>117</v>
      </c>
      <c r="L57" s="277">
        <v>114</v>
      </c>
      <c r="M57" s="277">
        <v>13.3279</v>
      </c>
    </row>
    <row r="58" spans="1:13">
      <c r="A58" s="301">
        <v>49</v>
      </c>
      <c r="B58" s="277" t="s">
        <v>82</v>
      </c>
      <c r="C58" s="277">
        <v>200.55</v>
      </c>
      <c r="D58" s="279">
        <v>201.61666666666665</v>
      </c>
      <c r="E58" s="279">
        <v>197.6333333333333</v>
      </c>
      <c r="F58" s="279">
        <v>194.71666666666664</v>
      </c>
      <c r="G58" s="279">
        <v>190.73333333333329</v>
      </c>
      <c r="H58" s="279">
        <v>204.5333333333333</v>
      </c>
      <c r="I58" s="279">
        <v>208.51666666666665</v>
      </c>
      <c r="J58" s="279">
        <v>211.43333333333331</v>
      </c>
      <c r="K58" s="277">
        <v>205.6</v>
      </c>
      <c r="L58" s="277">
        <v>198.7</v>
      </c>
      <c r="M58" s="277">
        <v>74.603480000000005</v>
      </c>
    </row>
    <row r="59" spans="1:13">
      <c r="A59" s="301">
        <v>50</v>
      </c>
      <c r="B59" s="277" t="s">
        <v>83</v>
      </c>
      <c r="C59" s="277">
        <v>713.85</v>
      </c>
      <c r="D59" s="279">
        <v>711.98333333333323</v>
      </c>
      <c r="E59" s="279">
        <v>705.06666666666649</v>
      </c>
      <c r="F59" s="279">
        <v>696.2833333333333</v>
      </c>
      <c r="G59" s="279">
        <v>689.36666666666656</v>
      </c>
      <c r="H59" s="279">
        <v>720.76666666666642</v>
      </c>
      <c r="I59" s="279">
        <v>727.68333333333317</v>
      </c>
      <c r="J59" s="279">
        <v>736.46666666666636</v>
      </c>
      <c r="K59" s="277">
        <v>718.9</v>
      </c>
      <c r="L59" s="277">
        <v>703.2</v>
      </c>
      <c r="M59" s="277">
        <v>69.710750000000004</v>
      </c>
    </row>
    <row r="60" spans="1:13">
      <c r="A60" s="301">
        <v>51</v>
      </c>
      <c r="B60" s="277" t="s">
        <v>235</v>
      </c>
      <c r="C60" s="277">
        <v>116.95</v>
      </c>
      <c r="D60" s="279">
        <v>117.91666666666667</v>
      </c>
      <c r="E60" s="279">
        <v>115.83333333333334</v>
      </c>
      <c r="F60" s="279">
        <v>114.71666666666667</v>
      </c>
      <c r="G60" s="279">
        <v>112.63333333333334</v>
      </c>
      <c r="H60" s="279">
        <v>119.03333333333335</v>
      </c>
      <c r="I60" s="279">
        <v>121.11666666666669</v>
      </c>
      <c r="J60" s="279">
        <v>122.23333333333335</v>
      </c>
      <c r="K60" s="277">
        <v>120</v>
      </c>
      <c r="L60" s="277">
        <v>116.8</v>
      </c>
      <c r="M60" s="277">
        <v>12.39931</v>
      </c>
    </row>
    <row r="61" spans="1:13">
      <c r="A61" s="301">
        <v>52</v>
      </c>
      <c r="B61" s="277" t="s">
        <v>84</v>
      </c>
      <c r="C61" s="277">
        <v>128.75</v>
      </c>
      <c r="D61" s="279">
        <v>129.65</v>
      </c>
      <c r="E61" s="279">
        <v>127.60000000000002</v>
      </c>
      <c r="F61" s="279">
        <v>126.45000000000002</v>
      </c>
      <c r="G61" s="279">
        <v>124.40000000000003</v>
      </c>
      <c r="H61" s="279">
        <v>130.80000000000001</v>
      </c>
      <c r="I61" s="279">
        <v>132.85000000000002</v>
      </c>
      <c r="J61" s="279">
        <v>134</v>
      </c>
      <c r="K61" s="277">
        <v>131.69999999999999</v>
      </c>
      <c r="L61" s="277">
        <v>128.5</v>
      </c>
      <c r="M61" s="277">
        <v>82.253730000000004</v>
      </c>
    </row>
    <row r="62" spans="1:13">
      <c r="A62" s="301">
        <v>53</v>
      </c>
      <c r="B62" s="277" t="s">
        <v>85</v>
      </c>
      <c r="C62" s="277">
        <v>1439.7</v>
      </c>
      <c r="D62" s="279">
        <v>1432.8999999999999</v>
      </c>
      <c r="E62" s="279">
        <v>1421.7999999999997</v>
      </c>
      <c r="F62" s="279">
        <v>1403.8999999999999</v>
      </c>
      <c r="G62" s="279">
        <v>1392.7999999999997</v>
      </c>
      <c r="H62" s="279">
        <v>1450.7999999999997</v>
      </c>
      <c r="I62" s="279">
        <v>1461.8999999999996</v>
      </c>
      <c r="J62" s="279">
        <v>1479.7999999999997</v>
      </c>
      <c r="K62" s="277">
        <v>1444</v>
      </c>
      <c r="L62" s="277">
        <v>1415</v>
      </c>
      <c r="M62" s="277">
        <v>9.2658299999999993</v>
      </c>
    </row>
    <row r="63" spans="1:13">
      <c r="A63" s="301">
        <v>54</v>
      </c>
      <c r="B63" s="277" t="s">
        <v>86</v>
      </c>
      <c r="C63" s="277">
        <v>455.65</v>
      </c>
      <c r="D63" s="279">
        <v>456.8</v>
      </c>
      <c r="E63" s="279">
        <v>449.35</v>
      </c>
      <c r="F63" s="279">
        <v>443.05</v>
      </c>
      <c r="G63" s="279">
        <v>435.6</v>
      </c>
      <c r="H63" s="279">
        <v>463.1</v>
      </c>
      <c r="I63" s="279">
        <v>470.54999999999995</v>
      </c>
      <c r="J63" s="279">
        <v>476.85</v>
      </c>
      <c r="K63" s="277">
        <v>464.25</v>
      </c>
      <c r="L63" s="277">
        <v>450.5</v>
      </c>
      <c r="M63" s="277">
        <v>18.636880000000001</v>
      </c>
    </row>
    <row r="64" spans="1:13">
      <c r="A64" s="301">
        <v>55</v>
      </c>
      <c r="B64" s="277" t="s">
        <v>236</v>
      </c>
      <c r="C64" s="277">
        <v>780.95</v>
      </c>
      <c r="D64" s="279">
        <v>782.41666666666663</v>
      </c>
      <c r="E64" s="279">
        <v>775.93333333333328</v>
      </c>
      <c r="F64" s="279">
        <v>770.91666666666663</v>
      </c>
      <c r="G64" s="279">
        <v>764.43333333333328</v>
      </c>
      <c r="H64" s="279">
        <v>787.43333333333328</v>
      </c>
      <c r="I64" s="279">
        <v>793.91666666666663</v>
      </c>
      <c r="J64" s="279">
        <v>798.93333333333328</v>
      </c>
      <c r="K64" s="277">
        <v>788.9</v>
      </c>
      <c r="L64" s="277">
        <v>777.4</v>
      </c>
      <c r="M64" s="277">
        <v>4.0173199999999998</v>
      </c>
    </row>
    <row r="65" spans="1:13">
      <c r="A65" s="301">
        <v>56</v>
      </c>
      <c r="B65" s="277" t="s">
        <v>237</v>
      </c>
      <c r="C65" s="277">
        <v>245.6</v>
      </c>
      <c r="D65" s="279">
        <v>244.30000000000004</v>
      </c>
      <c r="E65" s="279">
        <v>242.60000000000008</v>
      </c>
      <c r="F65" s="279">
        <v>239.60000000000005</v>
      </c>
      <c r="G65" s="279">
        <v>237.90000000000009</v>
      </c>
      <c r="H65" s="279">
        <v>247.30000000000007</v>
      </c>
      <c r="I65" s="279">
        <v>249.00000000000006</v>
      </c>
      <c r="J65" s="279">
        <v>252.00000000000006</v>
      </c>
      <c r="K65" s="277">
        <v>246</v>
      </c>
      <c r="L65" s="277">
        <v>241.3</v>
      </c>
      <c r="M65" s="277">
        <v>3.3014600000000001</v>
      </c>
    </row>
    <row r="66" spans="1:13">
      <c r="A66" s="301">
        <v>57</v>
      </c>
      <c r="B66" s="277" t="s">
        <v>87</v>
      </c>
      <c r="C66" s="277">
        <v>401.85</v>
      </c>
      <c r="D66" s="279">
        <v>402.41666666666669</v>
      </c>
      <c r="E66" s="279">
        <v>398.23333333333335</v>
      </c>
      <c r="F66" s="279">
        <v>394.61666666666667</v>
      </c>
      <c r="G66" s="279">
        <v>390.43333333333334</v>
      </c>
      <c r="H66" s="279">
        <v>406.03333333333336</v>
      </c>
      <c r="I66" s="279">
        <v>410.21666666666664</v>
      </c>
      <c r="J66" s="279">
        <v>413.83333333333337</v>
      </c>
      <c r="K66" s="277">
        <v>406.6</v>
      </c>
      <c r="L66" s="277">
        <v>398.8</v>
      </c>
      <c r="M66" s="277">
        <v>5.3879999999999999</v>
      </c>
    </row>
    <row r="67" spans="1:13">
      <c r="A67" s="301">
        <v>58</v>
      </c>
      <c r="B67" s="277" t="s">
        <v>93</v>
      </c>
      <c r="C67" s="277">
        <v>142.6</v>
      </c>
      <c r="D67" s="279">
        <v>141.5</v>
      </c>
      <c r="E67" s="279">
        <v>139.4</v>
      </c>
      <c r="F67" s="279">
        <v>136.20000000000002</v>
      </c>
      <c r="G67" s="279">
        <v>134.10000000000002</v>
      </c>
      <c r="H67" s="279">
        <v>144.69999999999999</v>
      </c>
      <c r="I67" s="279">
        <v>146.80000000000001</v>
      </c>
      <c r="J67" s="279">
        <v>149.99999999999997</v>
      </c>
      <c r="K67" s="277">
        <v>143.6</v>
      </c>
      <c r="L67" s="277">
        <v>138.30000000000001</v>
      </c>
      <c r="M67" s="277">
        <v>87.866339999999994</v>
      </c>
    </row>
    <row r="68" spans="1:13">
      <c r="A68" s="301">
        <v>59</v>
      </c>
      <c r="B68" s="277" t="s">
        <v>88</v>
      </c>
      <c r="C68" s="277">
        <v>506.95</v>
      </c>
      <c r="D68" s="279">
        <v>509.56666666666666</v>
      </c>
      <c r="E68" s="279">
        <v>502.93333333333328</v>
      </c>
      <c r="F68" s="279">
        <v>498.91666666666663</v>
      </c>
      <c r="G68" s="279">
        <v>492.28333333333325</v>
      </c>
      <c r="H68" s="279">
        <v>513.58333333333326</v>
      </c>
      <c r="I68" s="279">
        <v>520.2166666666667</v>
      </c>
      <c r="J68" s="279">
        <v>524.23333333333335</v>
      </c>
      <c r="K68" s="277">
        <v>516.20000000000005</v>
      </c>
      <c r="L68" s="277">
        <v>505.55</v>
      </c>
      <c r="M68" s="277">
        <v>21.739470000000001</v>
      </c>
    </row>
    <row r="69" spans="1:13">
      <c r="A69" s="301">
        <v>60</v>
      </c>
      <c r="B69" s="277" t="s">
        <v>238</v>
      </c>
      <c r="C69" s="277">
        <v>783.6</v>
      </c>
      <c r="D69" s="279">
        <v>777.4666666666667</v>
      </c>
      <c r="E69" s="279">
        <v>760.13333333333344</v>
      </c>
      <c r="F69" s="279">
        <v>736.66666666666674</v>
      </c>
      <c r="G69" s="279">
        <v>719.33333333333348</v>
      </c>
      <c r="H69" s="279">
        <v>800.93333333333339</v>
      </c>
      <c r="I69" s="279">
        <v>818.26666666666665</v>
      </c>
      <c r="J69" s="279">
        <v>841.73333333333335</v>
      </c>
      <c r="K69" s="277">
        <v>794.8</v>
      </c>
      <c r="L69" s="277">
        <v>754</v>
      </c>
      <c r="M69" s="277">
        <v>1.70061</v>
      </c>
    </row>
    <row r="70" spans="1:13">
      <c r="A70" s="301">
        <v>61</v>
      </c>
      <c r="B70" s="277" t="s">
        <v>91</v>
      </c>
      <c r="C70" s="277">
        <v>2690.55</v>
      </c>
      <c r="D70" s="279">
        <v>2666.4333333333334</v>
      </c>
      <c r="E70" s="279">
        <v>2626.166666666667</v>
      </c>
      <c r="F70" s="279">
        <v>2561.7833333333338</v>
      </c>
      <c r="G70" s="279">
        <v>2521.5166666666673</v>
      </c>
      <c r="H70" s="279">
        <v>2730.8166666666666</v>
      </c>
      <c r="I70" s="279">
        <v>2771.083333333333</v>
      </c>
      <c r="J70" s="279">
        <v>2835.4666666666662</v>
      </c>
      <c r="K70" s="277">
        <v>2706.7</v>
      </c>
      <c r="L70" s="277">
        <v>2602.0500000000002</v>
      </c>
      <c r="M70" s="277">
        <v>12.60407</v>
      </c>
    </row>
    <row r="71" spans="1:13">
      <c r="A71" s="301">
        <v>62</v>
      </c>
      <c r="B71" s="277" t="s">
        <v>94</v>
      </c>
      <c r="C71" s="277">
        <v>4634.8500000000004</v>
      </c>
      <c r="D71" s="279">
        <v>4593.1166666666668</v>
      </c>
      <c r="E71" s="279">
        <v>4531.8833333333332</v>
      </c>
      <c r="F71" s="279">
        <v>4428.9166666666661</v>
      </c>
      <c r="G71" s="279">
        <v>4367.6833333333325</v>
      </c>
      <c r="H71" s="279">
        <v>4696.0833333333339</v>
      </c>
      <c r="I71" s="279">
        <v>4757.3166666666675</v>
      </c>
      <c r="J71" s="279">
        <v>4860.2833333333347</v>
      </c>
      <c r="K71" s="277">
        <v>4654.3500000000004</v>
      </c>
      <c r="L71" s="277">
        <v>4490.1499999999996</v>
      </c>
      <c r="M71" s="277">
        <v>16.665430000000001</v>
      </c>
    </row>
    <row r="72" spans="1:13">
      <c r="A72" s="301">
        <v>63</v>
      </c>
      <c r="B72" s="277" t="s">
        <v>239</v>
      </c>
      <c r="C72" s="277">
        <v>80.849999999999994</v>
      </c>
      <c r="D72" s="279">
        <v>79.600000000000009</v>
      </c>
      <c r="E72" s="279">
        <v>77.750000000000014</v>
      </c>
      <c r="F72" s="279">
        <v>74.650000000000006</v>
      </c>
      <c r="G72" s="279">
        <v>72.800000000000011</v>
      </c>
      <c r="H72" s="279">
        <v>82.700000000000017</v>
      </c>
      <c r="I72" s="279">
        <v>84.550000000000011</v>
      </c>
      <c r="J72" s="279">
        <v>87.65000000000002</v>
      </c>
      <c r="K72" s="277">
        <v>81.45</v>
      </c>
      <c r="L72" s="277">
        <v>76.5</v>
      </c>
      <c r="M72" s="277">
        <v>18.09722</v>
      </c>
    </row>
    <row r="73" spans="1:13">
      <c r="A73" s="301">
        <v>64</v>
      </c>
      <c r="B73" s="277" t="s">
        <v>95</v>
      </c>
      <c r="C73" s="277">
        <v>21015.65</v>
      </c>
      <c r="D73" s="279">
        <v>21030.2</v>
      </c>
      <c r="E73" s="279">
        <v>20785.45</v>
      </c>
      <c r="F73" s="279">
        <v>20555.25</v>
      </c>
      <c r="G73" s="279">
        <v>20310.5</v>
      </c>
      <c r="H73" s="279">
        <v>21260.400000000001</v>
      </c>
      <c r="I73" s="279">
        <v>21505.15</v>
      </c>
      <c r="J73" s="279">
        <v>21735.350000000002</v>
      </c>
      <c r="K73" s="277">
        <v>21274.95</v>
      </c>
      <c r="L73" s="277">
        <v>20800</v>
      </c>
      <c r="M73" s="277">
        <v>1.5576099999999999</v>
      </c>
    </row>
    <row r="74" spans="1:13">
      <c r="A74" s="301">
        <v>65</v>
      </c>
      <c r="B74" s="277" t="s">
        <v>240</v>
      </c>
      <c r="C74" s="277">
        <v>239</v>
      </c>
      <c r="D74" s="279">
        <v>240.83333333333334</v>
      </c>
      <c r="E74" s="279">
        <v>236.16666666666669</v>
      </c>
      <c r="F74" s="279">
        <v>233.33333333333334</v>
      </c>
      <c r="G74" s="279">
        <v>228.66666666666669</v>
      </c>
      <c r="H74" s="279">
        <v>243.66666666666669</v>
      </c>
      <c r="I74" s="279">
        <v>248.33333333333337</v>
      </c>
      <c r="J74" s="279">
        <v>251.16666666666669</v>
      </c>
      <c r="K74" s="277">
        <v>245.5</v>
      </c>
      <c r="L74" s="277">
        <v>238</v>
      </c>
      <c r="M74" s="277">
        <v>11.149279999999999</v>
      </c>
    </row>
    <row r="75" spans="1:13">
      <c r="A75" s="301">
        <v>66</v>
      </c>
      <c r="B75" s="277" t="s">
        <v>241</v>
      </c>
      <c r="C75" s="277">
        <v>924.05</v>
      </c>
      <c r="D75" s="279">
        <v>927</v>
      </c>
      <c r="E75" s="279">
        <v>909.05</v>
      </c>
      <c r="F75" s="279">
        <v>894.05</v>
      </c>
      <c r="G75" s="279">
        <v>876.09999999999991</v>
      </c>
      <c r="H75" s="279">
        <v>942</v>
      </c>
      <c r="I75" s="279">
        <v>959.95</v>
      </c>
      <c r="J75" s="279">
        <v>974.95</v>
      </c>
      <c r="K75" s="277">
        <v>944.95</v>
      </c>
      <c r="L75" s="277">
        <v>912</v>
      </c>
      <c r="M75" s="277">
        <v>0.32834999999999998</v>
      </c>
    </row>
    <row r="76" spans="1:13">
      <c r="A76" s="301">
        <v>67</v>
      </c>
      <c r="B76" s="277" t="s">
        <v>242</v>
      </c>
      <c r="C76" s="277">
        <v>65.25</v>
      </c>
      <c r="D76" s="279">
        <v>64.983333333333334</v>
      </c>
      <c r="E76" s="279">
        <v>64.466666666666669</v>
      </c>
      <c r="F76" s="279">
        <v>63.683333333333337</v>
      </c>
      <c r="G76" s="279">
        <v>63.166666666666671</v>
      </c>
      <c r="H76" s="279">
        <v>65.766666666666666</v>
      </c>
      <c r="I76" s="279">
        <v>66.283333333333346</v>
      </c>
      <c r="J76" s="279">
        <v>67.066666666666663</v>
      </c>
      <c r="K76" s="277">
        <v>65.5</v>
      </c>
      <c r="L76" s="277">
        <v>64.2</v>
      </c>
      <c r="M76" s="277">
        <v>11.592689999999999</v>
      </c>
    </row>
    <row r="77" spans="1:13">
      <c r="A77" s="301">
        <v>68</v>
      </c>
      <c r="B77" s="277" t="s">
        <v>97</v>
      </c>
      <c r="C77" s="277">
        <v>1120.3</v>
      </c>
      <c r="D77" s="279">
        <v>1117.0833333333333</v>
      </c>
      <c r="E77" s="279">
        <v>1104.3666666666666</v>
      </c>
      <c r="F77" s="279">
        <v>1088.4333333333334</v>
      </c>
      <c r="G77" s="279">
        <v>1075.7166666666667</v>
      </c>
      <c r="H77" s="279">
        <v>1133.0166666666664</v>
      </c>
      <c r="I77" s="279">
        <v>1145.7333333333331</v>
      </c>
      <c r="J77" s="279">
        <v>1161.6666666666663</v>
      </c>
      <c r="K77" s="277">
        <v>1129.8</v>
      </c>
      <c r="L77" s="277">
        <v>1101.1500000000001</v>
      </c>
      <c r="M77" s="277">
        <v>13.033910000000001</v>
      </c>
    </row>
    <row r="78" spans="1:13">
      <c r="A78" s="301">
        <v>69</v>
      </c>
      <c r="B78" s="277" t="s">
        <v>98</v>
      </c>
      <c r="C78" s="277">
        <v>155.65</v>
      </c>
      <c r="D78" s="279">
        <v>158.36666666666667</v>
      </c>
      <c r="E78" s="279">
        <v>151.28333333333336</v>
      </c>
      <c r="F78" s="279">
        <v>146.91666666666669</v>
      </c>
      <c r="G78" s="279">
        <v>139.83333333333337</v>
      </c>
      <c r="H78" s="279">
        <v>162.73333333333335</v>
      </c>
      <c r="I78" s="279">
        <v>169.81666666666666</v>
      </c>
      <c r="J78" s="279">
        <v>174.18333333333334</v>
      </c>
      <c r="K78" s="277">
        <v>165.45</v>
      </c>
      <c r="L78" s="277">
        <v>154</v>
      </c>
      <c r="M78" s="277">
        <v>172.32115999999999</v>
      </c>
    </row>
    <row r="79" spans="1:13">
      <c r="A79" s="301">
        <v>70</v>
      </c>
      <c r="B79" s="277" t="s">
        <v>99</v>
      </c>
      <c r="C79" s="277">
        <v>52.3</v>
      </c>
      <c r="D79" s="279">
        <v>52.483333333333327</v>
      </c>
      <c r="E79" s="279">
        <v>51.866666666666653</v>
      </c>
      <c r="F79" s="279">
        <v>51.433333333333323</v>
      </c>
      <c r="G79" s="279">
        <v>50.816666666666649</v>
      </c>
      <c r="H79" s="279">
        <v>52.916666666666657</v>
      </c>
      <c r="I79" s="279">
        <v>53.533333333333331</v>
      </c>
      <c r="J79" s="279">
        <v>53.966666666666661</v>
      </c>
      <c r="K79" s="277">
        <v>53.1</v>
      </c>
      <c r="L79" s="277">
        <v>52.05</v>
      </c>
      <c r="M79" s="277">
        <v>216.03529</v>
      </c>
    </row>
    <row r="80" spans="1:13">
      <c r="A80" s="301">
        <v>71</v>
      </c>
      <c r="B80" s="277" t="s">
        <v>370</v>
      </c>
      <c r="C80" s="277">
        <v>138.5</v>
      </c>
      <c r="D80" s="279">
        <v>139.20000000000002</v>
      </c>
      <c r="E80" s="279">
        <v>136.70000000000005</v>
      </c>
      <c r="F80" s="279">
        <v>134.90000000000003</v>
      </c>
      <c r="G80" s="279">
        <v>132.40000000000006</v>
      </c>
      <c r="H80" s="279">
        <v>141.00000000000003</v>
      </c>
      <c r="I80" s="279">
        <v>143.49999999999997</v>
      </c>
      <c r="J80" s="279">
        <v>145.30000000000001</v>
      </c>
      <c r="K80" s="277">
        <v>141.69999999999999</v>
      </c>
      <c r="L80" s="277">
        <v>137.4</v>
      </c>
      <c r="M80" s="277">
        <v>13.08733</v>
      </c>
    </row>
    <row r="81" spans="1:13">
      <c r="A81" s="301">
        <v>72</v>
      </c>
      <c r="B81" s="277" t="s">
        <v>243</v>
      </c>
      <c r="C81" s="277">
        <v>11.8</v>
      </c>
      <c r="D81" s="279">
        <v>11.766666666666666</v>
      </c>
      <c r="E81" s="279">
        <v>11.233333333333331</v>
      </c>
      <c r="F81" s="279">
        <v>10.666666666666664</v>
      </c>
      <c r="G81" s="279">
        <v>10.133333333333329</v>
      </c>
      <c r="H81" s="279">
        <v>12.333333333333332</v>
      </c>
      <c r="I81" s="279">
        <v>12.866666666666667</v>
      </c>
      <c r="J81" s="279">
        <v>13.433333333333334</v>
      </c>
      <c r="K81" s="277">
        <v>12.3</v>
      </c>
      <c r="L81" s="277">
        <v>11.2</v>
      </c>
      <c r="M81" s="277">
        <v>377.83478000000002</v>
      </c>
    </row>
    <row r="82" spans="1:13">
      <c r="A82" s="301">
        <v>73</v>
      </c>
      <c r="B82" s="277" t="s">
        <v>244</v>
      </c>
      <c r="C82" s="277">
        <v>109.35</v>
      </c>
      <c r="D82" s="279">
        <v>106.46666666666665</v>
      </c>
      <c r="E82" s="279">
        <v>103.0333333333333</v>
      </c>
      <c r="F82" s="279">
        <v>96.716666666666654</v>
      </c>
      <c r="G82" s="279">
        <v>93.283333333333303</v>
      </c>
      <c r="H82" s="279">
        <v>112.7833333333333</v>
      </c>
      <c r="I82" s="279">
        <v>116.21666666666667</v>
      </c>
      <c r="J82" s="279">
        <v>122.5333333333333</v>
      </c>
      <c r="K82" s="277">
        <v>109.9</v>
      </c>
      <c r="L82" s="277">
        <v>100.15</v>
      </c>
      <c r="M82" s="277">
        <v>98.22081</v>
      </c>
    </row>
    <row r="83" spans="1:13">
      <c r="A83" s="301">
        <v>74</v>
      </c>
      <c r="B83" s="277" t="s">
        <v>100</v>
      </c>
      <c r="C83" s="277">
        <v>93.15</v>
      </c>
      <c r="D83" s="279">
        <v>93.566666666666677</v>
      </c>
      <c r="E83" s="279">
        <v>92.433333333333351</v>
      </c>
      <c r="F83" s="279">
        <v>91.716666666666669</v>
      </c>
      <c r="G83" s="279">
        <v>90.583333333333343</v>
      </c>
      <c r="H83" s="279">
        <v>94.28333333333336</v>
      </c>
      <c r="I83" s="279">
        <v>95.416666666666686</v>
      </c>
      <c r="J83" s="279">
        <v>96.133333333333368</v>
      </c>
      <c r="K83" s="277">
        <v>94.7</v>
      </c>
      <c r="L83" s="277">
        <v>92.85</v>
      </c>
      <c r="M83" s="277">
        <v>153.40136999999999</v>
      </c>
    </row>
    <row r="84" spans="1:13">
      <c r="A84" s="301">
        <v>75</v>
      </c>
      <c r="B84" s="277" t="s">
        <v>103</v>
      </c>
      <c r="C84" s="277">
        <v>21.25</v>
      </c>
      <c r="D84" s="279">
        <v>21.233333333333331</v>
      </c>
      <c r="E84" s="279">
        <v>20.916666666666661</v>
      </c>
      <c r="F84" s="279">
        <v>20.583333333333329</v>
      </c>
      <c r="G84" s="279">
        <v>20.266666666666659</v>
      </c>
      <c r="H84" s="279">
        <v>21.566666666666663</v>
      </c>
      <c r="I84" s="279">
        <v>21.883333333333333</v>
      </c>
      <c r="J84" s="279">
        <v>22.216666666666665</v>
      </c>
      <c r="K84" s="277">
        <v>21.55</v>
      </c>
      <c r="L84" s="277">
        <v>20.9</v>
      </c>
      <c r="M84" s="277">
        <v>110.19925000000001</v>
      </c>
    </row>
    <row r="85" spans="1:13">
      <c r="A85" s="301">
        <v>76</v>
      </c>
      <c r="B85" s="277" t="s">
        <v>245</v>
      </c>
      <c r="C85" s="277">
        <v>142.44999999999999</v>
      </c>
      <c r="D85" s="279">
        <v>143.16666666666666</v>
      </c>
      <c r="E85" s="279">
        <v>141.33333333333331</v>
      </c>
      <c r="F85" s="279">
        <v>140.21666666666667</v>
      </c>
      <c r="G85" s="279">
        <v>138.38333333333333</v>
      </c>
      <c r="H85" s="279">
        <v>144.2833333333333</v>
      </c>
      <c r="I85" s="279">
        <v>146.11666666666662</v>
      </c>
      <c r="J85" s="279">
        <v>147.23333333333329</v>
      </c>
      <c r="K85" s="277">
        <v>145</v>
      </c>
      <c r="L85" s="277">
        <v>142.05000000000001</v>
      </c>
      <c r="M85" s="277">
        <v>1.72682</v>
      </c>
    </row>
    <row r="86" spans="1:13">
      <c r="A86" s="301">
        <v>77</v>
      </c>
      <c r="B86" s="277" t="s">
        <v>101</v>
      </c>
      <c r="C86" s="277">
        <v>445.4</v>
      </c>
      <c r="D86" s="279">
        <v>448.18333333333334</v>
      </c>
      <c r="E86" s="279">
        <v>439.76666666666665</v>
      </c>
      <c r="F86" s="279">
        <v>434.13333333333333</v>
      </c>
      <c r="G86" s="279">
        <v>425.71666666666664</v>
      </c>
      <c r="H86" s="279">
        <v>453.81666666666666</v>
      </c>
      <c r="I86" s="279">
        <v>462.23333333333329</v>
      </c>
      <c r="J86" s="279">
        <v>467.86666666666667</v>
      </c>
      <c r="K86" s="277">
        <v>456.6</v>
      </c>
      <c r="L86" s="277">
        <v>442.55</v>
      </c>
      <c r="M86" s="277">
        <v>38.134390000000003</v>
      </c>
    </row>
    <row r="87" spans="1:13">
      <c r="A87" s="301">
        <v>78</v>
      </c>
      <c r="B87" s="277" t="s">
        <v>246</v>
      </c>
      <c r="C87" s="277">
        <v>468</v>
      </c>
      <c r="D87" s="279">
        <v>467.7833333333333</v>
      </c>
      <c r="E87" s="279">
        <v>460.81666666666661</v>
      </c>
      <c r="F87" s="279">
        <v>453.63333333333333</v>
      </c>
      <c r="G87" s="279">
        <v>446.66666666666663</v>
      </c>
      <c r="H87" s="279">
        <v>474.96666666666658</v>
      </c>
      <c r="I87" s="279">
        <v>481.93333333333328</v>
      </c>
      <c r="J87" s="279">
        <v>489.11666666666656</v>
      </c>
      <c r="K87" s="277">
        <v>474.75</v>
      </c>
      <c r="L87" s="277">
        <v>460.6</v>
      </c>
      <c r="M87" s="277">
        <v>1.6440300000000001</v>
      </c>
    </row>
    <row r="88" spans="1:13">
      <c r="A88" s="301">
        <v>79</v>
      </c>
      <c r="B88" s="277" t="s">
        <v>104</v>
      </c>
      <c r="C88" s="277">
        <v>692</v>
      </c>
      <c r="D88" s="279">
        <v>693.31666666666661</v>
      </c>
      <c r="E88" s="279">
        <v>680.78333333333319</v>
      </c>
      <c r="F88" s="279">
        <v>669.56666666666661</v>
      </c>
      <c r="G88" s="279">
        <v>657.03333333333319</v>
      </c>
      <c r="H88" s="279">
        <v>704.53333333333319</v>
      </c>
      <c r="I88" s="279">
        <v>717.06666666666649</v>
      </c>
      <c r="J88" s="279">
        <v>728.28333333333319</v>
      </c>
      <c r="K88" s="277">
        <v>705.85</v>
      </c>
      <c r="L88" s="277">
        <v>682.1</v>
      </c>
      <c r="M88" s="277">
        <v>23.91779</v>
      </c>
    </row>
    <row r="89" spans="1:13">
      <c r="A89" s="301">
        <v>80</v>
      </c>
      <c r="B89" s="277" t="s">
        <v>247</v>
      </c>
      <c r="C89" s="277">
        <v>354.1</v>
      </c>
      <c r="D89" s="279">
        <v>355.25</v>
      </c>
      <c r="E89" s="279">
        <v>349.35</v>
      </c>
      <c r="F89" s="279">
        <v>344.6</v>
      </c>
      <c r="G89" s="279">
        <v>338.70000000000005</v>
      </c>
      <c r="H89" s="279">
        <v>360</v>
      </c>
      <c r="I89" s="279">
        <v>365.9</v>
      </c>
      <c r="J89" s="279">
        <v>370.65</v>
      </c>
      <c r="K89" s="277">
        <v>361.15</v>
      </c>
      <c r="L89" s="277">
        <v>350.5</v>
      </c>
      <c r="M89" s="277">
        <v>0.61936999999999998</v>
      </c>
    </row>
    <row r="90" spans="1:13">
      <c r="A90" s="301">
        <v>81</v>
      </c>
      <c r="B90" s="277" t="s">
        <v>248</v>
      </c>
      <c r="C90" s="277">
        <v>931.35</v>
      </c>
      <c r="D90" s="279">
        <v>925.23333333333323</v>
      </c>
      <c r="E90" s="279">
        <v>911.21666666666647</v>
      </c>
      <c r="F90" s="279">
        <v>891.08333333333326</v>
      </c>
      <c r="G90" s="279">
        <v>877.06666666666649</v>
      </c>
      <c r="H90" s="279">
        <v>945.36666666666645</v>
      </c>
      <c r="I90" s="279">
        <v>959.3833333333331</v>
      </c>
      <c r="J90" s="279">
        <v>979.51666666666642</v>
      </c>
      <c r="K90" s="277">
        <v>939.25</v>
      </c>
      <c r="L90" s="277">
        <v>905.1</v>
      </c>
      <c r="M90" s="277">
        <v>4.6932499999999999</v>
      </c>
    </row>
    <row r="91" spans="1:13">
      <c r="A91" s="301">
        <v>82</v>
      </c>
      <c r="B91" s="277" t="s">
        <v>249</v>
      </c>
      <c r="C91" s="277">
        <v>174.4</v>
      </c>
      <c r="D91" s="279">
        <v>173.41666666666666</v>
      </c>
      <c r="E91" s="279">
        <v>170.43333333333331</v>
      </c>
      <c r="F91" s="279">
        <v>166.46666666666664</v>
      </c>
      <c r="G91" s="279">
        <v>163.48333333333329</v>
      </c>
      <c r="H91" s="279">
        <v>177.38333333333333</v>
      </c>
      <c r="I91" s="279">
        <v>180.36666666666667</v>
      </c>
      <c r="J91" s="279">
        <v>184.33333333333334</v>
      </c>
      <c r="K91" s="277">
        <v>176.4</v>
      </c>
      <c r="L91" s="277">
        <v>169.45</v>
      </c>
      <c r="M91" s="277">
        <v>5.0942499999999997</v>
      </c>
    </row>
    <row r="92" spans="1:13">
      <c r="A92" s="301">
        <v>83</v>
      </c>
      <c r="B92" s="277" t="s">
        <v>105</v>
      </c>
      <c r="C92" s="277">
        <v>624.65</v>
      </c>
      <c r="D92" s="279">
        <v>628.86666666666667</v>
      </c>
      <c r="E92" s="279">
        <v>617.98333333333335</v>
      </c>
      <c r="F92" s="279">
        <v>611.31666666666672</v>
      </c>
      <c r="G92" s="279">
        <v>600.43333333333339</v>
      </c>
      <c r="H92" s="279">
        <v>635.5333333333333</v>
      </c>
      <c r="I92" s="279">
        <v>646.41666666666674</v>
      </c>
      <c r="J92" s="279">
        <v>653.08333333333326</v>
      </c>
      <c r="K92" s="277">
        <v>639.75</v>
      </c>
      <c r="L92" s="277">
        <v>622.20000000000005</v>
      </c>
      <c r="M92" s="277">
        <v>20.624929999999999</v>
      </c>
    </row>
    <row r="93" spans="1:13">
      <c r="A93" s="301">
        <v>84</v>
      </c>
      <c r="B93" s="277" t="s">
        <v>250</v>
      </c>
      <c r="C93" s="277">
        <v>198.75</v>
      </c>
      <c r="D93" s="279">
        <v>199.86666666666667</v>
      </c>
      <c r="E93" s="279">
        <v>197.18333333333334</v>
      </c>
      <c r="F93" s="279">
        <v>195.61666666666667</v>
      </c>
      <c r="G93" s="279">
        <v>192.93333333333334</v>
      </c>
      <c r="H93" s="279">
        <v>201.43333333333334</v>
      </c>
      <c r="I93" s="279">
        <v>204.11666666666667</v>
      </c>
      <c r="J93" s="279">
        <v>205.68333333333334</v>
      </c>
      <c r="K93" s="277">
        <v>202.55</v>
      </c>
      <c r="L93" s="277">
        <v>198.3</v>
      </c>
      <c r="M93" s="277">
        <v>3.2816399999999999</v>
      </c>
    </row>
    <row r="94" spans="1:13">
      <c r="A94" s="301">
        <v>85</v>
      </c>
      <c r="B94" s="277" t="s">
        <v>251</v>
      </c>
      <c r="C94" s="277">
        <v>755.5</v>
      </c>
      <c r="D94" s="279">
        <v>756.08333333333337</v>
      </c>
      <c r="E94" s="279">
        <v>745.41666666666674</v>
      </c>
      <c r="F94" s="279">
        <v>735.33333333333337</v>
      </c>
      <c r="G94" s="279">
        <v>724.66666666666674</v>
      </c>
      <c r="H94" s="279">
        <v>766.16666666666674</v>
      </c>
      <c r="I94" s="279">
        <v>776.83333333333348</v>
      </c>
      <c r="J94" s="279">
        <v>786.91666666666674</v>
      </c>
      <c r="K94" s="277">
        <v>766.75</v>
      </c>
      <c r="L94" s="277">
        <v>746</v>
      </c>
      <c r="M94" s="277">
        <v>2.4837899999999999</v>
      </c>
    </row>
    <row r="95" spans="1:13">
      <c r="A95" s="301">
        <v>86</v>
      </c>
      <c r="B95" s="277" t="s">
        <v>108</v>
      </c>
      <c r="C95" s="277">
        <v>692.65</v>
      </c>
      <c r="D95" s="279">
        <v>696.9</v>
      </c>
      <c r="E95" s="279">
        <v>682.8</v>
      </c>
      <c r="F95" s="279">
        <v>672.94999999999993</v>
      </c>
      <c r="G95" s="279">
        <v>658.84999999999991</v>
      </c>
      <c r="H95" s="279">
        <v>706.75</v>
      </c>
      <c r="I95" s="279">
        <v>720.85000000000014</v>
      </c>
      <c r="J95" s="279">
        <v>730.7</v>
      </c>
      <c r="K95" s="277">
        <v>711</v>
      </c>
      <c r="L95" s="277">
        <v>687.05</v>
      </c>
      <c r="M95" s="277">
        <v>66.831860000000006</v>
      </c>
    </row>
    <row r="96" spans="1:13">
      <c r="A96" s="301">
        <v>87</v>
      </c>
      <c r="B96" s="277" t="s">
        <v>252</v>
      </c>
      <c r="C96" s="277">
        <v>2430.1</v>
      </c>
      <c r="D96" s="279">
        <v>2425.0333333333333</v>
      </c>
      <c r="E96" s="279">
        <v>2411.0666666666666</v>
      </c>
      <c r="F96" s="279">
        <v>2392.0333333333333</v>
      </c>
      <c r="G96" s="279">
        <v>2378.0666666666666</v>
      </c>
      <c r="H96" s="279">
        <v>2444.0666666666666</v>
      </c>
      <c r="I96" s="279">
        <v>2458.0333333333328</v>
      </c>
      <c r="J96" s="279">
        <v>2477.0666666666666</v>
      </c>
      <c r="K96" s="277">
        <v>2439</v>
      </c>
      <c r="L96" s="277">
        <v>2406</v>
      </c>
      <c r="M96" s="277">
        <v>2.3160799999999999</v>
      </c>
    </row>
    <row r="97" spans="1:13">
      <c r="A97" s="301">
        <v>88</v>
      </c>
      <c r="B97" s="277" t="s">
        <v>110</v>
      </c>
      <c r="C97" s="277">
        <v>1041.6500000000001</v>
      </c>
      <c r="D97" s="279">
        <v>1035.2333333333333</v>
      </c>
      <c r="E97" s="279">
        <v>1009.4166666666667</v>
      </c>
      <c r="F97" s="279">
        <v>977.18333333333339</v>
      </c>
      <c r="G97" s="279">
        <v>951.36666666666679</v>
      </c>
      <c r="H97" s="279">
        <v>1067.4666666666667</v>
      </c>
      <c r="I97" s="279">
        <v>1093.2833333333333</v>
      </c>
      <c r="J97" s="279">
        <v>1125.5166666666667</v>
      </c>
      <c r="K97" s="277">
        <v>1061.05</v>
      </c>
      <c r="L97" s="277">
        <v>1003</v>
      </c>
      <c r="M97" s="277">
        <v>301.53417999999999</v>
      </c>
    </row>
    <row r="98" spans="1:13">
      <c r="A98" s="301">
        <v>89</v>
      </c>
      <c r="B98" s="277" t="s">
        <v>253</v>
      </c>
      <c r="C98" s="277">
        <v>614.15</v>
      </c>
      <c r="D98" s="279">
        <v>610.33333333333337</v>
      </c>
      <c r="E98" s="279">
        <v>604.76666666666677</v>
      </c>
      <c r="F98" s="279">
        <v>595.38333333333344</v>
      </c>
      <c r="G98" s="279">
        <v>589.81666666666683</v>
      </c>
      <c r="H98" s="279">
        <v>619.7166666666667</v>
      </c>
      <c r="I98" s="279">
        <v>625.2833333333333</v>
      </c>
      <c r="J98" s="279">
        <v>634.66666666666663</v>
      </c>
      <c r="K98" s="277">
        <v>615.9</v>
      </c>
      <c r="L98" s="277">
        <v>600.95000000000005</v>
      </c>
      <c r="M98" s="277">
        <v>22.48864</v>
      </c>
    </row>
    <row r="99" spans="1:13">
      <c r="A99" s="301">
        <v>90</v>
      </c>
      <c r="B99" s="277" t="s">
        <v>106</v>
      </c>
      <c r="C99" s="277">
        <v>588.25</v>
      </c>
      <c r="D99" s="279">
        <v>589.69999999999993</v>
      </c>
      <c r="E99" s="279">
        <v>582.79999999999984</v>
      </c>
      <c r="F99" s="279">
        <v>577.34999999999991</v>
      </c>
      <c r="G99" s="279">
        <v>570.44999999999982</v>
      </c>
      <c r="H99" s="279">
        <v>595.14999999999986</v>
      </c>
      <c r="I99" s="279">
        <v>602.04999999999995</v>
      </c>
      <c r="J99" s="279">
        <v>607.49999999999989</v>
      </c>
      <c r="K99" s="277">
        <v>596.6</v>
      </c>
      <c r="L99" s="277">
        <v>584.25</v>
      </c>
      <c r="M99" s="277">
        <v>23.658909999999999</v>
      </c>
    </row>
    <row r="100" spans="1:13">
      <c r="A100" s="301">
        <v>91</v>
      </c>
      <c r="B100" s="277" t="s">
        <v>111</v>
      </c>
      <c r="C100" s="277">
        <v>2706.1</v>
      </c>
      <c r="D100" s="279">
        <v>2692.9833333333331</v>
      </c>
      <c r="E100" s="279">
        <v>2653.1666666666661</v>
      </c>
      <c r="F100" s="279">
        <v>2600.2333333333331</v>
      </c>
      <c r="G100" s="279">
        <v>2560.4166666666661</v>
      </c>
      <c r="H100" s="279">
        <v>2745.9166666666661</v>
      </c>
      <c r="I100" s="279">
        <v>2785.7333333333327</v>
      </c>
      <c r="J100" s="279">
        <v>2838.6666666666661</v>
      </c>
      <c r="K100" s="277">
        <v>2732.8</v>
      </c>
      <c r="L100" s="277">
        <v>2640.05</v>
      </c>
      <c r="M100" s="277">
        <v>20.336770000000001</v>
      </c>
    </row>
    <row r="101" spans="1:13">
      <c r="A101" s="301">
        <v>92</v>
      </c>
      <c r="B101" s="277" t="s">
        <v>112</v>
      </c>
      <c r="C101" s="277">
        <v>389.45</v>
      </c>
      <c r="D101" s="279">
        <v>387.73333333333335</v>
      </c>
      <c r="E101" s="279">
        <v>383.7166666666667</v>
      </c>
      <c r="F101" s="279">
        <v>377.98333333333335</v>
      </c>
      <c r="G101" s="279">
        <v>373.9666666666667</v>
      </c>
      <c r="H101" s="279">
        <v>393.4666666666667</v>
      </c>
      <c r="I101" s="279">
        <v>397.48333333333335</v>
      </c>
      <c r="J101" s="279">
        <v>403.2166666666667</v>
      </c>
      <c r="K101" s="277">
        <v>391.75</v>
      </c>
      <c r="L101" s="277">
        <v>382</v>
      </c>
      <c r="M101" s="277">
        <v>7.3634500000000003</v>
      </c>
    </row>
    <row r="102" spans="1:13">
      <c r="A102" s="301">
        <v>93</v>
      </c>
      <c r="B102" s="277" t="s">
        <v>114</v>
      </c>
      <c r="C102" s="277">
        <v>162.35</v>
      </c>
      <c r="D102" s="279">
        <v>162.56666666666666</v>
      </c>
      <c r="E102" s="279">
        <v>160.53333333333333</v>
      </c>
      <c r="F102" s="279">
        <v>158.71666666666667</v>
      </c>
      <c r="G102" s="279">
        <v>156.68333333333334</v>
      </c>
      <c r="H102" s="279">
        <v>164.38333333333333</v>
      </c>
      <c r="I102" s="279">
        <v>166.41666666666663</v>
      </c>
      <c r="J102" s="279">
        <v>168.23333333333332</v>
      </c>
      <c r="K102" s="277">
        <v>164.6</v>
      </c>
      <c r="L102" s="277">
        <v>160.75</v>
      </c>
      <c r="M102" s="277">
        <v>136.53474</v>
      </c>
    </row>
    <row r="103" spans="1:13">
      <c r="A103" s="301">
        <v>94</v>
      </c>
      <c r="B103" s="277" t="s">
        <v>115</v>
      </c>
      <c r="C103" s="277">
        <v>215</v>
      </c>
      <c r="D103" s="279">
        <v>214.81666666666669</v>
      </c>
      <c r="E103" s="279">
        <v>208.78333333333339</v>
      </c>
      <c r="F103" s="279">
        <v>202.56666666666669</v>
      </c>
      <c r="G103" s="279">
        <v>196.53333333333339</v>
      </c>
      <c r="H103" s="279">
        <v>221.03333333333339</v>
      </c>
      <c r="I103" s="279">
        <v>227.06666666666669</v>
      </c>
      <c r="J103" s="279">
        <v>233.28333333333339</v>
      </c>
      <c r="K103" s="277">
        <v>220.85</v>
      </c>
      <c r="L103" s="277">
        <v>208.6</v>
      </c>
      <c r="M103" s="277">
        <v>93.568359999999998</v>
      </c>
    </row>
    <row r="104" spans="1:13">
      <c r="A104" s="301">
        <v>95</v>
      </c>
      <c r="B104" s="277" t="s">
        <v>116</v>
      </c>
      <c r="C104" s="277">
        <v>2197.8000000000002</v>
      </c>
      <c r="D104" s="279">
        <v>2197.2666666666669</v>
      </c>
      <c r="E104" s="279">
        <v>2175.6333333333337</v>
      </c>
      <c r="F104" s="279">
        <v>2153.4666666666667</v>
      </c>
      <c r="G104" s="279">
        <v>2131.8333333333335</v>
      </c>
      <c r="H104" s="279">
        <v>2219.4333333333338</v>
      </c>
      <c r="I104" s="279">
        <v>2241.0666666666671</v>
      </c>
      <c r="J104" s="279">
        <v>2263.233333333334</v>
      </c>
      <c r="K104" s="277">
        <v>2218.9</v>
      </c>
      <c r="L104" s="277">
        <v>2175.1</v>
      </c>
      <c r="M104" s="277">
        <v>19.817209999999999</v>
      </c>
    </row>
    <row r="105" spans="1:13">
      <c r="A105" s="301">
        <v>96</v>
      </c>
      <c r="B105" s="277" t="s">
        <v>254</v>
      </c>
      <c r="C105" s="277">
        <v>206.1</v>
      </c>
      <c r="D105" s="279">
        <v>205.6</v>
      </c>
      <c r="E105" s="279">
        <v>203.6</v>
      </c>
      <c r="F105" s="279">
        <v>201.1</v>
      </c>
      <c r="G105" s="279">
        <v>199.1</v>
      </c>
      <c r="H105" s="279">
        <v>208.1</v>
      </c>
      <c r="I105" s="279">
        <v>210.1</v>
      </c>
      <c r="J105" s="279">
        <v>212.6</v>
      </c>
      <c r="K105" s="277">
        <v>207.6</v>
      </c>
      <c r="L105" s="277">
        <v>203.1</v>
      </c>
      <c r="M105" s="277">
        <v>16.596070000000001</v>
      </c>
    </row>
    <row r="106" spans="1:13">
      <c r="A106" s="301">
        <v>97</v>
      </c>
      <c r="B106" s="277" t="s">
        <v>255</v>
      </c>
      <c r="C106" s="277">
        <v>33.799999999999997</v>
      </c>
      <c r="D106" s="279">
        <v>33.716666666666669</v>
      </c>
      <c r="E106" s="279">
        <v>33.483333333333334</v>
      </c>
      <c r="F106" s="279">
        <v>33.166666666666664</v>
      </c>
      <c r="G106" s="279">
        <v>32.93333333333333</v>
      </c>
      <c r="H106" s="279">
        <v>34.033333333333339</v>
      </c>
      <c r="I106" s="279">
        <v>34.266666666666673</v>
      </c>
      <c r="J106" s="279">
        <v>34.583333333333343</v>
      </c>
      <c r="K106" s="277">
        <v>33.950000000000003</v>
      </c>
      <c r="L106" s="277">
        <v>33.4</v>
      </c>
      <c r="M106" s="277">
        <v>5.8574799999999998</v>
      </c>
    </row>
    <row r="107" spans="1:13">
      <c r="A107" s="301">
        <v>98</v>
      </c>
      <c r="B107" s="277" t="s">
        <v>109</v>
      </c>
      <c r="C107" s="277">
        <v>1781.1</v>
      </c>
      <c r="D107" s="279">
        <v>1772.9833333333336</v>
      </c>
      <c r="E107" s="279">
        <v>1751.5166666666671</v>
      </c>
      <c r="F107" s="279">
        <v>1721.9333333333336</v>
      </c>
      <c r="G107" s="279">
        <v>1700.4666666666672</v>
      </c>
      <c r="H107" s="279">
        <v>1802.5666666666671</v>
      </c>
      <c r="I107" s="279">
        <v>1824.0333333333333</v>
      </c>
      <c r="J107" s="279">
        <v>1853.616666666667</v>
      </c>
      <c r="K107" s="277">
        <v>1794.45</v>
      </c>
      <c r="L107" s="277">
        <v>1743.4</v>
      </c>
      <c r="M107" s="277">
        <v>47.225830000000002</v>
      </c>
    </row>
    <row r="108" spans="1:13">
      <c r="A108" s="301">
        <v>99</v>
      </c>
      <c r="B108" s="277" t="s">
        <v>118</v>
      </c>
      <c r="C108" s="277">
        <v>351</v>
      </c>
      <c r="D108" s="279">
        <v>349.4666666666667</v>
      </c>
      <c r="E108" s="279">
        <v>345.73333333333341</v>
      </c>
      <c r="F108" s="279">
        <v>340.4666666666667</v>
      </c>
      <c r="G108" s="279">
        <v>336.73333333333341</v>
      </c>
      <c r="H108" s="279">
        <v>354.73333333333341</v>
      </c>
      <c r="I108" s="279">
        <v>358.46666666666675</v>
      </c>
      <c r="J108" s="279">
        <v>363.73333333333341</v>
      </c>
      <c r="K108" s="277">
        <v>353.2</v>
      </c>
      <c r="L108" s="277">
        <v>344.2</v>
      </c>
      <c r="M108" s="277">
        <v>308.13884999999999</v>
      </c>
    </row>
    <row r="109" spans="1:13">
      <c r="A109" s="301">
        <v>100</v>
      </c>
      <c r="B109" s="277" t="s">
        <v>256</v>
      </c>
      <c r="C109" s="277">
        <v>1349.65</v>
      </c>
      <c r="D109" s="279">
        <v>1345.3666666666668</v>
      </c>
      <c r="E109" s="279">
        <v>1317.7333333333336</v>
      </c>
      <c r="F109" s="279">
        <v>1285.8166666666668</v>
      </c>
      <c r="G109" s="279">
        <v>1258.1833333333336</v>
      </c>
      <c r="H109" s="279">
        <v>1377.2833333333335</v>
      </c>
      <c r="I109" s="279">
        <v>1404.9166666666667</v>
      </c>
      <c r="J109" s="279">
        <v>1436.8333333333335</v>
      </c>
      <c r="K109" s="277">
        <v>1373</v>
      </c>
      <c r="L109" s="277">
        <v>1313.45</v>
      </c>
      <c r="M109" s="277">
        <v>7.43973</v>
      </c>
    </row>
    <row r="110" spans="1:13">
      <c r="A110" s="301">
        <v>101</v>
      </c>
      <c r="B110" s="277" t="s">
        <v>119</v>
      </c>
      <c r="C110" s="277">
        <v>453.95</v>
      </c>
      <c r="D110" s="279">
        <v>449.48333333333335</v>
      </c>
      <c r="E110" s="279">
        <v>442.76666666666671</v>
      </c>
      <c r="F110" s="279">
        <v>431.58333333333337</v>
      </c>
      <c r="G110" s="279">
        <v>424.86666666666673</v>
      </c>
      <c r="H110" s="279">
        <v>460.66666666666669</v>
      </c>
      <c r="I110" s="279">
        <v>467.38333333333338</v>
      </c>
      <c r="J110" s="279">
        <v>478.56666666666666</v>
      </c>
      <c r="K110" s="277">
        <v>456.2</v>
      </c>
      <c r="L110" s="277">
        <v>438.3</v>
      </c>
      <c r="M110" s="277">
        <v>23.165140000000001</v>
      </c>
    </row>
    <row r="111" spans="1:13">
      <c r="A111" s="301">
        <v>102</v>
      </c>
      <c r="B111" s="277" t="s">
        <v>257</v>
      </c>
      <c r="C111" s="277">
        <v>38.549999999999997</v>
      </c>
      <c r="D111" s="279">
        <v>38.699999999999996</v>
      </c>
      <c r="E111" s="279">
        <v>37.749999999999993</v>
      </c>
      <c r="F111" s="279">
        <v>36.949999999999996</v>
      </c>
      <c r="G111" s="279">
        <v>35.999999999999993</v>
      </c>
      <c r="H111" s="279">
        <v>39.499999999999993</v>
      </c>
      <c r="I111" s="279">
        <v>40.449999999999996</v>
      </c>
      <c r="J111" s="279">
        <v>41.249999999999993</v>
      </c>
      <c r="K111" s="277">
        <v>39.65</v>
      </c>
      <c r="L111" s="277">
        <v>37.9</v>
      </c>
      <c r="M111" s="277">
        <v>24.61805</v>
      </c>
    </row>
    <row r="112" spans="1:13">
      <c r="A112" s="301">
        <v>103</v>
      </c>
      <c r="B112" s="277" t="s">
        <v>121</v>
      </c>
      <c r="C112" s="277">
        <v>26.8</v>
      </c>
      <c r="D112" s="279">
        <v>26.583333333333332</v>
      </c>
      <c r="E112" s="279">
        <v>26.266666666666666</v>
      </c>
      <c r="F112" s="279">
        <v>25.733333333333334</v>
      </c>
      <c r="G112" s="279">
        <v>25.416666666666668</v>
      </c>
      <c r="H112" s="279">
        <v>27.116666666666664</v>
      </c>
      <c r="I112" s="279">
        <v>27.433333333333334</v>
      </c>
      <c r="J112" s="279">
        <v>27.966666666666661</v>
      </c>
      <c r="K112" s="277">
        <v>26.9</v>
      </c>
      <c r="L112" s="277">
        <v>26.05</v>
      </c>
      <c r="M112" s="277">
        <v>328.12047000000001</v>
      </c>
    </row>
    <row r="113" spans="1:13">
      <c r="A113" s="301">
        <v>104</v>
      </c>
      <c r="B113" s="277" t="s">
        <v>128</v>
      </c>
      <c r="C113" s="277">
        <v>193.65</v>
      </c>
      <c r="D113" s="279">
        <v>194.01666666666668</v>
      </c>
      <c r="E113" s="279">
        <v>192.23333333333335</v>
      </c>
      <c r="F113" s="279">
        <v>190.81666666666666</v>
      </c>
      <c r="G113" s="279">
        <v>189.03333333333333</v>
      </c>
      <c r="H113" s="279">
        <v>195.43333333333337</v>
      </c>
      <c r="I113" s="279">
        <v>197.21666666666673</v>
      </c>
      <c r="J113" s="279">
        <v>198.63333333333338</v>
      </c>
      <c r="K113" s="277">
        <v>195.8</v>
      </c>
      <c r="L113" s="277">
        <v>192.6</v>
      </c>
      <c r="M113" s="277">
        <v>171.89317</v>
      </c>
    </row>
    <row r="114" spans="1:13">
      <c r="A114" s="301">
        <v>105</v>
      </c>
      <c r="B114" s="277" t="s">
        <v>117</v>
      </c>
      <c r="C114" s="277">
        <v>184.75</v>
      </c>
      <c r="D114" s="279">
        <v>182.88333333333333</v>
      </c>
      <c r="E114" s="279">
        <v>178.11666666666665</v>
      </c>
      <c r="F114" s="279">
        <v>171.48333333333332</v>
      </c>
      <c r="G114" s="279">
        <v>166.71666666666664</v>
      </c>
      <c r="H114" s="279">
        <v>189.51666666666665</v>
      </c>
      <c r="I114" s="279">
        <v>194.2833333333333</v>
      </c>
      <c r="J114" s="279">
        <v>200.91666666666666</v>
      </c>
      <c r="K114" s="277">
        <v>187.65</v>
      </c>
      <c r="L114" s="277">
        <v>176.25</v>
      </c>
      <c r="M114" s="277">
        <v>206.34245000000001</v>
      </c>
    </row>
    <row r="115" spans="1:13">
      <c r="A115" s="301">
        <v>106</v>
      </c>
      <c r="B115" s="277" t="s">
        <v>258</v>
      </c>
      <c r="C115" s="277">
        <v>115.55</v>
      </c>
      <c r="D115" s="279">
        <v>115.41666666666667</v>
      </c>
      <c r="E115" s="279">
        <v>113.28333333333335</v>
      </c>
      <c r="F115" s="279">
        <v>111.01666666666668</v>
      </c>
      <c r="G115" s="279">
        <v>108.88333333333335</v>
      </c>
      <c r="H115" s="279">
        <v>117.68333333333334</v>
      </c>
      <c r="I115" s="279">
        <v>119.81666666666666</v>
      </c>
      <c r="J115" s="279">
        <v>122.08333333333333</v>
      </c>
      <c r="K115" s="277">
        <v>117.55</v>
      </c>
      <c r="L115" s="277">
        <v>113.15</v>
      </c>
      <c r="M115" s="277">
        <v>6.67021</v>
      </c>
    </row>
    <row r="116" spans="1:13">
      <c r="A116" s="301">
        <v>107</v>
      </c>
      <c r="B116" s="277" t="s">
        <v>259</v>
      </c>
      <c r="C116" s="277">
        <v>58.25</v>
      </c>
      <c r="D116" s="279">
        <v>58.216666666666669</v>
      </c>
      <c r="E116" s="279">
        <v>57.88333333333334</v>
      </c>
      <c r="F116" s="279">
        <v>57.516666666666673</v>
      </c>
      <c r="G116" s="279">
        <v>57.183333333333344</v>
      </c>
      <c r="H116" s="279">
        <v>58.583333333333336</v>
      </c>
      <c r="I116" s="279">
        <v>58.916666666666664</v>
      </c>
      <c r="J116" s="279">
        <v>59.283333333333331</v>
      </c>
      <c r="K116" s="277">
        <v>58.55</v>
      </c>
      <c r="L116" s="277">
        <v>57.85</v>
      </c>
      <c r="M116" s="277">
        <v>7.8808299999999996</v>
      </c>
    </row>
    <row r="117" spans="1:13">
      <c r="A117" s="301">
        <v>108</v>
      </c>
      <c r="B117" s="277" t="s">
        <v>260</v>
      </c>
      <c r="C117" s="277">
        <v>76.900000000000006</v>
      </c>
      <c r="D117" s="279">
        <v>77.233333333333334</v>
      </c>
      <c r="E117" s="279">
        <v>76.466666666666669</v>
      </c>
      <c r="F117" s="279">
        <v>76.033333333333331</v>
      </c>
      <c r="G117" s="279">
        <v>75.266666666666666</v>
      </c>
      <c r="H117" s="279">
        <v>77.666666666666671</v>
      </c>
      <c r="I117" s="279">
        <v>78.433333333333351</v>
      </c>
      <c r="J117" s="279">
        <v>78.866666666666674</v>
      </c>
      <c r="K117" s="277">
        <v>78</v>
      </c>
      <c r="L117" s="277">
        <v>76.8</v>
      </c>
      <c r="M117" s="277">
        <v>12.80326</v>
      </c>
    </row>
    <row r="118" spans="1:13">
      <c r="A118" s="301">
        <v>109</v>
      </c>
      <c r="B118" s="277" t="s">
        <v>127</v>
      </c>
      <c r="C118" s="277">
        <v>86.95</v>
      </c>
      <c r="D118" s="279">
        <v>86.733333333333334</v>
      </c>
      <c r="E118" s="279">
        <v>86.016666666666666</v>
      </c>
      <c r="F118" s="279">
        <v>85.083333333333329</v>
      </c>
      <c r="G118" s="279">
        <v>84.36666666666666</v>
      </c>
      <c r="H118" s="279">
        <v>87.666666666666671</v>
      </c>
      <c r="I118" s="279">
        <v>88.38333333333334</v>
      </c>
      <c r="J118" s="279">
        <v>89.316666666666677</v>
      </c>
      <c r="K118" s="277">
        <v>87.45</v>
      </c>
      <c r="L118" s="277">
        <v>85.8</v>
      </c>
      <c r="M118" s="277">
        <v>254.98634999999999</v>
      </c>
    </row>
    <row r="119" spans="1:13">
      <c r="A119" s="301">
        <v>110</v>
      </c>
      <c r="B119" s="277" t="s">
        <v>122</v>
      </c>
      <c r="C119" s="277">
        <v>388.55</v>
      </c>
      <c r="D119" s="279">
        <v>389.95</v>
      </c>
      <c r="E119" s="279">
        <v>384.9</v>
      </c>
      <c r="F119" s="279">
        <v>381.25</v>
      </c>
      <c r="G119" s="279">
        <v>376.2</v>
      </c>
      <c r="H119" s="279">
        <v>393.59999999999997</v>
      </c>
      <c r="I119" s="279">
        <v>398.65000000000003</v>
      </c>
      <c r="J119" s="279">
        <v>402.29999999999995</v>
      </c>
      <c r="K119" s="277">
        <v>395</v>
      </c>
      <c r="L119" s="277">
        <v>386.3</v>
      </c>
      <c r="M119" s="277">
        <v>46.593899999999998</v>
      </c>
    </row>
    <row r="120" spans="1:13">
      <c r="A120" s="301">
        <v>111</v>
      </c>
      <c r="B120" s="277" t="s">
        <v>124</v>
      </c>
      <c r="C120" s="277">
        <v>492.6</v>
      </c>
      <c r="D120" s="279">
        <v>494.61666666666662</v>
      </c>
      <c r="E120" s="279">
        <v>481.23333333333323</v>
      </c>
      <c r="F120" s="279">
        <v>469.86666666666662</v>
      </c>
      <c r="G120" s="279">
        <v>456.48333333333323</v>
      </c>
      <c r="H120" s="279">
        <v>505.98333333333323</v>
      </c>
      <c r="I120" s="279">
        <v>519.36666666666656</v>
      </c>
      <c r="J120" s="279">
        <v>530.73333333333323</v>
      </c>
      <c r="K120" s="277">
        <v>508</v>
      </c>
      <c r="L120" s="277">
        <v>483.25</v>
      </c>
      <c r="M120" s="277">
        <v>214.81836000000001</v>
      </c>
    </row>
    <row r="121" spans="1:13">
      <c r="A121" s="301">
        <v>112</v>
      </c>
      <c r="B121" s="277" t="s">
        <v>261</v>
      </c>
      <c r="C121" s="277">
        <v>3186.1</v>
      </c>
      <c r="D121" s="279">
        <v>3173.5166666666664</v>
      </c>
      <c r="E121" s="279">
        <v>3124.7333333333327</v>
      </c>
      <c r="F121" s="279">
        <v>3063.3666666666663</v>
      </c>
      <c r="G121" s="279">
        <v>3014.5833333333326</v>
      </c>
      <c r="H121" s="279">
        <v>3234.8833333333328</v>
      </c>
      <c r="I121" s="279">
        <v>3283.6666666666665</v>
      </c>
      <c r="J121" s="279">
        <v>3345.0333333333328</v>
      </c>
      <c r="K121" s="277">
        <v>3222.3</v>
      </c>
      <c r="L121" s="277">
        <v>3112.15</v>
      </c>
      <c r="M121" s="277">
        <v>1.73397</v>
      </c>
    </row>
    <row r="122" spans="1:13">
      <c r="A122" s="301">
        <v>113</v>
      </c>
      <c r="B122" s="277" t="s">
        <v>126</v>
      </c>
      <c r="C122" s="277">
        <v>949.85</v>
      </c>
      <c r="D122" s="279">
        <v>953.70000000000016</v>
      </c>
      <c r="E122" s="279">
        <v>936.70000000000027</v>
      </c>
      <c r="F122" s="279">
        <v>923.55000000000007</v>
      </c>
      <c r="G122" s="279">
        <v>906.55000000000018</v>
      </c>
      <c r="H122" s="279">
        <v>966.85000000000036</v>
      </c>
      <c r="I122" s="279">
        <v>983.85000000000014</v>
      </c>
      <c r="J122" s="279">
        <v>997.00000000000045</v>
      </c>
      <c r="K122" s="277">
        <v>970.7</v>
      </c>
      <c r="L122" s="277">
        <v>940.55</v>
      </c>
      <c r="M122" s="277">
        <v>111.33259</v>
      </c>
    </row>
    <row r="123" spans="1:13">
      <c r="A123" s="301">
        <v>114</v>
      </c>
      <c r="B123" s="277" t="s">
        <v>123</v>
      </c>
      <c r="C123" s="277">
        <v>984</v>
      </c>
      <c r="D123" s="279">
        <v>976.19999999999993</v>
      </c>
      <c r="E123" s="279">
        <v>964.39999999999986</v>
      </c>
      <c r="F123" s="279">
        <v>944.8</v>
      </c>
      <c r="G123" s="279">
        <v>932.99999999999989</v>
      </c>
      <c r="H123" s="279">
        <v>995.79999999999984</v>
      </c>
      <c r="I123" s="279">
        <v>1007.5999999999998</v>
      </c>
      <c r="J123" s="279">
        <v>1027.1999999999998</v>
      </c>
      <c r="K123" s="277">
        <v>988</v>
      </c>
      <c r="L123" s="277">
        <v>956.6</v>
      </c>
      <c r="M123" s="277">
        <v>12.895770000000001</v>
      </c>
    </row>
    <row r="124" spans="1:13">
      <c r="A124" s="301">
        <v>115</v>
      </c>
      <c r="B124" s="277" t="s">
        <v>262</v>
      </c>
      <c r="C124" s="277">
        <v>1986.15</v>
      </c>
      <c r="D124" s="279">
        <v>1946.3999999999999</v>
      </c>
      <c r="E124" s="279">
        <v>1894.7999999999997</v>
      </c>
      <c r="F124" s="279">
        <v>1803.4499999999998</v>
      </c>
      <c r="G124" s="279">
        <v>1751.8499999999997</v>
      </c>
      <c r="H124" s="279">
        <v>2037.7499999999998</v>
      </c>
      <c r="I124" s="279">
        <v>2089.3499999999995</v>
      </c>
      <c r="J124" s="279">
        <v>2180.6999999999998</v>
      </c>
      <c r="K124" s="277">
        <v>1998</v>
      </c>
      <c r="L124" s="277">
        <v>1855.05</v>
      </c>
      <c r="M124" s="277">
        <v>4.2779699999999998</v>
      </c>
    </row>
    <row r="125" spans="1:13">
      <c r="A125" s="301">
        <v>116</v>
      </c>
      <c r="B125" s="277" t="s">
        <v>263</v>
      </c>
      <c r="C125" s="277">
        <v>46.05</v>
      </c>
      <c r="D125" s="279">
        <v>46.016666666666659</v>
      </c>
      <c r="E125" s="279">
        <v>45.633333333333319</v>
      </c>
      <c r="F125" s="279">
        <v>45.216666666666661</v>
      </c>
      <c r="G125" s="279">
        <v>44.833333333333321</v>
      </c>
      <c r="H125" s="279">
        <v>46.433333333333316</v>
      </c>
      <c r="I125" s="279">
        <v>46.816666666666656</v>
      </c>
      <c r="J125" s="279">
        <v>47.233333333333313</v>
      </c>
      <c r="K125" s="277">
        <v>46.4</v>
      </c>
      <c r="L125" s="277">
        <v>45.6</v>
      </c>
      <c r="M125" s="277">
        <v>5.8892300000000004</v>
      </c>
    </row>
    <row r="126" spans="1:13">
      <c r="A126" s="301">
        <v>117</v>
      </c>
      <c r="B126" s="277" t="s">
        <v>130</v>
      </c>
      <c r="C126" s="277">
        <v>228.1</v>
      </c>
      <c r="D126" s="279">
        <v>225.5</v>
      </c>
      <c r="E126" s="279">
        <v>221.75</v>
      </c>
      <c r="F126" s="279">
        <v>215.4</v>
      </c>
      <c r="G126" s="279">
        <v>211.65</v>
      </c>
      <c r="H126" s="279">
        <v>231.85</v>
      </c>
      <c r="I126" s="279">
        <v>235.6</v>
      </c>
      <c r="J126" s="279">
        <v>241.95</v>
      </c>
      <c r="K126" s="277">
        <v>229.25</v>
      </c>
      <c r="L126" s="277">
        <v>219.15</v>
      </c>
      <c r="M126" s="277">
        <v>98.782049999999998</v>
      </c>
    </row>
    <row r="127" spans="1:13">
      <c r="A127" s="301">
        <v>118</v>
      </c>
      <c r="B127" s="277" t="s">
        <v>129</v>
      </c>
      <c r="C127" s="277">
        <v>194.2</v>
      </c>
      <c r="D127" s="279">
        <v>193.5</v>
      </c>
      <c r="E127" s="279">
        <v>191.2</v>
      </c>
      <c r="F127" s="279">
        <v>188.2</v>
      </c>
      <c r="G127" s="279">
        <v>185.89999999999998</v>
      </c>
      <c r="H127" s="279">
        <v>196.5</v>
      </c>
      <c r="I127" s="279">
        <v>198.8</v>
      </c>
      <c r="J127" s="279">
        <v>201.8</v>
      </c>
      <c r="K127" s="277">
        <v>195.8</v>
      </c>
      <c r="L127" s="277">
        <v>190.5</v>
      </c>
      <c r="M127" s="277">
        <v>149.77662000000001</v>
      </c>
    </row>
    <row r="128" spans="1:13">
      <c r="A128" s="301">
        <v>119</v>
      </c>
      <c r="B128" s="277" t="s">
        <v>131</v>
      </c>
      <c r="C128" s="277">
        <v>1806.4</v>
      </c>
      <c r="D128" s="279">
        <v>1792.45</v>
      </c>
      <c r="E128" s="279">
        <v>1761.9</v>
      </c>
      <c r="F128" s="279">
        <v>1717.4</v>
      </c>
      <c r="G128" s="279">
        <v>1686.8500000000001</v>
      </c>
      <c r="H128" s="279">
        <v>1836.95</v>
      </c>
      <c r="I128" s="279">
        <v>1867.4999999999998</v>
      </c>
      <c r="J128" s="279">
        <v>1912</v>
      </c>
      <c r="K128" s="277">
        <v>1823</v>
      </c>
      <c r="L128" s="277">
        <v>1747.95</v>
      </c>
      <c r="M128" s="277">
        <v>19.789290000000001</v>
      </c>
    </row>
    <row r="129" spans="1:13">
      <c r="A129" s="301">
        <v>120</v>
      </c>
      <c r="B129" s="277" t="s">
        <v>264</v>
      </c>
      <c r="C129" s="277">
        <v>835.45</v>
      </c>
      <c r="D129" s="279">
        <v>857.15</v>
      </c>
      <c r="E129" s="279">
        <v>805.3</v>
      </c>
      <c r="F129" s="279">
        <v>775.15</v>
      </c>
      <c r="G129" s="279">
        <v>723.3</v>
      </c>
      <c r="H129" s="279">
        <v>887.3</v>
      </c>
      <c r="I129" s="279">
        <v>939.15000000000009</v>
      </c>
      <c r="J129" s="279">
        <v>969.3</v>
      </c>
      <c r="K129" s="277">
        <v>909</v>
      </c>
      <c r="L129" s="277">
        <v>827</v>
      </c>
      <c r="M129" s="277">
        <v>17.564869999999999</v>
      </c>
    </row>
    <row r="130" spans="1:13">
      <c r="A130" s="301">
        <v>121</v>
      </c>
      <c r="B130" s="277" t="s">
        <v>133</v>
      </c>
      <c r="C130" s="277">
        <v>1323.95</v>
      </c>
      <c r="D130" s="279">
        <v>1319.1000000000001</v>
      </c>
      <c r="E130" s="279">
        <v>1306.8500000000004</v>
      </c>
      <c r="F130" s="279">
        <v>1289.7500000000002</v>
      </c>
      <c r="G130" s="279">
        <v>1277.5000000000005</v>
      </c>
      <c r="H130" s="279">
        <v>1336.2000000000003</v>
      </c>
      <c r="I130" s="279">
        <v>1348.4499999999998</v>
      </c>
      <c r="J130" s="279">
        <v>1365.5500000000002</v>
      </c>
      <c r="K130" s="277">
        <v>1331.35</v>
      </c>
      <c r="L130" s="277">
        <v>1302</v>
      </c>
      <c r="M130" s="277">
        <v>49.465960000000003</v>
      </c>
    </row>
    <row r="131" spans="1:13">
      <c r="A131" s="301">
        <v>122</v>
      </c>
      <c r="B131" s="277" t="s">
        <v>134</v>
      </c>
      <c r="C131" s="277">
        <v>60.6</v>
      </c>
      <c r="D131" s="279">
        <v>60.283333333333331</v>
      </c>
      <c r="E131" s="279">
        <v>59.566666666666663</v>
      </c>
      <c r="F131" s="279">
        <v>58.533333333333331</v>
      </c>
      <c r="G131" s="279">
        <v>57.816666666666663</v>
      </c>
      <c r="H131" s="279">
        <v>61.316666666666663</v>
      </c>
      <c r="I131" s="279">
        <v>62.033333333333331</v>
      </c>
      <c r="J131" s="279">
        <v>63.066666666666663</v>
      </c>
      <c r="K131" s="277">
        <v>61</v>
      </c>
      <c r="L131" s="277">
        <v>59.25</v>
      </c>
      <c r="M131" s="277">
        <v>80.477770000000007</v>
      </c>
    </row>
    <row r="132" spans="1:13">
      <c r="A132" s="301">
        <v>123</v>
      </c>
      <c r="B132" s="277" t="s">
        <v>265</v>
      </c>
      <c r="C132" s="277">
        <v>1517.6</v>
      </c>
      <c r="D132" s="279">
        <v>1539.1833333333334</v>
      </c>
      <c r="E132" s="279">
        <v>1489.4166666666667</v>
      </c>
      <c r="F132" s="279">
        <v>1461.2333333333333</v>
      </c>
      <c r="G132" s="279">
        <v>1411.4666666666667</v>
      </c>
      <c r="H132" s="279">
        <v>1567.3666666666668</v>
      </c>
      <c r="I132" s="279">
        <v>1617.1333333333332</v>
      </c>
      <c r="J132" s="279">
        <v>1645.3166666666668</v>
      </c>
      <c r="K132" s="277">
        <v>1588.95</v>
      </c>
      <c r="L132" s="277">
        <v>1511</v>
      </c>
      <c r="M132" s="277">
        <v>0.73143000000000002</v>
      </c>
    </row>
    <row r="133" spans="1:13">
      <c r="A133" s="301">
        <v>124</v>
      </c>
      <c r="B133" s="277" t="s">
        <v>135</v>
      </c>
      <c r="C133" s="277">
        <v>258.3</v>
      </c>
      <c r="D133" s="279">
        <v>259.46666666666664</v>
      </c>
      <c r="E133" s="279">
        <v>256.43333333333328</v>
      </c>
      <c r="F133" s="279">
        <v>254.56666666666666</v>
      </c>
      <c r="G133" s="279">
        <v>251.5333333333333</v>
      </c>
      <c r="H133" s="279">
        <v>261.33333333333326</v>
      </c>
      <c r="I133" s="279">
        <v>264.36666666666667</v>
      </c>
      <c r="J133" s="279">
        <v>266.23333333333323</v>
      </c>
      <c r="K133" s="277">
        <v>262.5</v>
      </c>
      <c r="L133" s="277">
        <v>257.60000000000002</v>
      </c>
      <c r="M133" s="277">
        <v>34.022150000000003</v>
      </c>
    </row>
    <row r="134" spans="1:13">
      <c r="A134" s="301">
        <v>125</v>
      </c>
      <c r="B134" s="277" t="s">
        <v>266</v>
      </c>
      <c r="C134" s="277">
        <v>2448.5500000000002</v>
      </c>
      <c r="D134" s="279">
        <v>2457.85</v>
      </c>
      <c r="E134" s="279">
        <v>2415.6999999999998</v>
      </c>
      <c r="F134" s="279">
        <v>2382.85</v>
      </c>
      <c r="G134" s="279">
        <v>2340.6999999999998</v>
      </c>
      <c r="H134" s="279">
        <v>2490.6999999999998</v>
      </c>
      <c r="I134" s="279">
        <v>2532.8500000000004</v>
      </c>
      <c r="J134" s="279">
        <v>2565.6999999999998</v>
      </c>
      <c r="K134" s="277">
        <v>2500</v>
      </c>
      <c r="L134" s="277">
        <v>2425</v>
      </c>
      <c r="M134" s="277">
        <v>1.94655</v>
      </c>
    </row>
    <row r="135" spans="1:13">
      <c r="A135" s="301">
        <v>126</v>
      </c>
      <c r="B135" s="277" t="s">
        <v>136</v>
      </c>
      <c r="C135" s="277">
        <v>924.25</v>
      </c>
      <c r="D135" s="279">
        <v>923.61666666666667</v>
      </c>
      <c r="E135" s="279">
        <v>917.23333333333335</v>
      </c>
      <c r="F135" s="279">
        <v>910.2166666666667</v>
      </c>
      <c r="G135" s="279">
        <v>903.83333333333337</v>
      </c>
      <c r="H135" s="279">
        <v>930.63333333333333</v>
      </c>
      <c r="I135" s="279">
        <v>937.01666666666677</v>
      </c>
      <c r="J135" s="279">
        <v>944.0333333333333</v>
      </c>
      <c r="K135" s="277">
        <v>930</v>
      </c>
      <c r="L135" s="277">
        <v>916.6</v>
      </c>
      <c r="M135" s="277">
        <v>38.604570000000002</v>
      </c>
    </row>
    <row r="136" spans="1:13">
      <c r="A136" s="301">
        <v>127</v>
      </c>
      <c r="B136" s="277" t="s">
        <v>137</v>
      </c>
      <c r="C136" s="277">
        <v>940.8</v>
      </c>
      <c r="D136" s="279">
        <v>933.43333333333339</v>
      </c>
      <c r="E136" s="279">
        <v>919.36666666666679</v>
      </c>
      <c r="F136" s="279">
        <v>897.93333333333339</v>
      </c>
      <c r="G136" s="279">
        <v>883.86666666666679</v>
      </c>
      <c r="H136" s="279">
        <v>954.86666666666679</v>
      </c>
      <c r="I136" s="279">
        <v>968.93333333333339</v>
      </c>
      <c r="J136" s="279">
        <v>990.36666666666679</v>
      </c>
      <c r="K136" s="277">
        <v>947.5</v>
      </c>
      <c r="L136" s="277">
        <v>912</v>
      </c>
      <c r="M136" s="277">
        <v>28.711390000000002</v>
      </c>
    </row>
    <row r="137" spans="1:13">
      <c r="A137" s="301">
        <v>128</v>
      </c>
      <c r="B137" s="277" t="s">
        <v>148</v>
      </c>
      <c r="C137" s="277">
        <v>61270.1</v>
      </c>
      <c r="D137" s="279">
        <v>61324.75</v>
      </c>
      <c r="E137" s="279">
        <v>60949.5</v>
      </c>
      <c r="F137" s="279">
        <v>60628.9</v>
      </c>
      <c r="G137" s="279">
        <v>60253.65</v>
      </c>
      <c r="H137" s="279">
        <v>61645.35</v>
      </c>
      <c r="I137" s="279">
        <v>62020.6</v>
      </c>
      <c r="J137" s="279">
        <v>62341.2</v>
      </c>
      <c r="K137" s="277">
        <v>61700</v>
      </c>
      <c r="L137" s="277">
        <v>61004.15</v>
      </c>
      <c r="M137" s="277">
        <v>0.15026</v>
      </c>
    </row>
    <row r="138" spans="1:13">
      <c r="A138" s="301">
        <v>129</v>
      </c>
      <c r="B138" s="277" t="s">
        <v>145</v>
      </c>
      <c r="C138" s="277">
        <v>969.55</v>
      </c>
      <c r="D138" s="279">
        <v>969.65</v>
      </c>
      <c r="E138" s="279">
        <v>961.9</v>
      </c>
      <c r="F138" s="279">
        <v>954.25</v>
      </c>
      <c r="G138" s="279">
        <v>946.5</v>
      </c>
      <c r="H138" s="279">
        <v>977.3</v>
      </c>
      <c r="I138" s="279">
        <v>985.05</v>
      </c>
      <c r="J138" s="279">
        <v>992.69999999999993</v>
      </c>
      <c r="K138" s="277">
        <v>977.4</v>
      </c>
      <c r="L138" s="277">
        <v>962</v>
      </c>
      <c r="M138" s="277">
        <v>6.67781</v>
      </c>
    </row>
    <row r="139" spans="1:13">
      <c r="A139" s="301">
        <v>130</v>
      </c>
      <c r="B139" s="277" t="s">
        <v>139</v>
      </c>
      <c r="C139" s="277">
        <v>126.1</v>
      </c>
      <c r="D139" s="279">
        <v>127</v>
      </c>
      <c r="E139" s="279">
        <v>124.6</v>
      </c>
      <c r="F139" s="279">
        <v>123.1</v>
      </c>
      <c r="G139" s="279">
        <v>120.69999999999999</v>
      </c>
      <c r="H139" s="279">
        <v>128.5</v>
      </c>
      <c r="I139" s="279">
        <v>130.89999999999998</v>
      </c>
      <c r="J139" s="279">
        <v>132.4</v>
      </c>
      <c r="K139" s="277">
        <v>129.4</v>
      </c>
      <c r="L139" s="277">
        <v>125.5</v>
      </c>
      <c r="M139" s="277">
        <v>79.948080000000004</v>
      </c>
    </row>
    <row r="140" spans="1:13">
      <c r="A140" s="301">
        <v>131</v>
      </c>
      <c r="B140" s="277" t="s">
        <v>138</v>
      </c>
      <c r="C140" s="277">
        <v>602.6</v>
      </c>
      <c r="D140" s="279">
        <v>603.11666666666667</v>
      </c>
      <c r="E140" s="279">
        <v>596.63333333333333</v>
      </c>
      <c r="F140" s="279">
        <v>590.66666666666663</v>
      </c>
      <c r="G140" s="279">
        <v>584.18333333333328</v>
      </c>
      <c r="H140" s="279">
        <v>609.08333333333337</v>
      </c>
      <c r="I140" s="279">
        <v>615.56666666666672</v>
      </c>
      <c r="J140" s="279">
        <v>621.53333333333342</v>
      </c>
      <c r="K140" s="277">
        <v>609.6</v>
      </c>
      <c r="L140" s="277">
        <v>597.15</v>
      </c>
      <c r="M140" s="277">
        <v>48.897590000000001</v>
      </c>
    </row>
    <row r="141" spans="1:13">
      <c r="A141" s="301">
        <v>132</v>
      </c>
      <c r="B141" s="277" t="s">
        <v>140</v>
      </c>
      <c r="C141" s="277">
        <v>158.4</v>
      </c>
      <c r="D141" s="279">
        <v>159.21666666666667</v>
      </c>
      <c r="E141" s="279">
        <v>156.93333333333334</v>
      </c>
      <c r="F141" s="279">
        <v>155.46666666666667</v>
      </c>
      <c r="G141" s="279">
        <v>153.18333333333334</v>
      </c>
      <c r="H141" s="279">
        <v>160.68333333333334</v>
      </c>
      <c r="I141" s="279">
        <v>162.9666666666667</v>
      </c>
      <c r="J141" s="279">
        <v>164.43333333333334</v>
      </c>
      <c r="K141" s="277">
        <v>161.5</v>
      </c>
      <c r="L141" s="277">
        <v>157.75</v>
      </c>
      <c r="M141" s="277">
        <v>69.492660000000001</v>
      </c>
    </row>
    <row r="142" spans="1:13">
      <c r="A142" s="301">
        <v>133</v>
      </c>
      <c r="B142" s="277" t="s">
        <v>267</v>
      </c>
      <c r="C142" s="277">
        <v>36.5</v>
      </c>
      <c r="D142" s="279">
        <v>36.6</v>
      </c>
      <c r="E142" s="279">
        <v>36.1</v>
      </c>
      <c r="F142" s="279">
        <v>35.700000000000003</v>
      </c>
      <c r="G142" s="279">
        <v>35.200000000000003</v>
      </c>
      <c r="H142" s="279">
        <v>37</v>
      </c>
      <c r="I142" s="279">
        <v>37.5</v>
      </c>
      <c r="J142" s="279">
        <v>37.9</v>
      </c>
      <c r="K142" s="277">
        <v>37.1</v>
      </c>
      <c r="L142" s="277">
        <v>36.200000000000003</v>
      </c>
      <c r="M142" s="277">
        <v>11.48321</v>
      </c>
    </row>
    <row r="143" spans="1:13">
      <c r="A143" s="301">
        <v>134</v>
      </c>
      <c r="B143" s="277" t="s">
        <v>141</v>
      </c>
      <c r="C143" s="277">
        <v>367.9</v>
      </c>
      <c r="D143" s="279">
        <v>367.43333333333334</v>
      </c>
      <c r="E143" s="279">
        <v>365.26666666666665</v>
      </c>
      <c r="F143" s="279">
        <v>362.63333333333333</v>
      </c>
      <c r="G143" s="279">
        <v>360.46666666666664</v>
      </c>
      <c r="H143" s="279">
        <v>370.06666666666666</v>
      </c>
      <c r="I143" s="279">
        <v>372.23333333333329</v>
      </c>
      <c r="J143" s="279">
        <v>374.86666666666667</v>
      </c>
      <c r="K143" s="277">
        <v>369.6</v>
      </c>
      <c r="L143" s="277">
        <v>364.8</v>
      </c>
      <c r="M143" s="277">
        <v>27.710129999999999</v>
      </c>
    </row>
    <row r="144" spans="1:13">
      <c r="A144" s="301">
        <v>135</v>
      </c>
      <c r="B144" s="277" t="s">
        <v>142</v>
      </c>
      <c r="C144" s="277">
        <v>6358.95</v>
      </c>
      <c r="D144" s="279">
        <v>6306.9333333333334</v>
      </c>
      <c r="E144" s="279">
        <v>6237.0166666666664</v>
      </c>
      <c r="F144" s="279">
        <v>6115.083333333333</v>
      </c>
      <c r="G144" s="279">
        <v>6045.1666666666661</v>
      </c>
      <c r="H144" s="279">
        <v>6428.8666666666668</v>
      </c>
      <c r="I144" s="279">
        <v>6498.7833333333328</v>
      </c>
      <c r="J144" s="279">
        <v>6620.7166666666672</v>
      </c>
      <c r="K144" s="277">
        <v>6376.85</v>
      </c>
      <c r="L144" s="277">
        <v>6185</v>
      </c>
      <c r="M144" s="277">
        <v>12.23516</v>
      </c>
    </row>
    <row r="145" spans="1:13">
      <c r="A145" s="301">
        <v>136</v>
      </c>
      <c r="B145" s="277" t="s">
        <v>144</v>
      </c>
      <c r="C145" s="277">
        <v>538.6</v>
      </c>
      <c r="D145" s="279">
        <v>539.4666666666667</v>
      </c>
      <c r="E145" s="279">
        <v>529.13333333333344</v>
      </c>
      <c r="F145" s="279">
        <v>519.66666666666674</v>
      </c>
      <c r="G145" s="279">
        <v>509.33333333333348</v>
      </c>
      <c r="H145" s="279">
        <v>548.93333333333339</v>
      </c>
      <c r="I145" s="279">
        <v>559.26666666666665</v>
      </c>
      <c r="J145" s="279">
        <v>568.73333333333335</v>
      </c>
      <c r="K145" s="277">
        <v>549.79999999999995</v>
      </c>
      <c r="L145" s="277">
        <v>530</v>
      </c>
      <c r="M145" s="277">
        <v>12.92009</v>
      </c>
    </row>
    <row r="146" spans="1:13">
      <c r="A146" s="301">
        <v>137</v>
      </c>
      <c r="B146" s="277" t="s">
        <v>146</v>
      </c>
      <c r="C146" s="277">
        <v>1125.9000000000001</v>
      </c>
      <c r="D146" s="279">
        <v>1124.6000000000001</v>
      </c>
      <c r="E146" s="279">
        <v>1105.3500000000004</v>
      </c>
      <c r="F146" s="279">
        <v>1084.8000000000002</v>
      </c>
      <c r="G146" s="279">
        <v>1065.5500000000004</v>
      </c>
      <c r="H146" s="279">
        <v>1145.1500000000003</v>
      </c>
      <c r="I146" s="279">
        <v>1164.3999999999999</v>
      </c>
      <c r="J146" s="279">
        <v>1184.9500000000003</v>
      </c>
      <c r="K146" s="277">
        <v>1143.8499999999999</v>
      </c>
      <c r="L146" s="277">
        <v>1104.05</v>
      </c>
      <c r="M146" s="277">
        <v>8.3868100000000005</v>
      </c>
    </row>
    <row r="147" spans="1:13">
      <c r="A147" s="301">
        <v>138</v>
      </c>
      <c r="B147" s="277" t="s">
        <v>147</v>
      </c>
      <c r="C147" s="277">
        <v>99.05</v>
      </c>
      <c r="D147" s="279">
        <v>98.916666666666671</v>
      </c>
      <c r="E147" s="279">
        <v>97.833333333333343</v>
      </c>
      <c r="F147" s="279">
        <v>96.616666666666674</v>
      </c>
      <c r="G147" s="279">
        <v>95.533333333333346</v>
      </c>
      <c r="H147" s="279">
        <v>100.13333333333334</v>
      </c>
      <c r="I147" s="279">
        <v>101.21666666666668</v>
      </c>
      <c r="J147" s="279">
        <v>102.43333333333334</v>
      </c>
      <c r="K147" s="277">
        <v>100</v>
      </c>
      <c r="L147" s="277">
        <v>97.7</v>
      </c>
      <c r="M147" s="277">
        <v>144.55474000000001</v>
      </c>
    </row>
    <row r="148" spans="1:13">
      <c r="A148" s="301">
        <v>139</v>
      </c>
      <c r="B148" s="277" t="s">
        <v>268</v>
      </c>
      <c r="C148" s="277">
        <v>1103.8499999999999</v>
      </c>
      <c r="D148" s="279">
        <v>1117.6000000000001</v>
      </c>
      <c r="E148" s="279">
        <v>1082.2500000000002</v>
      </c>
      <c r="F148" s="279">
        <v>1060.6500000000001</v>
      </c>
      <c r="G148" s="279">
        <v>1025.3000000000002</v>
      </c>
      <c r="H148" s="279">
        <v>1139.2000000000003</v>
      </c>
      <c r="I148" s="279">
        <v>1174.5500000000002</v>
      </c>
      <c r="J148" s="279">
        <v>1196.1500000000003</v>
      </c>
      <c r="K148" s="277">
        <v>1152.95</v>
      </c>
      <c r="L148" s="277">
        <v>1096</v>
      </c>
      <c r="M148" s="277">
        <v>2.90909</v>
      </c>
    </row>
    <row r="149" spans="1:13">
      <c r="A149" s="301">
        <v>140</v>
      </c>
      <c r="B149" s="277" t="s">
        <v>149</v>
      </c>
      <c r="C149" s="277">
        <v>1286</v>
      </c>
      <c r="D149" s="279">
        <v>1290.6166666666666</v>
      </c>
      <c r="E149" s="279">
        <v>1270.0333333333331</v>
      </c>
      <c r="F149" s="279">
        <v>1254.0666666666666</v>
      </c>
      <c r="G149" s="279">
        <v>1233.4833333333331</v>
      </c>
      <c r="H149" s="279">
        <v>1306.583333333333</v>
      </c>
      <c r="I149" s="279">
        <v>1327.1666666666665</v>
      </c>
      <c r="J149" s="279">
        <v>1343.133333333333</v>
      </c>
      <c r="K149" s="277">
        <v>1311.2</v>
      </c>
      <c r="L149" s="277">
        <v>1274.6500000000001</v>
      </c>
      <c r="M149" s="277">
        <v>16.200510000000001</v>
      </c>
    </row>
    <row r="150" spans="1:13">
      <c r="A150" s="301">
        <v>141</v>
      </c>
      <c r="B150" s="277" t="s">
        <v>269</v>
      </c>
      <c r="C150" s="277">
        <v>786.1</v>
      </c>
      <c r="D150" s="279">
        <v>790.61666666666667</v>
      </c>
      <c r="E150" s="279">
        <v>765.48333333333335</v>
      </c>
      <c r="F150" s="279">
        <v>744.86666666666667</v>
      </c>
      <c r="G150" s="279">
        <v>719.73333333333335</v>
      </c>
      <c r="H150" s="279">
        <v>811.23333333333335</v>
      </c>
      <c r="I150" s="279">
        <v>836.36666666666679</v>
      </c>
      <c r="J150" s="279">
        <v>856.98333333333335</v>
      </c>
      <c r="K150" s="277">
        <v>815.75</v>
      </c>
      <c r="L150" s="277">
        <v>770</v>
      </c>
      <c r="M150" s="277">
        <v>4.5199199999999999</v>
      </c>
    </row>
    <row r="151" spans="1:13">
      <c r="A151" s="301">
        <v>142</v>
      </c>
      <c r="B151" s="277" t="s">
        <v>151</v>
      </c>
      <c r="C151" s="277">
        <v>23.05</v>
      </c>
      <c r="D151" s="279">
        <v>22.95</v>
      </c>
      <c r="E151" s="279">
        <v>22.65</v>
      </c>
      <c r="F151" s="279">
        <v>22.25</v>
      </c>
      <c r="G151" s="279">
        <v>21.95</v>
      </c>
      <c r="H151" s="279">
        <v>23.349999999999998</v>
      </c>
      <c r="I151" s="279">
        <v>23.650000000000002</v>
      </c>
      <c r="J151" s="279">
        <v>24.049999999999997</v>
      </c>
      <c r="K151" s="277">
        <v>23.25</v>
      </c>
      <c r="L151" s="277">
        <v>22.55</v>
      </c>
      <c r="M151" s="277">
        <v>39.960979999999999</v>
      </c>
    </row>
    <row r="152" spans="1:13">
      <c r="A152" s="301">
        <v>143</v>
      </c>
      <c r="B152" s="277" t="s">
        <v>270</v>
      </c>
      <c r="C152" s="277">
        <v>20.2</v>
      </c>
      <c r="D152" s="279">
        <v>20.2</v>
      </c>
      <c r="E152" s="279">
        <v>20.099999999999998</v>
      </c>
      <c r="F152" s="279">
        <v>20</v>
      </c>
      <c r="G152" s="279">
        <v>19.899999999999999</v>
      </c>
      <c r="H152" s="279">
        <v>20.299999999999997</v>
      </c>
      <c r="I152" s="279">
        <v>20.399999999999999</v>
      </c>
      <c r="J152" s="279">
        <v>20.499999999999996</v>
      </c>
      <c r="K152" s="277">
        <v>20.3</v>
      </c>
      <c r="L152" s="277">
        <v>20.100000000000001</v>
      </c>
      <c r="M152" s="277">
        <v>39.180459999999997</v>
      </c>
    </row>
    <row r="153" spans="1:13">
      <c r="A153" s="301">
        <v>144</v>
      </c>
      <c r="B153" s="277" t="s">
        <v>155</v>
      </c>
      <c r="C153" s="277">
        <v>84.9</v>
      </c>
      <c r="D153" s="279">
        <v>84.899999999999991</v>
      </c>
      <c r="E153" s="279">
        <v>84.249999999999986</v>
      </c>
      <c r="F153" s="279">
        <v>83.6</v>
      </c>
      <c r="G153" s="279">
        <v>82.949999999999989</v>
      </c>
      <c r="H153" s="279">
        <v>85.549999999999983</v>
      </c>
      <c r="I153" s="279">
        <v>86.199999999999989</v>
      </c>
      <c r="J153" s="279">
        <v>86.84999999999998</v>
      </c>
      <c r="K153" s="277">
        <v>85.55</v>
      </c>
      <c r="L153" s="277">
        <v>84.25</v>
      </c>
      <c r="M153" s="277">
        <v>35.217379999999999</v>
      </c>
    </row>
    <row r="154" spans="1:13">
      <c r="A154" s="301">
        <v>145</v>
      </c>
      <c r="B154" s="277" t="s">
        <v>156</v>
      </c>
      <c r="C154" s="277">
        <v>85.6</v>
      </c>
      <c r="D154" s="279">
        <v>85.983333333333334</v>
      </c>
      <c r="E154" s="279">
        <v>84.966666666666669</v>
      </c>
      <c r="F154" s="279">
        <v>84.333333333333329</v>
      </c>
      <c r="G154" s="279">
        <v>83.316666666666663</v>
      </c>
      <c r="H154" s="279">
        <v>86.616666666666674</v>
      </c>
      <c r="I154" s="279">
        <v>87.633333333333354</v>
      </c>
      <c r="J154" s="279">
        <v>88.26666666666668</v>
      </c>
      <c r="K154" s="277">
        <v>87</v>
      </c>
      <c r="L154" s="277">
        <v>85.35</v>
      </c>
      <c r="M154" s="277">
        <v>196.22064</v>
      </c>
    </row>
    <row r="155" spans="1:13">
      <c r="A155" s="301">
        <v>146</v>
      </c>
      <c r="B155" s="277" t="s">
        <v>150</v>
      </c>
      <c r="C155" s="277">
        <v>32.950000000000003</v>
      </c>
      <c r="D155" s="279">
        <v>32.950000000000003</v>
      </c>
      <c r="E155" s="279">
        <v>32.700000000000003</v>
      </c>
      <c r="F155" s="279">
        <v>32.450000000000003</v>
      </c>
      <c r="G155" s="279">
        <v>32.200000000000003</v>
      </c>
      <c r="H155" s="279">
        <v>33.200000000000003</v>
      </c>
      <c r="I155" s="279">
        <v>33.450000000000003</v>
      </c>
      <c r="J155" s="279">
        <v>33.700000000000003</v>
      </c>
      <c r="K155" s="277">
        <v>33.200000000000003</v>
      </c>
      <c r="L155" s="277">
        <v>32.700000000000003</v>
      </c>
      <c r="M155" s="277">
        <v>57.743380000000002</v>
      </c>
    </row>
    <row r="156" spans="1:13">
      <c r="A156" s="301">
        <v>147</v>
      </c>
      <c r="B156" s="277" t="s">
        <v>153</v>
      </c>
      <c r="C156" s="277">
        <v>16580</v>
      </c>
      <c r="D156" s="279">
        <v>16547.466666666667</v>
      </c>
      <c r="E156" s="279">
        <v>16446.383333333335</v>
      </c>
      <c r="F156" s="279">
        <v>16312.766666666666</v>
      </c>
      <c r="G156" s="279">
        <v>16211.683333333334</v>
      </c>
      <c r="H156" s="279">
        <v>16681.083333333336</v>
      </c>
      <c r="I156" s="279">
        <v>16782.166666666664</v>
      </c>
      <c r="J156" s="279">
        <v>16915.783333333336</v>
      </c>
      <c r="K156" s="277">
        <v>16648.55</v>
      </c>
      <c r="L156" s="277">
        <v>16413.849999999999</v>
      </c>
      <c r="M156" s="277">
        <v>1.10049</v>
      </c>
    </row>
    <row r="157" spans="1:13">
      <c r="A157" s="301">
        <v>148</v>
      </c>
      <c r="B157" s="277" t="s">
        <v>3162</v>
      </c>
      <c r="C157" s="277">
        <v>262.39999999999998</v>
      </c>
      <c r="D157" s="279">
        <v>263.89999999999998</v>
      </c>
      <c r="E157" s="279">
        <v>260.09999999999997</v>
      </c>
      <c r="F157" s="279">
        <v>257.8</v>
      </c>
      <c r="G157" s="279">
        <v>254</v>
      </c>
      <c r="H157" s="279">
        <v>266.19999999999993</v>
      </c>
      <c r="I157" s="279">
        <v>269.99999999999989</v>
      </c>
      <c r="J157" s="279">
        <v>272.2999999999999</v>
      </c>
      <c r="K157" s="277">
        <v>267.7</v>
      </c>
      <c r="L157" s="277">
        <v>261.60000000000002</v>
      </c>
      <c r="M157" s="277">
        <v>6.0784799999999999</v>
      </c>
    </row>
    <row r="158" spans="1:13">
      <c r="A158" s="301">
        <v>149</v>
      </c>
      <c r="B158" s="277" t="s">
        <v>271</v>
      </c>
      <c r="C158" s="277">
        <v>352.6</v>
      </c>
      <c r="D158" s="279">
        <v>347.90000000000003</v>
      </c>
      <c r="E158" s="279">
        <v>341.90000000000009</v>
      </c>
      <c r="F158" s="279">
        <v>331.20000000000005</v>
      </c>
      <c r="G158" s="279">
        <v>325.2000000000001</v>
      </c>
      <c r="H158" s="279">
        <v>358.60000000000008</v>
      </c>
      <c r="I158" s="279">
        <v>364.59999999999997</v>
      </c>
      <c r="J158" s="279">
        <v>375.30000000000007</v>
      </c>
      <c r="K158" s="277">
        <v>353.9</v>
      </c>
      <c r="L158" s="277">
        <v>337.2</v>
      </c>
      <c r="M158" s="277">
        <v>2.0782099999999999</v>
      </c>
    </row>
    <row r="159" spans="1:13">
      <c r="A159" s="301">
        <v>150</v>
      </c>
      <c r="B159" s="277" t="s">
        <v>158</v>
      </c>
      <c r="C159" s="277">
        <v>76.099999999999994</v>
      </c>
      <c r="D159" s="279">
        <v>76.566666666666677</v>
      </c>
      <c r="E159" s="279">
        <v>75.433333333333351</v>
      </c>
      <c r="F159" s="279">
        <v>74.76666666666668</v>
      </c>
      <c r="G159" s="279">
        <v>73.633333333333354</v>
      </c>
      <c r="H159" s="279">
        <v>77.233333333333348</v>
      </c>
      <c r="I159" s="279">
        <v>78.366666666666674</v>
      </c>
      <c r="J159" s="279">
        <v>79.033333333333346</v>
      </c>
      <c r="K159" s="277">
        <v>77.7</v>
      </c>
      <c r="L159" s="277">
        <v>75.900000000000006</v>
      </c>
      <c r="M159" s="277">
        <v>133.70396</v>
      </c>
    </row>
    <row r="160" spans="1:13">
      <c r="A160" s="301">
        <v>151</v>
      </c>
      <c r="B160" s="277" t="s">
        <v>157</v>
      </c>
      <c r="C160" s="277">
        <v>94.2</v>
      </c>
      <c r="D160" s="279">
        <v>94.933333333333337</v>
      </c>
      <c r="E160" s="279">
        <v>93.166666666666671</v>
      </c>
      <c r="F160" s="279">
        <v>92.13333333333334</v>
      </c>
      <c r="G160" s="279">
        <v>90.366666666666674</v>
      </c>
      <c r="H160" s="279">
        <v>95.966666666666669</v>
      </c>
      <c r="I160" s="279">
        <v>97.73333333333332</v>
      </c>
      <c r="J160" s="279">
        <v>98.766666666666666</v>
      </c>
      <c r="K160" s="277">
        <v>96.7</v>
      </c>
      <c r="L160" s="277">
        <v>93.9</v>
      </c>
      <c r="M160" s="277">
        <v>6.8943000000000003</v>
      </c>
    </row>
    <row r="161" spans="1:13">
      <c r="A161" s="301">
        <v>152</v>
      </c>
      <c r="B161" s="277" t="s">
        <v>272</v>
      </c>
      <c r="C161" s="277">
        <v>2965.2</v>
      </c>
      <c r="D161" s="279">
        <v>2959.4166666666665</v>
      </c>
      <c r="E161" s="279">
        <v>2942.333333333333</v>
      </c>
      <c r="F161" s="279">
        <v>2919.4666666666667</v>
      </c>
      <c r="G161" s="279">
        <v>2902.3833333333332</v>
      </c>
      <c r="H161" s="279">
        <v>2982.2833333333328</v>
      </c>
      <c r="I161" s="279">
        <v>2999.3666666666659</v>
      </c>
      <c r="J161" s="279">
        <v>3022.2333333333327</v>
      </c>
      <c r="K161" s="277">
        <v>2976.5</v>
      </c>
      <c r="L161" s="277">
        <v>2936.55</v>
      </c>
      <c r="M161" s="277">
        <v>0.71589999999999998</v>
      </c>
    </row>
    <row r="162" spans="1:13">
      <c r="A162" s="301">
        <v>153</v>
      </c>
      <c r="B162" s="277" t="s">
        <v>273</v>
      </c>
      <c r="C162" s="277">
        <v>1834.65</v>
      </c>
      <c r="D162" s="279">
        <v>1839.8833333333332</v>
      </c>
      <c r="E162" s="279">
        <v>1809.7666666666664</v>
      </c>
      <c r="F162" s="279">
        <v>1784.8833333333332</v>
      </c>
      <c r="G162" s="279">
        <v>1754.7666666666664</v>
      </c>
      <c r="H162" s="279">
        <v>1864.7666666666664</v>
      </c>
      <c r="I162" s="279">
        <v>1894.8833333333332</v>
      </c>
      <c r="J162" s="279">
        <v>1919.7666666666664</v>
      </c>
      <c r="K162" s="277">
        <v>1870</v>
      </c>
      <c r="L162" s="277">
        <v>1815</v>
      </c>
      <c r="M162" s="277">
        <v>2.0146199999999999</v>
      </c>
    </row>
    <row r="163" spans="1:13">
      <c r="A163" s="301">
        <v>154</v>
      </c>
      <c r="B163" s="277" t="s">
        <v>274</v>
      </c>
      <c r="C163" s="277">
        <v>210.1</v>
      </c>
      <c r="D163" s="279">
        <v>210.13333333333333</v>
      </c>
      <c r="E163" s="279">
        <v>207.81666666666666</v>
      </c>
      <c r="F163" s="279">
        <v>205.53333333333333</v>
      </c>
      <c r="G163" s="279">
        <v>203.21666666666667</v>
      </c>
      <c r="H163" s="279">
        <v>212.41666666666666</v>
      </c>
      <c r="I163" s="279">
        <v>214.73333333333332</v>
      </c>
      <c r="J163" s="279">
        <v>217.01666666666665</v>
      </c>
      <c r="K163" s="277">
        <v>212.45</v>
      </c>
      <c r="L163" s="277">
        <v>207.85</v>
      </c>
      <c r="M163" s="277">
        <v>2.0867900000000001</v>
      </c>
    </row>
    <row r="164" spans="1:13">
      <c r="A164" s="301">
        <v>155</v>
      </c>
      <c r="B164" s="277" t="s">
        <v>159</v>
      </c>
      <c r="C164" s="277">
        <v>19551.400000000001</v>
      </c>
      <c r="D164" s="279">
        <v>19636.600000000002</v>
      </c>
      <c r="E164" s="279">
        <v>19366.300000000003</v>
      </c>
      <c r="F164" s="279">
        <v>19181.2</v>
      </c>
      <c r="G164" s="279">
        <v>18910.900000000001</v>
      </c>
      <c r="H164" s="279">
        <v>19821.700000000004</v>
      </c>
      <c r="I164" s="279">
        <v>20092</v>
      </c>
      <c r="J164" s="279">
        <v>20277.100000000006</v>
      </c>
      <c r="K164" s="277">
        <v>19906.900000000001</v>
      </c>
      <c r="L164" s="277">
        <v>19451.5</v>
      </c>
      <c r="M164" s="277">
        <v>0.13420000000000001</v>
      </c>
    </row>
    <row r="165" spans="1:13">
      <c r="A165" s="301">
        <v>156</v>
      </c>
      <c r="B165" s="277" t="s">
        <v>161</v>
      </c>
      <c r="C165" s="277">
        <v>246.95</v>
      </c>
      <c r="D165" s="279">
        <v>248.66666666666666</v>
      </c>
      <c r="E165" s="279">
        <v>243.33333333333331</v>
      </c>
      <c r="F165" s="279">
        <v>239.71666666666667</v>
      </c>
      <c r="G165" s="279">
        <v>234.38333333333333</v>
      </c>
      <c r="H165" s="279">
        <v>252.2833333333333</v>
      </c>
      <c r="I165" s="279">
        <v>257.61666666666662</v>
      </c>
      <c r="J165" s="279">
        <v>261.23333333333329</v>
      </c>
      <c r="K165" s="277">
        <v>254</v>
      </c>
      <c r="L165" s="277">
        <v>245.05</v>
      </c>
      <c r="M165" s="277">
        <v>31.968620000000001</v>
      </c>
    </row>
    <row r="166" spans="1:13">
      <c r="A166" s="301">
        <v>157</v>
      </c>
      <c r="B166" s="277" t="s">
        <v>275</v>
      </c>
      <c r="C166" s="277">
        <v>4375.6000000000004</v>
      </c>
      <c r="D166" s="279">
        <v>4394.8</v>
      </c>
      <c r="E166" s="279">
        <v>4346.8500000000004</v>
      </c>
      <c r="F166" s="279">
        <v>4318.1000000000004</v>
      </c>
      <c r="G166" s="279">
        <v>4270.1500000000005</v>
      </c>
      <c r="H166" s="279">
        <v>4423.55</v>
      </c>
      <c r="I166" s="279">
        <v>4471.4999999999991</v>
      </c>
      <c r="J166" s="279">
        <v>4500.25</v>
      </c>
      <c r="K166" s="277">
        <v>4442.75</v>
      </c>
      <c r="L166" s="277">
        <v>4366.05</v>
      </c>
      <c r="M166" s="277">
        <v>0.44407000000000002</v>
      </c>
    </row>
    <row r="167" spans="1:13">
      <c r="A167" s="301">
        <v>158</v>
      </c>
      <c r="B167" s="277" t="s">
        <v>163</v>
      </c>
      <c r="C167" s="277">
        <v>1342.8</v>
      </c>
      <c r="D167" s="279">
        <v>1345.5333333333335</v>
      </c>
      <c r="E167" s="279">
        <v>1332.3166666666671</v>
      </c>
      <c r="F167" s="279">
        <v>1321.8333333333335</v>
      </c>
      <c r="G167" s="279">
        <v>1308.616666666667</v>
      </c>
      <c r="H167" s="279">
        <v>1356.0166666666671</v>
      </c>
      <c r="I167" s="279">
        <v>1369.2333333333338</v>
      </c>
      <c r="J167" s="279">
        <v>1379.7166666666672</v>
      </c>
      <c r="K167" s="277">
        <v>1358.75</v>
      </c>
      <c r="L167" s="277">
        <v>1335.05</v>
      </c>
      <c r="M167" s="277">
        <v>8.1129499999999997</v>
      </c>
    </row>
    <row r="168" spans="1:13">
      <c r="A168" s="301">
        <v>159</v>
      </c>
      <c r="B168" s="277" t="s">
        <v>160</v>
      </c>
      <c r="C168" s="277">
        <v>1466.1</v>
      </c>
      <c r="D168" s="279">
        <v>1460.3</v>
      </c>
      <c r="E168" s="279">
        <v>1439.3</v>
      </c>
      <c r="F168" s="279">
        <v>1412.5</v>
      </c>
      <c r="G168" s="279">
        <v>1391.5</v>
      </c>
      <c r="H168" s="279">
        <v>1487.1</v>
      </c>
      <c r="I168" s="279">
        <v>1508.1</v>
      </c>
      <c r="J168" s="279">
        <v>1534.8999999999999</v>
      </c>
      <c r="K168" s="277">
        <v>1481.3</v>
      </c>
      <c r="L168" s="277">
        <v>1433.5</v>
      </c>
      <c r="M168" s="277">
        <v>13.9832</v>
      </c>
    </row>
    <row r="169" spans="1:13">
      <c r="A169" s="301">
        <v>160</v>
      </c>
      <c r="B169" s="277" t="s">
        <v>162</v>
      </c>
      <c r="C169" s="277">
        <v>81.25</v>
      </c>
      <c r="D169" s="279">
        <v>81.583333333333329</v>
      </c>
      <c r="E169" s="279">
        <v>80.666666666666657</v>
      </c>
      <c r="F169" s="279">
        <v>80.083333333333329</v>
      </c>
      <c r="G169" s="279">
        <v>79.166666666666657</v>
      </c>
      <c r="H169" s="279">
        <v>82.166666666666657</v>
      </c>
      <c r="I169" s="279">
        <v>83.083333333333314</v>
      </c>
      <c r="J169" s="279">
        <v>83.666666666666657</v>
      </c>
      <c r="K169" s="277">
        <v>82.5</v>
      </c>
      <c r="L169" s="277">
        <v>81</v>
      </c>
      <c r="M169" s="277">
        <v>29.718150000000001</v>
      </c>
    </row>
    <row r="170" spans="1:13">
      <c r="A170" s="301">
        <v>161</v>
      </c>
      <c r="B170" s="277" t="s">
        <v>165</v>
      </c>
      <c r="C170" s="277">
        <v>178.25</v>
      </c>
      <c r="D170" s="279">
        <v>177.63333333333333</v>
      </c>
      <c r="E170" s="279">
        <v>176.21666666666664</v>
      </c>
      <c r="F170" s="279">
        <v>174.18333333333331</v>
      </c>
      <c r="G170" s="279">
        <v>172.76666666666662</v>
      </c>
      <c r="H170" s="279">
        <v>179.66666666666666</v>
      </c>
      <c r="I170" s="279">
        <v>181.08333333333334</v>
      </c>
      <c r="J170" s="279">
        <v>183.11666666666667</v>
      </c>
      <c r="K170" s="277">
        <v>179.05</v>
      </c>
      <c r="L170" s="277">
        <v>175.6</v>
      </c>
      <c r="M170" s="277">
        <v>54.165599999999998</v>
      </c>
    </row>
    <row r="171" spans="1:13">
      <c r="A171" s="301">
        <v>162</v>
      </c>
      <c r="B171" s="277" t="s">
        <v>276</v>
      </c>
      <c r="C171" s="277">
        <v>202.6</v>
      </c>
      <c r="D171" s="279">
        <v>203.1</v>
      </c>
      <c r="E171" s="279">
        <v>198.5</v>
      </c>
      <c r="F171" s="279">
        <v>194.4</v>
      </c>
      <c r="G171" s="279">
        <v>189.8</v>
      </c>
      <c r="H171" s="279">
        <v>207.2</v>
      </c>
      <c r="I171" s="279">
        <v>211.79999999999995</v>
      </c>
      <c r="J171" s="279">
        <v>215.89999999999998</v>
      </c>
      <c r="K171" s="277">
        <v>207.7</v>
      </c>
      <c r="L171" s="277">
        <v>199</v>
      </c>
      <c r="M171" s="277">
        <v>13.36388</v>
      </c>
    </row>
    <row r="172" spans="1:13">
      <c r="A172" s="301">
        <v>163</v>
      </c>
      <c r="B172" s="277" t="s">
        <v>277</v>
      </c>
      <c r="C172" s="277">
        <v>10299.35</v>
      </c>
      <c r="D172" s="279">
        <v>10356.783333333333</v>
      </c>
      <c r="E172" s="279">
        <v>10233.566666666666</v>
      </c>
      <c r="F172" s="279">
        <v>10167.783333333333</v>
      </c>
      <c r="G172" s="279">
        <v>10044.566666666666</v>
      </c>
      <c r="H172" s="279">
        <v>10422.566666666666</v>
      </c>
      <c r="I172" s="279">
        <v>10545.783333333333</v>
      </c>
      <c r="J172" s="279">
        <v>10611.566666666666</v>
      </c>
      <c r="K172" s="277">
        <v>10480</v>
      </c>
      <c r="L172" s="277">
        <v>10291</v>
      </c>
      <c r="M172" s="277">
        <v>2.4469999999999999E-2</v>
      </c>
    </row>
    <row r="173" spans="1:13">
      <c r="A173" s="301">
        <v>164</v>
      </c>
      <c r="B173" s="277" t="s">
        <v>164</v>
      </c>
      <c r="C173" s="277">
        <v>32.5</v>
      </c>
      <c r="D173" s="279">
        <v>32.483333333333334</v>
      </c>
      <c r="E173" s="279">
        <v>32.06666666666667</v>
      </c>
      <c r="F173" s="279">
        <v>31.633333333333333</v>
      </c>
      <c r="G173" s="279">
        <v>31.216666666666669</v>
      </c>
      <c r="H173" s="279">
        <v>32.916666666666671</v>
      </c>
      <c r="I173" s="279">
        <v>33.333333333333329</v>
      </c>
      <c r="J173" s="279">
        <v>33.766666666666673</v>
      </c>
      <c r="K173" s="277">
        <v>32.9</v>
      </c>
      <c r="L173" s="277">
        <v>32.049999999999997</v>
      </c>
      <c r="M173" s="277">
        <v>211.20939999999999</v>
      </c>
    </row>
    <row r="174" spans="1:13">
      <c r="A174" s="301">
        <v>165</v>
      </c>
      <c r="B174" s="277" t="s">
        <v>278</v>
      </c>
      <c r="C174" s="277">
        <v>353.05</v>
      </c>
      <c r="D174" s="279">
        <v>358.34999999999997</v>
      </c>
      <c r="E174" s="279">
        <v>344.69999999999993</v>
      </c>
      <c r="F174" s="279">
        <v>336.34999999999997</v>
      </c>
      <c r="G174" s="279">
        <v>322.69999999999993</v>
      </c>
      <c r="H174" s="279">
        <v>366.69999999999993</v>
      </c>
      <c r="I174" s="279">
        <v>380.34999999999991</v>
      </c>
      <c r="J174" s="279">
        <v>388.69999999999993</v>
      </c>
      <c r="K174" s="277">
        <v>372</v>
      </c>
      <c r="L174" s="277">
        <v>350</v>
      </c>
      <c r="M174" s="277">
        <v>2.1640299999999999</v>
      </c>
    </row>
    <row r="175" spans="1:13">
      <c r="A175" s="301">
        <v>166</v>
      </c>
      <c r="B175" s="277" t="s">
        <v>168</v>
      </c>
      <c r="C175" s="277">
        <v>168.8</v>
      </c>
      <c r="D175" s="279">
        <v>166.53333333333333</v>
      </c>
      <c r="E175" s="279">
        <v>163.06666666666666</v>
      </c>
      <c r="F175" s="279">
        <v>157.33333333333334</v>
      </c>
      <c r="G175" s="279">
        <v>153.86666666666667</v>
      </c>
      <c r="H175" s="279">
        <v>172.26666666666665</v>
      </c>
      <c r="I175" s="279">
        <v>175.73333333333329</v>
      </c>
      <c r="J175" s="279">
        <v>181.46666666666664</v>
      </c>
      <c r="K175" s="277">
        <v>170</v>
      </c>
      <c r="L175" s="277">
        <v>160.80000000000001</v>
      </c>
      <c r="M175" s="277">
        <v>209.86827</v>
      </c>
    </row>
    <row r="176" spans="1:13">
      <c r="A176" s="301">
        <v>167</v>
      </c>
      <c r="B176" s="277" t="s">
        <v>169</v>
      </c>
      <c r="C176" s="277">
        <v>100.2</v>
      </c>
      <c r="D176" s="279">
        <v>100.60000000000001</v>
      </c>
      <c r="E176" s="279">
        <v>99.550000000000011</v>
      </c>
      <c r="F176" s="279">
        <v>98.9</v>
      </c>
      <c r="G176" s="279">
        <v>97.850000000000009</v>
      </c>
      <c r="H176" s="279">
        <v>101.25000000000001</v>
      </c>
      <c r="I176" s="279">
        <v>102.3</v>
      </c>
      <c r="J176" s="279">
        <v>102.95000000000002</v>
      </c>
      <c r="K176" s="277">
        <v>101.65</v>
      </c>
      <c r="L176" s="277">
        <v>99.95</v>
      </c>
      <c r="M176" s="277">
        <v>38.89049</v>
      </c>
    </row>
    <row r="177" spans="1:13">
      <c r="A177" s="301">
        <v>168</v>
      </c>
      <c r="B177" s="277" t="s">
        <v>279</v>
      </c>
      <c r="C177" s="277">
        <v>478.55</v>
      </c>
      <c r="D177" s="279">
        <v>471.93333333333339</v>
      </c>
      <c r="E177" s="279">
        <v>448.96666666666681</v>
      </c>
      <c r="F177" s="279">
        <v>419.38333333333344</v>
      </c>
      <c r="G177" s="279">
        <v>396.41666666666686</v>
      </c>
      <c r="H177" s="279">
        <v>501.51666666666677</v>
      </c>
      <c r="I177" s="279">
        <v>524.48333333333335</v>
      </c>
      <c r="J177" s="279">
        <v>554.06666666666672</v>
      </c>
      <c r="K177" s="277">
        <v>494.9</v>
      </c>
      <c r="L177" s="277">
        <v>442.35</v>
      </c>
      <c r="M177" s="277">
        <v>7.9131799999999997</v>
      </c>
    </row>
    <row r="178" spans="1:13">
      <c r="A178" s="301">
        <v>169</v>
      </c>
      <c r="B178" s="277" t="s">
        <v>170</v>
      </c>
      <c r="C178" s="277">
        <v>2150.6</v>
      </c>
      <c r="D178" s="279">
        <v>2105.9500000000003</v>
      </c>
      <c r="E178" s="279">
        <v>2044.9000000000005</v>
      </c>
      <c r="F178" s="279">
        <v>1939.2000000000003</v>
      </c>
      <c r="G178" s="279">
        <v>1878.1500000000005</v>
      </c>
      <c r="H178" s="279">
        <v>2211.6500000000005</v>
      </c>
      <c r="I178" s="279">
        <v>2272.7000000000007</v>
      </c>
      <c r="J178" s="279">
        <v>2378.4000000000005</v>
      </c>
      <c r="K178" s="277">
        <v>2167</v>
      </c>
      <c r="L178" s="277">
        <v>2000.25</v>
      </c>
      <c r="M178" s="277">
        <v>424.77224999999999</v>
      </c>
    </row>
    <row r="179" spans="1:13">
      <c r="A179" s="301">
        <v>170</v>
      </c>
      <c r="B179" s="277" t="s">
        <v>280</v>
      </c>
      <c r="C179" s="277">
        <v>875.8</v>
      </c>
      <c r="D179" s="279">
        <v>875.43333333333339</v>
      </c>
      <c r="E179" s="279">
        <v>868.36666666666679</v>
      </c>
      <c r="F179" s="279">
        <v>860.93333333333339</v>
      </c>
      <c r="G179" s="279">
        <v>853.86666666666679</v>
      </c>
      <c r="H179" s="279">
        <v>882.86666666666679</v>
      </c>
      <c r="I179" s="279">
        <v>889.93333333333339</v>
      </c>
      <c r="J179" s="279">
        <v>897.36666666666679</v>
      </c>
      <c r="K179" s="277">
        <v>882.5</v>
      </c>
      <c r="L179" s="277">
        <v>868</v>
      </c>
      <c r="M179" s="277">
        <v>7.0701799999999997</v>
      </c>
    </row>
    <row r="180" spans="1:13">
      <c r="A180" s="301">
        <v>171</v>
      </c>
      <c r="B180" s="277" t="s">
        <v>175</v>
      </c>
      <c r="C180" s="277">
        <v>3811.4</v>
      </c>
      <c r="D180" s="279">
        <v>3832.6999999999994</v>
      </c>
      <c r="E180" s="279">
        <v>3775.3999999999987</v>
      </c>
      <c r="F180" s="279">
        <v>3739.3999999999992</v>
      </c>
      <c r="G180" s="279">
        <v>3682.0999999999985</v>
      </c>
      <c r="H180" s="279">
        <v>3868.6999999999989</v>
      </c>
      <c r="I180" s="279">
        <v>3925.9999999999991</v>
      </c>
      <c r="J180" s="279">
        <v>3961.9999999999991</v>
      </c>
      <c r="K180" s="277">
        <v>3890</v>
      </c>
      <c r="L180" s="277">
        <v>3796.7</v>
      </c>
      <c r="M180" s="277">
        <v>1.3703700000000001</v>
      </c>
    </row>
    <row r="181" spans="1:13">
      <c r="A181" s="301">
        <v>172</v>
      </c>
      <c r="B181" s="277" t="s">
        <v>173</v>
      </c>
      <c r="C181" s="277">
        <v>21593.75</v>
      </c>
      <c r="D181" s="279">
        <v>21620.2</v>
      </c>
      <c r="E181" s="279">
        <v>21299.45</v>
      </c>
      <c r="F181" s="279">
        <v>21005.15</v>
      </c>
      <c r="G181" s="279">
        <v>20684.400000000001</v>
      </c>
      <c r="H181" s="279">
        <v>21914.5</v>
      </c>
      <c r="I181" s="279">
        <v>22235.25</v>
      </c>
      <c r="J181" s="279">
        <v>22529.55</v>
      </c>
      <c r="K181" s="277">
        <v>21940.95</v>
      </c>
      <c r="L181" s="277">
        <v>21325.9</v>
      </c>
      <c r="M181" s="277">
        <v>0.52275000000000005</v>
      </c>
    </row>
    <row r="182" spans="1:13">
      <c r="A182" s="301">
        <v>173</v>
      </c>
      <c r="B182" s="277" t="s">
        <v>176</v>
      </c>
      <c r="C182" s="277">
        <v>654.70000000000005</v>
      </c>
      <c r="D182" s="279">
        <v>659.4666666666667</v>
      </c>
      <c r="E182" s="279">
        <v>641.23333333333335</v>
      </c>
      <c r="F182" s="279">
        <v>627.76666666666665</v>
      </c>
      <c r="G182" s="279">
        <v>609.5333333333333</v>
      </c>
      <c r="H182" s="279">
        <v>672.93333333333339</v>
      </c>
      <c r="I182" s="279">
        <v>691.16666666666674</v>
      </c>
      <c r="J182" s="279">
        <v>704.63333333333344</v>
      </c>
      <c r="K182" s="277">
        <v>677.7</v>
      </c>
      <c r="L182" s="277">
        <v>646</v>
      </c>
      <c r="M182" s="277">
        <v>42.613430000000001</v>
      </c>
    </row>
    <row r="183" spans="1:13">
      <c r="A183" s="301">
        <v>174</v>
      </c>
      <c r="B183" s="277" t="s">
        <v>174</v>
      </c>
      <c r="C183" s="277">
        <v>1170.8</v>
      </c>
      <c r="D183" s="279">
        <v>1167.6166666666668</v>
      </c>
      <c r="E183" s="279">
        <v>1155.2333333333336</v>
      </c>
      <c r="F183" s="279">
        <v>1139.6666666666667</v>
      </c>
      <c r="G183" s="279">
        <v>1127.2833333333335</v>
      </c>
      <c r="H183" s="279">
        <v>1183.1833333333336</v>
      </c>
      <c r="I183" s="279">
        <v>1195.5666666666668</v>
      </c>
      <c r="J183" s="279">
        <v>1211.1333333333337</v>
      </c>
      <c r="K183" s="277">
        <v>1180</v>
      </c>
      <c r="L183" s="277">
        <v>1152.05</v>
      </c>
      <c r="M183" s="277">
        <v>7.3121299999999998</v>
      </c>
    </row>
    <row r="184" spans="1:13">
      <c r="A184" s="301">
        <v>175</v>
      </c>
      <c r="B184" s="277" t="s">
        <v>172</v>
      </c>
      <c r="C184" s="277">
        <v>191.6</v>
      </c>
      <c r="D184" s="279">
        <v>191.96666666666667</v>
      </c>
      <c r="E184" s="279">
        <v>190.13333333333333</v>
      </c>
      <c r="F184" s="279">
        <v>188.66666666666666</v>
      </c>
      <c r="G184" s="279">
        <v>186.83333333333331</v>
      </c>
      <c r="H184" s="279">
        <v>193.43333333333334</v>
      </c>
      <c r="I184" s="279">
        <v>195.26666666666665</v>
      </c>
      <c r="J184" s="279">
        <v>196.73333333333335</v>
      </c>
      <c r="K184" s="277">
        <v>193.8</v>
      </c>
      <c r="L184" s="277">
        <v>190.5</v>
      </c>
      <c r="M184" s="277">
        <v>438.67110000000002</v>
      </c>
    </row>
    <row r="185" spans="1:13">
      <c r="A185" s="301">
        <v>176</v>
      </c>
      <c r="B185" s="277" t="s">
        <v>171</v>
      </c>
      <c r="C185" s="277">
        <v>34.6</v>
      </c>
      <c r="D185" s="279">
        <v>34.633333333333333</v>
      </c>
      <c r="E185" s="279">
        <v>34.266666666666666</v>
      </c>
      <c r="F185" s="279">
        <v>33.93333333333333</v>
      </c>
      <c r="G185" s="279">
        <v>33.566666666666663</v>
      </c>
      <c r="H185" s="279">
        <v>34.966666666666669</v>
      </c>
      <c r="I185" s="279">
        <v>35.333333333333329</v>
      </c>
      <c r="J185" s="279">
        <v>35.666666666666671</v>
      </c>
      <c r="K185" s="277">
        <v>35</v>
      </c>
      <c r="L185" s="277">
        <v>34.299999999999997</v>
      </c>
      <c r="M185" s="277">
        <v>190.88184999999999</v>
      </c>
    </row>
    <row r="186" spans="1:13">
      <c r="A186" s="301">
        <v>177</v>
      </c>
      <c r="B186" s="277" t="s">
        <v>281</v>
      </c>
      <c r="C186" s="277">
        <v>121.55</v>
      </c>
      <c r="D186" s="279">
        <v>120.2</v>
      </c>
      <c r="E186" s="279">
        <v>116.9</v>
      </c>
      <c r="F186" s="279">
        <v>112.25</v>
      </c>
      <c r="G186" s="279">
        <v>108.95</v>
      </c>
      <c r="H186" s="279">
        <v>124.85000000000001</v>
      </c>
      <c r="I186" s="279">
        <v>128.14999999999998</v>
      </c>
      <c r="J186" s="279">
        <v>132.80000000000001</v>
      </c>
      <c r="K186" s="277">
        <v>123.5</v>
      </c>
      <c r="L186" s="277">
        <v>115.55</v>
      </c>
      <c r="M186" s="277">
        <v>22.69519</v>
      </c>
    </row>
    <row r="187" spans="1:13">
      <c r="A187" s="301">
        <v>178</v>
      </c>
      <c r="B187" s="277" t="s">
        <v>178</v>
      </c>
      <c r="C187" s="277">
        <v>528.95000000000005</v>
      </c>
      <c r="D187" s="279">
        <v>526.19999999999993</v>
      </c>
      <c r="E187" s="279">
        <v>519.99999999999989</v>
      </c>
      <c r="F187" s="279">
        <v>511.04999999999995</v>
      </c>
      <c r="G187" s="279">
        <v>504.84999999999991</v>
      </c>
      <c r="H187" s="279">
        <v>535.14999999999986</v>
      </c>
      <c r="I187" s="279">
        <v>541.34999999999991</v>
      </c>
      <c r="J187" s="279">
        <v>550.29999999999984</v>
      </c>
      <c r="K187" s="277">
        <v>532.4</v>
      </c>
      <c r="L187" s="277">
        <v>517.25</v>
      </c>
      <c r="M187" s="277">
        <v>119.50188</v>
      </c>
    </row>
    <row r="188" spans="1:13">
      <c r="A188" s="301">
        <v>179</v>
      </c>
      <c r="B188" s="277" t="s">
        <v>179</v>
      </c>
      <c r="C188" s="277">
        <v>389.45</v>
      </c>
      <c r="D188" s="279">
        <v>389.55</v>
      </c>
      <c r="E188" s="279">
        <v>387.1</v>
      </c>
      <c r="F188" s="279">
        <v>384.75</v>
      </c>
      <c r="G188" s="279">
        <v>382.3</v>
      </c>
      <c r="H188" s="279">
        <v>391.90000000000003</v>
      </c>
      <c r="I188" s="279">
        <v>394.34999999999997</v>
      </c>
      <c r="J188" s="279">
        <v>396.70000000000005</v>
      </c>
      <c r="K188" s="277">
        <v>392</v>
      </c>
      <c r="L188" s="277">
        <v>387.2</v>
      </c>
      <c r="M188" s="277">
        <v>7.0489499999999996</v>
      </c>
    </row>
    <row r="189" spans="1:13">
      <c r="A189" s="301">
        <v>180</v>
      </c>
      <c r="B189" s="277" t="s">
        <v>282</v>
      </c>
      <c r="C189" s="277">
        <v>469.35</v>
      </c>
      <c r="D189" s="279">
        <v>473.13333333333338</v>
      </c>
      <c r="E189" s="279">
        <v>461.56666666666678</v>
      </c>
      <c r="F189" s="279">
        <v>453.78333333333342</v>
      </c>
      <c r="G189" s="279">
        <v>442.21666666666681</v>
      </c>
      <c r="H189" s="279">
        <v>480.91666666666674</v>
      </c>
      <c r="I189" s="279">
        <v>492.48333333333335</v>
      </c>
      <c r="J189" s="279">
        <v>500.26666666666671</v>
      </c>
      <c r="K189" s="277">
        <v>484.7</v>
      </c>
      <c r="L189" s="277">
        <v>465.35</v>
      </c>
      <c r="M189" s="277">
        <v>10.13463</v>
      </c>
    </row>
    <row r="190" spans="1:13">
      <c r="A190" s="301">
        <v>181</v>
      </c>
      <c r="B190" s="277" t="s">
        <v>192</v>
      </c>
      <c r="C190" s="277">
        <v>398.95</v>
      </c>
      <c r="D190" s="279">
        <v>398.3</v>
      </c>
      <c r="E190" s="279">
        <v>392.40000000000003</v>
      </c>
      <c r="F190" s="279">
        <v>385.85</v>
      </c>
      <c r="G190" s="279">
        <v>379.95000000000005</v>
      </c>
      <c r="H190" s="279">
        <v>404.85</v>
      </c>
      <c r="I190" s="279">
        <v>410.75</v>
      </c>
      <c r="J190" s="279">
        <v>417.3</v>
      </c>
      <c r="K190" s="277">
        <v>404.2</v>
      </c>
      <c r="L190" s="277">
        <v>391.75</v>
      </c>
      <c r="M190" s="277">
        <v>29.265550000000001</v>
      </c>
    </row>
    <row r="191" spans="1:13">
      <c r="A191" s="301">
        <v>182</v>
      </c>
      <c r="B191" s="277" t="s">
        <v>187</v>
      </c>
      <c r="C191" s="277">
        <v>2249.6999999999998</v>
      </c>
      <c r="D191" s="279">
        <v>2248.1333333333337</v>
      </c>
      <c r="E191" s="279">
        <v>2226.6166666666672</v>
      </c>
      <c r="F191" s="279">
        <v>2203.5333333333338</v>
      </c>
      <c r="G191" s="279">
        <v>2182.0166666666673</v>
      </c>
      <c r="H191" s="279">
        <v>2271.2166666666672</v>
      </c>
      <c r="I191" s="279">
        <v>2292.7333333333336</v>
      </c>
      <c r="J191" s="279">
        <v>2315.8166666666671</v>
      </c>
      <c r="K191" s="277">
        <v>2269.65</v>
      </c>
      <c r="L191" s="277">
        <v>2225.0500000000002</v>
      </c>
      <c r="M191" s="277">
        <v>29.279530000000001</v>
      </c>
    </row>
    <row r="192" spans="1:13">
      <c r="A192" s="301">
        <v>183</v>
      </c>
      <c r="B192" s="277" t="s">
        <v>3465</v>
      </c>
      <c r="C192" s="277">
        <v>449.75</v>
      </c>
      <c r="D192" s="279">
        <v>446.01666666666665</v>
      </c>
      <c r="E192" s="279">
        <v>439.73333333333329</v>
      </c>
      <c r="F192" s="279">
        <v>429.71666666666664</v>
      </c>
      <c r="G192" s="279">
        <v>423.43333333333328</v>
      </c>
      <c r="H192" s="279">
        <v>456.0333333333333</v>
      </c>
      <c r="I192" s="279">
        <v>462.31666666666661</v>
      </c>
      <c r="J192" s="279">
        <v>472.33333333333331</v>
      </c>
      <c r="K192" s="277">
        <v>452.3</v>
      </c>
      <c r="L192" s="277">
        <v>436</v>
      </c>
      <c r="M192" s="277">
        <v>68.160929999999993</v>
      </c>
    </row>
    <row r="193" spans="1:13">
      <c r="A193" s="301">
        <v>184</v>
      </c>
      <c r="B193" s="277" t="s">
        <v>184</v>
      </c>
      <c r="C193" s="277">
        <v>39.35</v>
      </c>
      <c r="D193" s="279">
        <v>39.583333333333336</v>
      </c>
      <c r="E193" s="279">
        <v>38.866666666666674</v>
      </c>
      <c r="F193" s="279">
        <v>38.38333333333334</v>
      </c>
      <c r="G193" s="279">
        <v>37.666666666666679</v>
      </c>
      <c r="H193" s="279">
        <v>40.06666666666667</v>
      </c>
      <c r="I193" s="279">
        <v>40.783333333333324</v>
      </c>
      <c r="J193" s="279">
        <v>41.266666666666666</v>
      </c>
      <c r="K193" s="277">
        <v>40.299999999999997</v>
      </c>
      <c r="L193" s="277">
        <v>39.1</v>
      </c>
      <c r="M193" s="277">
        <v>72.542609999999996</v>
      </c>
    </row>
    <row r="194" spans="1:13">
      <c r="A194" s="301">
        <v>185</v>
      </c>
      <c r="B194" s="277" t="s">
        <v>183</v>
      </c>
      <c r="C194" s="277">
        <v>111.45</v>
      </c>
      <c r="D194" s="279">
        <v>112.45</v>
      </c>
      <c r="E194" s="279">
        <v>109.80000000000001</v>
      </c>
      <c r="F194" s="279">
        <v>108.15</v>
      </c>
      <c r="G194" s="279">
        <v>105.50000000000001</v>
      </c>
      <c r="H194" s="279">
        <v>114.10000000000001</v>
      </c>
      <c r="I194" s="279">
        <v>116.75000000000001</v>
      </c>
      <c r="J194" s="279">
        <v>118.4</v>
      </c>
      <c r="K194" s="277">
        <v>115.1</v>
      </c>
      <c r="L194" s="277">
        <v>110.8</v>
      </c>
      <c r="M194" s="277">
        <v>959.06991000000005</v>
      </c>
    </row>
    <row r="195" spans="1:13">
      <c r="A195" s="301">
        <v>186</v>
      </c>
      <c r="B195" s="277" t="s">
        <v>185</v>
      </c>
      <c r="C195" s="277">
        <v>49.7</v>
      </c>
      <c r="D195" s="279">
        <v>49.75</v>
      </c>
      <c r="E195" s="279">
        <v>49.05</v>
      </c>
      <c r="F195" s="279">
        <v>48.4</v>
      </c>
      <c r="G195" s="279">
        <v>47.699999999999996</v>
      </c>
      <c r="H195" s="279">
        <v>50.4</v>
      </c>
      <c r="I195" s="279">
        <v>51.1</v>
      </c>
      <c r="J195" s="279">
        <v>51.75</v>
      </c>
      <c r="K195" s="277">
        <v>50.45</v>
      </c>
      <c r="L195" s="277">
        <v>49.1</v>
      </c>
      <c r="M195" s="277">
        <v>252.80806999999999</v>
      </c>
    </row>
    <row r="196" spans="1:13">
      <c r="A196" s="301">
        <v>187</v>
      </c>
      <c r="B196" s="277" t="s">
        <v>186</v>
      </c>
      <c r="C196" s="277">
        <v>372.25</v>
      </c>
      <c r="D196" s="279">
        <v>372.63333333333338</v>
      </c>
      <c r="E196" s="279">
        <v>367.26666666666677</v>
      </c>
      <c r="F196" s="279">
        <v>362.28333333333336</v>
      </c>
      <c r="G196" s="279">
        <v>356.91666666666674</v>
      </c>
      <c r="H196" s="279">
        <v>377.61666666666679</v>
      </c>
      <c r="I196" s="279">
        <v>382.98333333333346</v>
      </c>
      <c r="J196" s="279">
        <v>387.96666666666681</v>
      </c>
      <c r="K196" s="277">
        <v>378</v>
      </c>
      <c r="L196" s="277">
        <v>367.65</v>
      </c>
      <c r="M196" s="277">
        <v>111.8443</v>
      </c>
    </row>
    <row r="197" spans="1:13">
      <c r="A197" s="301">
        <v>188</v>
      </c>
      <c r="B197" s="268" t="s">
        <v>188</v>
      </c>
      <c r="C197" s="268">
        <v>652.65</v>
      </c>
      <c r="D197" s="308">
        <v>659.83333333333337</v>
      </c>
      <c r="E197" s="308">
        <v>643.01666666666677</v>
      </c>
      <c r="F197" s="308">
        <v>633.38333333333344</v>
      </c>
      <c r="G197" s="308">
        <v>616.56666666666683</v>
      </c>
      <c r="H197" s="308">
        <v>669.4666666666667</v>
      </c>
      <c r="I197" s="308">
        <v>686.2833333333333</v>
      </c>
      <c r="J197" s="308">
        <v>695.91666666666663</v>
      </c>
      <c r="K197" s="268">
        <v>676.65</v>
      </c>
      <c r="L197" s="268">
        <v>650.20000000000005</v>
      </c>
      <c r="M197" s="268">
        <v>55.59111</v>
      </c>
    </row>
    <row r="198" spans="1:13">
      <c r="A198" s="301">
        <v>189</v>
      </c>
      <c r="B198" s="268" t="s">
        <v>283</v>
      </c>
      <c r="C198" s="268">
        <v>113.1</v>
      </c>
      <c r="D198" s="308">
        <v>113.25</v>
      </c>
      <c r="E198" s="308">
        <v>111.85</v>
      </c>
      <c r="F198" s="308">
        <v>110.6</v>
      </c>
      <c r="G198" s="308">
        <v>109.19999999999999</v>
      </c>
      <c r="H198" s="308">
        <v>114.5</v>
      </c>
      <c r="I198" s="308">
        <v>115.9</v>
      </c>
      <c r="J198" s="308">
        <v>117.15</v>
      </c>
      <c r="K198" s="268">
        <v>114.65</v>
      </c>
      <c r="L198" s="268">
        <v>112</v>
      </c>
      <c r="M198" s="268">
        <v>4.0262000000000002</v>
      </c>
    </row>
    <row r="199" spans="1:13">
      <c r="A199" s="301">
        <v>190</v>
      </c>
      <c r="B199" s="268" t="s">
        <v>167</v>
      </c>
      <c r="C199" s="268">
        <v>685.85</v>
      </c>
      <c r="D199" s="308">
        <v>684.65</v>
      </c>
      <c r="E199" s="308">
        <v>677.25</v>
      </c>
      <c r="F199" s="308">
        <v>668.65</v>
      </c>
      <c r="G199" s="308">
        <v>661.25</v>
      </c>
      <c r="H199" s="308">
        <v>693.25</v>
      </c>
      <c r="I199" s="308">
        <v>700.64999999999986</v>
      </c>
      <c r="J199" s="308">
        <v>709.25</v>
      </c>
      <c r="K199" s="268">
        <v>692.05</v>
      </c>
      <c r="L199" s="268">
        <v>676.05</v>
      </c>
      <c r="M199" s="268">
        <v>6.4262300000000003</v>
      </c>
    </row>
    <row r="200" spans="1:13">
      <c r="A200" s="301">
        <v>191</v>
      </c>
      <c r="B200" s="268" t="s">
        <v>189</v>
      </c>
      <c r="C200" s="268">
        <v>1075.2</v>
      </c>
      <c r="D200" s="308">
        <v>1076.55</v>
      </c>
      <c r="E200" s="308">
        <v>1063.8999999999999</v>
      </c>
      <c r="F200" s="308">
        <v>1052.5999999999999</v>
      </c>
      <c r="G200" s="308">
        <v>1039.9499999999998</v>
      </c>
      <c r="H200" s="308">
        <v>1087.8499999999999</v>
      </c>
      <c r="I200" s="308">
        <v>1100.5</v>
      </c>
      <c r="J200" s="308">
        <v>1111.8</v>
      </c>
      <c r="K200" s="268">
        <v>1089.2</v>
      </c>
      <c r="L200" s="268">
        <v>1065.25</v>
      </c>
      <c r="M200" s="268">
        <v>33.574919999999999</v>
      </c>
    </row>
    <row r="201" spans="1:13">
      <c r="A201" s="301">
        <v>192</v>
      </c>
      <c r="B201" s="268" t="s">
        <v>190</v>
      </c>
      <c r="C201" s="268">
        <v>2828.7</v>
      </c>
      <c r="D201" s="308">
        <v>2799.1666666666665</v>
      </c>
      <c r="E201" s="308">
        <v>2749.5333333333328</v>
      </c>
      <c r="F201" s="308">
        <v>2670.3666666666663</v>
      </c>
      <c r="G201" s="308">
        <v>2620.7333333333327</v>
      </c>
      <c r="H201" s="308">
        <v>2878.333333333333</v>
      </c>
      <c r="I201" s="308">
        <v>2927.9666666666672</v>
      </c>
      <c r="J201" s="308">
        <v>3007.1333333333332</v>
      </c>
      <c r="K201" s="268">
        <v>2848.8</v>
      </c>
      <c r="L201" s="268">
        <v>2720</v>
      </c>
      <c r="M201" s="268">
        <v>17.60004</v>
      </c>
    </row>
    <row r="202" spans="1:13">
      <c r="A202" s="301">
        <v>193</v>
      </c>
      <c r="B202" s="268" t="s">
        <v>191</v>
      </c>
      <c r="C202" s="268">
        <v>333</v>
      </c>
      <c r="D202" s="308">
        <v>331.5</v>
      </c>
      <c r="E202" s="308">
        <v>328.5</v>
      </c>
      <c r="F202" s="308">
        <v>324</v>
      </c>
      <c r="G202" s="308">
        <v>321</v>
      </c>
      <c r="H202" s="308">
        <v>336</v>
      </c>
      <c r="I202" s="308">
        <v>339</v>
      </c>
      <c r="J202" s="308">
        <v>343.5</v>
      </c>
      <c r="K202" s="268">
        <v>334.5</v>
      </c>
      <c r="L202" s="268">
        <v>327</v>
      </c>
      <c r="M202" s="268">
        <v>11.192909999999999</v>
      </c>
    </row>
    <row r="203" spans="1:13">
      <c r="A203" s="301">
        <v>194</v>
      </c>
      <c r="B203" s="268" t="s">
        <v>197</v>
      </c>
      <c r="C203" s="268">
        <v>461.7</v>
      </c>
      <c r="D203" s="308">
        <v>460.01666666666665</v>
      </c>
      <c r="E203" s="308">
        <v>455.68333333333328</v>
      </c>
      <c r="F203" s="308">
        <v>449.66666666666663</v>
      </c>
      <c r="G203" s="308">
        <v>445.33333333333326</v>
      </c>
      <c r="H203" s="308">
        <v>466.0333333333333</v>
      </c>
      <c r="I203" s="308">
        <v>470.36666666666667</v>
      </c>
      <c r="J203" s="308">
        <v>476.38333333333333</v>
      </c>
      <c r="K203" s="268">
        <v>464.35</v>
      </c>
      <c r="L203" s="268">
        <v>454</v>
      </c>
      <c r="M203" s="268">
        <v>61.943190000000001</v>
      </c>
    </row>
    <row r="204" spans="1:13">
      <c r="A204" s="301">
        <v>195</v>
      </c>
      <c r="B204" s="268" t="s">
        <v>195</v>
      </c>
      <c r="C204" s="268">
        <v>4004.3</v>
      </c>
      <c r="D204" s="308">
        <v>4020.8166666666671</v>
      </c>
      <c r="E204" s="308">
        <v>3967.6333333333341</v>
      </c>
      <c r="F204" s="308">
        <v>3930.9666666666672</v>
      </c>
      <c r="G204" s="308">
        <v>3877.7833333333342</v>
      </c>
      <c r="H204" s="308">
        <v>4057.483333333334</v>
      </c>
      <c r="I204" s="308">
        <v>4110.6666666666679</v>
      </c>
      <c r="J204" s="308">
        <v>4147.3333333333339</v>
      </c>
      <c r="K204" s="268">
        <v>4074</v>
      </c>
      <c r="L204" s="268">
        <v>3984.15</v>
      </c>
      <c r="M204" s="268">
        <v>6.0094399999999997</v>
      </c>
    </row>
    <row r="205" spans="1:13">
      <c r="A205" s="301">
        <v>196</v>
      </c>
      <c r="B205" s="268" t="s">
        <v>196</v>
      </c>
      <c r="C205" s="268">
        <v>29.1</v>
      </c>
      <c r="D205" s="308">
        <v>29.166666666666668</v>
      </c>
      <c r="E205" s="308">
        <v>28.933333333333337</v>
      </c>
      <c r="F205" s="308">
        <v>28.766666666666669</v>
      </c>
      <c r="G205" s="308">
        <v>28.533333333333339</v>
      </c>
      <c r="H205" s="308">
        <v>29.333333333333336</v>
      </c>
      <c r="I205" s="308">
        <v>29.566666666666663</v>
      </c>
      <c r="J205" s="308">
        <v>29.733333333333334</v>
      </c>
      <c r="K205" s="268">
        <v>29.4</v>
      </c>
      <c r="L205" s="268">
        <v>29</v>
      </c>
      <c r="M205" s="268">
        <v>16.49945</v>
      </c>
    </row>
    <row r="206" spans="1:13">
      <c r="A206" s="301">
        <v>197</v>
      </c>
      <c r="B206" s="268" t="s">
        <v>193</v>
      </c>
      <c r="C206" s="268">
        <v>940.25</v>
      </c>
      <c r="D206" s="308">
        <v>945.08333333333337</v>
      </c>
      <c r="E206" s="308">
        <v>932.66666666666674</v>
      </c>
      <c r="F206" s="308">
        <v>925.08333333333337</v>
      </c>
      <c r="G206" s="308">
        <v>912.66666666666674</v>
      </c>
      <c r="H206" s="308">
        <v>952.66666666666674</v>
      </c>
      <c r="I206" s="308">
        <v>965.08333333333348</v>
      </c>
      <c r="J206" s="308">
        <v>972.66666666666674</v>
      </c>
      <c r="K206" s="268">
        <v>957.5</v>
      </c>
      <c r="L206" s="268">
        <v>937.5</v>
      </c>
      <c r="M206" s="268">
        <v>6.4387999999999996</v>
      </c>
    </row>
    <row r="207" spans="1:13">
      <c r="A207" s="301">
        <v>198</v>
      </c>
      <c r="B207" s="268" t="s">
        <v>143</v>
      </c>
      <c r="C207" s="268">
        <v>575.25</v>
      </c>
      <c r="D207" s="308">
        <v>576.73333333333335</v>
      </c>
      <c r="E207" s="308">
        <v>571.4666666666667</v>
      </c>
      <c r="F207" s="308">
        <v>567.68333333333339</v>
      </c>
      <c r="G207" s="308">
        <v>562.41666666666674</v>
      </c>
      <c r="H207" s="308">
        <v>580.51666666666665</v>
      </c>
      <c r="I207" s="308">
        <v>585.7833333333333</v>
      </c>
      <c r="J207" s="308">
        <v>589.56666666666661</v>
      </c>
      <c r="K207" s="268">
        <v>582</v>
      </c>
      <c r="L207" s="268">
        <v>572.95000000000005</v>
      </c>
      <c r="M207" s="268">
        <v>11.518789999999999</v>
      </c>
    </row>
    <row r="208" spans="1:13">
      <c r="A208" s="301">
        <v>199</v>
      </c>
      <c r="B208" s="268" t="s">
        <v>284</v>
      </c>
      <c r="C208" s="268">
        <v>163.44999999999999</v>
      </c>
      <c r="D208" s="308">
        <v>163.75</v>
      </c>
      <c r="E208" s="308">
        <v>162.1</v>
      </c>
      <c r="F208" s="308">
        <v>160.75</v>
      </c>
      <c r="G208" s="308">
        <v>159.1</v>
      </c>
      <c r="H208" s="308">
        <v>165.1</v>
      </c>
      <c r="I208" s="308">
        <v>166.74999999999997</v>
      </c>
      <c r="J208" s="308">
        <v>168.1</v>
      </c>
      <c r="K208" s="268">
        <v>165.4</v>
      </c>
      <c r="L208" s="268">
        <v>162.4</v>
      </c>
      <c r="M208" s="268">
        <v>2.9142399999999999</v>
      </c>
    </row>
    <row r="209" spans="1:13">
      <c r="A209" s="301">
        <v>200</v>
      </c>
      <c r="B209" s="268" t="s">
        <v>285</v>
      </c>
      <c r="C209" s="268">
        <v>204.25</v>
      </c>
      <c r="D209" s="308">
        <v>203.29999999999998</v>
      </c>
      <c r="E209" s="308">
        <v>198.64999999999998</v>
      </c>
      <c r="F209" s="308">
        <v>193.04999999999998</v>
      </c>
      <c r="G209" s="308">
        <v>188.39999999999998</v>
      </c>
      <c r="H209" s="308">
        <v>208.89999999999998</v>
      </c>
      <c r="I209" s="308">
        <v>213.55</v>
      </c>
      <c r="J209" s="308">
        <v>219.14999999999998</v>
      </c>
      <c r="K209" s="268">
        <v>207.95</v>
      </c>
      <c r="L209" s="268">
        <v>197.7</v>
      </c>
      <c r="M209" s="268">
        <v>2.8671000000000002</v>
      </c>
    </row>
    <row r="210" spans="1:13">
      <c r="A210" s="301">
        <v>201</v>
      </c>
      <c r="B210" s="268" t="s">
        <v>563</v>
      </c>
      <c r="C210" s="268">
        <v>716.1</v>
      </c>
      <c r="D210" s="308">
        <v>707.68333333333339</v>
      </c>
      <c r="E210" s="308">
        <v>691.41666666666674</v>
      </c>
      <c r="F210" s="308">
        <v>666.73333333333335</v>
      </c>
      <c r="G210" s="308">
        <v>650.4666666666667</v>
      </c>
      <c r="H210" s="308">
        <v>732.36666666666679</v>
      </c>
      <c r="I210" s="308">
        <v>748.63333333333344</v>
      </c>
      <c r="J210" s="308">
        <v>773.31666666666683</v>
      </c>
      <c r="K210" s="268">
        <v>723.95</v>
      </c>
      <c r="L210" s="268">
        <v>683</v>
      </c>
      <c r="M210" s="268">
        <v>7.7739399999999996</v>
      </c>
    </row>
    <row r="211" spans="1:13">
      <c r="A211" s="301">
        <v>202</v>
      </c>
      <c r="B211" s="268" t="s">
        <v>198</v>
      </c>
      <c r="C211" s="268">
        <v>119.05</v>
      </c>
      <c r="D211" s="308">
        <v>117.83333333333333</v>
      </c>
      <c r="E211" s="308">
        <v>116.06666666666666</v>
      </c>
      <c r="F211" s="308">
        <v>113.08333333333333</v>
      </c>
      <c r="G211" s="308">
        <v>111.31666666666666</v>
      </c>
      <c r="H211" s="308">
        <v>120.81666666666666</v>
      </c>
      <c r="I211" s="308">
        <v>122.58333333333334</v>
      </c>
      <c r="J211" s="308">
        <v>125.56666666666666</v>
      </c>
      <c r="K211" s="268">
        <v>119.6</v>
      </c>
      <c r="L211" s="268">
        <v>114.85</v>
      </c>
      <c r="M211" s="268">
        <v>258.85834999999997</v>
      </c>
    </row>
    <row r="212" spans="1:13">
      <c r="A212" s="301">
        <v>203</v>
      </c>
      <c r="B212" s="268" t="s">
        <v>120</v>
      </c>
      <c r="C212" s="268">
        <v>8.65</v>
      </c>
      <c r="D212" s="308">
        <v>8.7000000000000011</v>
      </c>
      <c r="E212" s="308">
        <v>8.4500000000000028</v>
      </c>
      <c r="F212" s="308">
        <v>8.2500000000000018</v>
      </c>
      <c r="G212" s="308">
        <v>8.0000000000000036</v>
      </c>
      <c r="H212" s="308">
        <v>8.9000000000000021</v>
      </c>
      <c r="I212" s="308">
        <v>9.1499999999999986</v>
      </c>
      <c r="J212" s="308">
        <v>9.3500000000000014</v>
      </c>
      <c r="K212" s="268">
        <v>8.9499999999999993</v>
      </c>
      <c r="L212" s="268">
        <v>8.5</v>
      </c>
      <c r="M212" s="268">
        <v>3285.8584700000001</v>
      </c>
    </row>
    <row r="213" spans="1:13">
      <c r="A213" s="301">
        <v>204</v>
      </c>
      <c r="B213" s="268" t="s">
        <v>199</v>
      </c>
      <c r="C213" s="268">
        <v>610.79999999999995</v>
      </c>
      <c r="D213" s="308">
        <v>607.26666666666665</v>
      </c>
      <c r="E213" s="308">
        <v>599.5333333333333</v>
      </c>
      <c r="F213" s="308">
        <v>588.26666666666665</v>
      </c>
      <c r="G213" s="308">
        <v>580.5333333333333</v>
      </c>
      <c r="H213" s="308">
        <v>618.5333333333333</v>
      </c>
      <c r="I213" s="308">
        <v>626.26666666666665</v>
      </c>
      <c r="J213" s="308">
        <v>637.5333333333333</v>
      </c>
      <c r="K213" s="268">
        <v>615</v>
      </c>
      <c r="L213" s="268">
        <v>596</v>
      </c>
      <c r="M213" s="268">
        <v>43.250900000000001</v>
      </c>
    </row>
    <row r="214" spans="1:13">
      <c r="A214" s="301">
        <v>205</v>
      </c>
      <c r="B214" s="268" t="s">
        <v>569</v>
      </c>
      <c r="C214" s="268">
        <v>2085.5</v>
      </c>
      <c r="D214" s="308">
        <v>2097.5</v>
      </c>
      <c r="E214" s="308">
        <v>2058</v>
      </c>
      <c r="F214" s="308">
        <v>2030.5</v>
      </c>
      <c r="G214" s="308">
        <v>1991</v>
      </c>
      <c r="H214" s="308">
        <v>2125</v>
      </c>
      <c r="I214" s="308">
        <v>2164.5</v>
      </c>
      <c r="J214" s="308">
        <v>2192</v>
      </c>
      <c r="K214" s="268">
        <v>2137</v>
      </c>
      <c r="L214" s="268">
        <v>2070</v>
      </c>
      <c r="M214" s="268">
        <v>0.63046000000000002</v>
      </c>
    </row>
    <row r="215" spans="1:13">
      <c r="A215" s="301">
        <v>206</v>
      </c>
      <c r="B215" s="268" t="s">
        <v>200</v>
      </c>
      <c r="C215" s="308">
        <v>281.05</v>
      </c>
      <c r="D215" s="308">
        <v>280.88333333333338</v>
      </c>
      <c r="E215" s="308">
        <v>278.41666666666674</v>
      </c>
      <c r="F215" s="308">
        <v>275.78333333333336</v>
      </c>
      <c r="G215" s="308">
        <v>273.31666666666672</v>
      </c>
      <c r="H215" s="308">
        <v>283.51666666666677</v>
      </c>
      <c r="I215" s="308">
        <v>285.98333333333335</v>
      </c>
      <c r="J215" s="308">
        <v>288.61666666666679</v>
      </c>
      <c r="K215" s="308">
        <v>283.35000000000002</v>
      </c>
      <c r="L215" s="308">
        <v>278.25</v>
      </c>
      <c r="M215" s="308">
        <v>81.195840000000004</v>
      </c>
    </row>
    <row r="216" spans="1:13">
      <c r="A216" s="301">
        <v>207</v>
      </c>
      <c r="B216" s="268" t="s">
        <v>201</v>
      </c>
      <c r="C216" s="308">
        <v>12.25</v>
      </c>
      <c r="D216" s="308">
        <v>12.266666666666666</v>
      </c>
      <c r="E216" s="308">
        <v>12.133333333333331</v>
      </c>
      <c r="F216" s="308">
        <v>12.016666666666666</v>
      </c>
      <c r="G216" s="308">
        <v>11.883333333333331</v>
      </c>
      <c r="H216" s="308">
        <v>12.383333333333331</v>
      </c>
      <c r="I216" s="308">
        <v>12.516666666666664</v>
      </c>
      <c r="J216" s="308">
        <v>12.633333333333331</v>
      </c>
      <c r="K216" s="308">
        <v>12.4</v>
      </c>
      <c r="L216" s="308">
        <v>12.15</v>
      </c>
      <c r="M216" s="308">
        <v>1571.0054700000001</v>
      </c>
    </row>
    <row r="217" spans="1:13">
      <c r="A217" s="301">
        <v>208</v>
      </c>
      <c r="B217" s="268" t="s">
        <v>202</v>
      </c>
      <c r="C217" s="308">
        <v>143.35</v>
      </c>
      <c r="D217" s="308">
        <v>141.28333333333333</v>
      </c>
      <c r="E217" s="308">
        <v>137.66666666666666</v>
      </c>
      <c r="F217" s="308">
        <v>131.98333333333332</v>
      </c>
      <c r="G217" s="308">
        <v>128.36666666666665</v>
      </c>
      <c r="H217" s="308">
        <v>146.96666666666667</v>
      </c>
      <c r="I217" s="308">
        <v>150.58333333333334</v>
      </c>
      <c r="J217" s="308">
        <v>156.26666666666668</v>
      </c>
      <c r="K217" s="308">
        <v>144.9</v>
      </c>
      <c r="L217" s="308">
        <v>135.6</v>
      </c>
      <c r="M217" s="308">
        <v>488.65048000000002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2"/>
      <c r="B1" s="54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9" t="s">
        <v>16</v>
      </c>
      <c r="B9" s="540" t="s">
        <v>18</v>
      </c>
      <c r="C9" s="538" t="s">
        <v>19</v>
      </c>
      <c r="D9" s="538" t="s">
        <v>20</v>
      </c>
      <c r="E9" s="538" t="s">
        <v>21</v>
      </c>
      <c r="F9" s="538"/>
      <c r="G9" s="538"/>
      <c r="H9" s="538" t="s">
        <v>22</v>
      </c>
      <c r="I9" s="538"/>
      <c r="J9" s="538"/>
      <c r="K9" s="274"/>
      <c r="L9" s="281"/>
      <c r="M9" s="282"/>
    </row>
    <row r="10" spans="1:15" ht="42.75" customHeight="1">
      <c r="A10" s="534"/>
      <c r="B10" s="536"/>
      <c r="C10" s="541" t="s">
        <v>23</v>
      </c>
      <c r="D10" s="54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20579.5</v>
      </c>
      <c r="D11" s="279">
        <v>20742.833333333332</v>
      </c>
      <c r="E11" s="279">
        <v>20386.666666666664</v>
      </c>
      <c r="F11" s="279">
        <v>20193.833333333332</v>
      </c>
      <c r="G11" s="279">
        <v>19837.666666666664</v>
      </c>
      <c r="H11" s="279">
        <v>20935.666666666664</v>
      </c>
      <c r="I11" s="279">
        <v>21291.833333333328</v>
      </c>
      <c r="J11" s="279">
        <v>21484.666666666664</v>
      </c>
      <c r="K11" s="277">
        <v>21099</v>
      </c>
      <c r="L11" s="277">
        <v>20550</v>
      </c>
      <c r="M11" s="277">
        <v>2.605E-2</v>
      </c>
    </row>
    <row r="12" spans="1:15" ht="12" customHeight="1">
      <c r="A12" s="268">
        <v>2</v>
      </c>
      <c r="B12" s="277" t="s">
        <v>803</v>
      </c>
      <c r="C12" s="278">
        <v>1044.9000000000001</v>
      </c>
      <c r="D12" s="279">
        <v>1026.6499999999999</v>
      </c>
      <c r="E12" s="279">
        <v>1003.2999999999997</v>
      </c>
      <c r="F12" s="279">
        <v>961.69999999999982</v>
      </c>
      <c r="G12" s="279">
        <v>938.34999999999968</v>
      </c>
      <c r="H12" s="279">
        <v>1068.2499999999998</v>
      </c>
      <c r="I12" s="279">
        <v>1091.5999999999997</v>
      </c>
      <c r="J12" s="279">
        <v>1133.1999999999998</v>
      </c>
      <c r="K12" s="277">
        <v>1050</v>
      </c>
      <c r="L12" s="277">
        <v>985.05</v>
      </c>
      <c r="M12" s="277">
        <v>7.2725099999999996</v>
      </c>
    </row>
    <row r="13" spans="1:15" ht="12" customHeight="1">
      <c r="A13" s="268">
        <v>3</v>
      </c>
      <c r="B13" s="277" t="s">
        <v>294</v>
      </c>
      <c r="C13" s="278">
        <v>1365.25</v>
      </c>
      <c r="D13" s="279">
        <v>1378.7666666666667</v>
      </c>
      <c r="E13" s="279">
        <v>1338.5333333333333</v>
      </c>
      <c r="F13" s="279">
        <v>1311.8166666666666</v>
      </c>
      <c r="G13" s="279">
        <v>1271.5833333333333</v>
      </c>
      <c r="H13" s="279">
        <v>1405.4833333333333</v>
      </c>
      <c r="I13" s="279">
        <v>1445.7166666666665</v>
      </c>
      <c r="J13" s="279">
        <v>1472.4333333333334</v>
      </c>
      <c r="K13" s="277">
        <v>1419</v>
      </c>
      <c r="L13" s="277">
        <v>1352.05</v>
      </c>
      <c r="M13" s="277">
        <v>0.20266000000000001</v>
      </c>
    </row>
    <row r="14" spans="1:15" ht="12" customHeight="1">
      <c r="A14" s="268">
        <v>4</v>
      </c>
      <c r="B14" s="277" t="s">
        <v>295</v>
      </c>
      <c r="C14" s="278">
        <v>16376.45</v>
      </c>
      <c r="D14" s="279">
        <v>16275.466666666667</v>
      </c>
      <c r="E14" s="279">
        <v>16100.983333333334</v>
      </c>
      <c r="F14" s="279">
        <v>15825.516666666666</v>
      </c>
      <c r="G14" s="279">
        <v>15651.033333333333</v>
      </c>
      <c r="H14" s="279">
        <v>16550.933333333334</v>
      </c>
      <c r="I14" s="279">
        <v>16725.416666666668</v>
      </c>
      <c r="J14" s="279">
        <v>17000.883333333335</v>
      </c>
      <c r="K14" s="277">
        <v>16449.95</v>
      </c>
      <c r="L14" s="277">
        <v>16000</v>
      </c>
      <c r="M14" s="277">
        <v>0.21761</v>
      </c>
    </row>
    <row r="15" spans="1:15" ht="12" customHeight="1">
      <c r="A15" s="268">
        <v>5</v>
      </c>
      <c r="B15" s="277" t="s">
        <v>227</v>
      </c>
      <c r="C15" s="278">
        <v>58.5</v>
      </c>
      <c r="D15" s="279">
        <v>57.733333333333327</v>
      </c>
      <c r="E15" s="279">
        <v>56.266666666666652</v>
      </c>
      <c r="F15" s="279">
        <v>54.033333333333324</v>
      </c>
      <c r="G15" s="279">
        <v>52.566666666666649</v>
      </c>
      <c r="H15" s="279">
        <v>59.966666666666654</v>
      </c>
      <c r="I15" s="279">
        <v>61.433333333333337</v>
      </c>
      <c r="J15" s="279">
        <v>63.666666666666657</v>
      </c>
      <c r="K15" s="277">
        <v>59.2</v>
      </c>
      <c r="L15" s="277">
        <v>55.5</v>
      </c>
      <c r="M15" s="277">
        <v>41.040779999999998</v>
      </c>
    </row>
    <row r="16" spans="1:15" ht="12" customHeight="1">
      <c r="A16" s="268">
        <v>6</v>
      </c>
      <c r="B16" s="277" t="s">
        <v>228</v>
      </c>
      <c r="C16" s="278">
        <v>122.05</v>
      </c>
      <c r="D16" s="279">
        <v>122.01666666666667</v>
      </c>
      <c r="E16" s="279">
        <v>120.73333333333333</v>
      </c>
      <c r="F16" s="279">
        <v>119.41666666666667</v>
      </c>
      <c r="G16" s="279">
        <v>118.13333333333334</v>
      </c>
      <c r="H16" s="279">
        <v>123.33333333333333</v>
      </c>
      <c r="I16" s="279">
        <v>124.61666666666666</v>
      </c>
      <c r="J16" s="279">
        <v>125.93333333333332</v>
      </c>
      <c r="K16" s="277">
        <v>123.3</v>
      </c>
      <c r="L16" s="277">
        <v>120.7</v>
      </c>
      <c r="M16" s="277">
        <v>7.7713299999999998</v>
      </c>
    </row>
    <row r="17" spans="1:13" ht="12" customHeight="1">
      <c r="A17" s="268">
        <v>7</v>
      </c>
      <c r="B17" s="277" t="s">
        <v>38</v>
      </c>
      <c r="C17" s="278">
        <v>1401.45</v>
      </c>
      <c r="D17" s="279">
        <v>1409.4666666666665</v>
      </c>
      <c r="E17" s="279">
        <v>1389.083333333333</v>
      </c>
      <c r="F17" s="279">
        <v>1376.7166666666665</v>
      </c>
      <c r="G17" s="279">
        <v>1356.333333333333</v>
      </c>
      <c r="H17" s="279">
        <v>1421.833333333333</v>
      </c>
      <c r="I17" s="279">
        <v>1442.2166666666667</v>
      </c>
      <c r="J17" s="279">
        <v>1454.583333333333</v>
      </c>
      <c r="K17" s="277">
        <v>1429.85</v>
      </c>
      <c r="L17" s="277">
        <v>1397.1</v>
      </c>
      <c r="M17" s="277">
        <v>7.5311899999999996</v>
      </c>
    </row>
    <row r="18" spans="1:13" ht="12" customHeight="1">
      <c r="A18" s="268">
        <v>8</v>
      </c>
      <c r="B18" s="277" t="s">
        <v>296</v>
      </c>
      <c r="C18" s="278">
        <v>159.19999999999999</v>
      </c>
      <c r="D18" s="279">
        <v>158.65</v>
      </c>
      <c r="E18" s="279">
        <v>154.9</v>
      </c>
      <c r="F18" s="279">
        <v>150.6</v>
      </c>
      <c r="G18" s="279">
        <v>146.85</v>
      </c>
      <c r="H18" s="279">
        <v>162.95000000000002</v>
      </c>
      <c r="I18" s="279">
        <v>166.70000000000002</v>
      </c>
      <c r="J18" s="279">
        <v>171.00000000000003</v>
      </c>
      <c r="K18" s="277">
        <v>162.4</v>
      </c>
      <c r="L18" s="277">
        <v>154.35</v>
      </c>
      <c r="M18" s="277">
        <v>25.77253</v>
      </c>
    </row>
    <row r="19" spans="1:13" ht="12" customHeight="1">
      <c r="A19" s="268">
        <v>9</v>
      </c>
      <c r="B19" s="277" t="s">
        <v>297</v>
      </c>
      <c r="C19" s="278">
        <v>343.2</v>
      </c>
      <c r="D19" s="279">
        <v>343.34999999999997</v>
      </c>
      <c r="E19" s="279">
        <v>338.99999999999994</v>
      </c>
      <c r="F19" s="279">
        <v>334.79999999999995</v>
      </c>
      <c r="G19" s="279">
        <v>330.44999999999993</v>
      </c>
      <c r="H19" s="279">
        <v>347.54999999999995</v>
      </c>
      <c r="I19" s="279">
        <v>351.9</v>
      </c>
      <c r="J19" s="279">
        <v>356.09999999999997</v>
      </c>
      <c r="K19" s="277">
        <v>347.7</v>
      </c>
      <c r="L19" s="277">
        <v>339.15</v>
      </c>
      <c r="M19" s="277">
        <v>4.4028499999999999</v>
      </c>
    </row>
    <row r="20" spans="1:13" ht="12" customHeight="1">
      <c r="A20" s="268">
        <v>10</v>
      </c>
      <c r="B20" s="277" t="s">
        <v>41</v>
      </c>
      <c r="C20" s="278">
        <v>314.95</v>
      </c>
      <c r="D20" s="279">
        <v>314.68333333333334</v>
      </c>
      <c r="E20" s="279">
        <v>311.61666666666667</v>
      </c>
      <c r="F20" s="279">
        <v>308.28333333333336</v>
      </c>
      <c r="G20" s="279">
        <v>305.2166666666667</v>
      </c>
      <c r="H20" s="279">
        <v>318.01666666666665</v>
      </c>
      <c r="I20" s="279">
        <v>321.08333333333337</v>
      </c>
      <c r="J20" s="279">
        <v>324.41666666666663</v>
      </c>
      <c r="K20" s="277">
        <v>317.75</v>
      </c>
      <c r="L20" s="277">
        <v>311.35000000000002</v>
      </c>
      <c r="M20" s="277">
        <v>31.826440000000002</v>
      </c>
    </row>
    <row r="21" spans="1:13" ht="12" customHeight="1">
      <c r="A21" s="268">
        <v>11</v>
      </c>
      <c r="B21" s="277" t="s">
        <v>43</v>
      </c>
      <c r="C21" s="278">
        <v>35.950000000000003</v>
      </c>
      <c r="D21" s="279">
        <v>35.733333333333327</v>
      </c>
      <c r="E21" s="279">
        <v>35.316666666666656</v>
      </c>
      <c r="F21" s="279">
        <v>34.68333333333333</v>
      </c>
      <c r="G21" s="279">
        <v>34.266666666666659</v>
      </c>
      <c r="H21" s="279">
        <v>36.366666666666653</v>
      </c>
      <c r="I21" s="279">
        <v>36.783333333333324</v>
      </c>
      <c r="J21" s="279">
        <v>37.41666666666665</v>
      </c>
      <c r="K21" s="277">
        <v>36.15</v>
      </c>
      <c r="L21" s="277">
        <v>35.1</v>
      </c>
      <c r="M21" s="277">
        <v>46.542259999999999</v>
      </c>
    </row>
    <row r="22" spans="1:13" ht="12" customHeight="1">
      <c r="A22" s="268">
        <v>12</v>
      </c>
      <c r="B22" s="277" t="s">
        <v>298</v>
      </c>
      <c r="C22" s="278">
        <v>230.8</v>
      </c>
      <c r="D22" s="279">
        <v>230.5</v>
      </c>
      <c r="E22" s="279">
        <v>227</v>
      </c>
      <c r="F22" s="279">
        <v>223.2</v>
      </c>
      <c r="G22" s="279">
        <v>219.7</v>
      </c>
      <c r="H22" s="279">
        <v>234.3</v>
      </c>
      <c r="I22" s="279">
        <v>237.8</v>
      </c>
      <c r="J22" s="279">
        <v>241.60000000000002</v>
      </c>
      <c r="K22" s="277">
        <v>234</v>
      </c>
      <c r="L22" s="277">
        <v>226.7</v>
      </c>
      <c r="M22" s="277">
        <v>3.1976399999999998</v>
      </c>
    </row>
    <row r="23" spans="1:13">
      <c r="A23" s="268">
        <v>13</v>
      </c>
      <c r="B23" s="277" t="s">
        <v>299</v>
      </c>
      <c r="C23" s="278">
        <v>208.6</v>
      </c>
      <c r="D23" s="279">
        <v>210.96666666666667</v>
      </c>
      <c r="E23" s="279">
        <v>203.13333333333333</v>
      </c>
      <c r="F23" s="279">
        <v>197.66666666666666</v>
      </c>
      <c r="G23" s="279">
        <v>189.83333333333331</v>
      </c>
      <c r="H23" s="279">
        <v>216.43333333333334</v>
      </c>
      <c r="I23" s="279">
        <v>224.26666666666665</v>
      </c>
      <c r="J23" s="279">
        <v>229.73333333333335</v>
      </c>
      <c r="K23" s="277">
        <v>218.8</v>
      </c>
      <c r="L23" s="277">
        <v>205.5</v>
      </c>
      <c r="M23" s="277">
        <v>11.63513</v>
      </c>
    </row>
    <row r="24" spans="1:13">
      <c r="A24" s="268">
        <v>14</v>
      </c>
      <c r="B24" s="277" t="s">
        <v>300</v>
      </c>
      <c r="C24" s="278">
        <v>190.25</v>
      </c>
      <c r="D24" s="279">
        <v>190.70000000000002</v>
      </c>
      <c r="E24" s="279">
        <v>188.80000000000004</v>
      </c>
      <c r="F24" s="279">
        <v>187.35000000000002</v>
      </c>
      <c r="G24" s="279">
        <v>185.45000000000005</v>
      </c>
      <c r="H24" s="279">
        <v>192.15000000000003</v>
      </c>
      <c r="I24" s="279">
        <v>194.05</v>
      </c>
      <c r="J24" s="279">
        <v>195.50000000000003</v>
      </c>
      <c r="K24" s="277">
        <v>192.6</v>
      </c>
      <c r="L24" s="277">
        <v>189.25</v>
      </c>
      <c r="M24" s="277">
        <v>0.82174999999999998</v>
      </c>
    </row>
    <row r="25" spans="1:13">
      <c r="A25" s="268">
        <v>15</v>
      </c>
      <c r="B25" s="277" t="s">
        <v>833</v>
      </c>
      <c r="C25" s="278">
        <v>1773.65</v>
      </c>
      <c r="D25" s="279">
        <v>1779.8666666666668</v>
      </c>
      <c r="E25" s="279">
        <v>1723.7833333333335</v>
      </c>
      <c r="F25" s="279">
        <v>1673.9166666666667</v>
      </c>
      <c r="G25" s="279">
        <v>1617.8333333333335</v>
      </c>
      <c r="H25" s="279">
        <v>1829.7333333333336</v>
      </c>
      <c r="I25" s="279">
        <v>1885.8166666666666</v>
      </c>
      <c r="J25" s="279">
        <v>1935.6833333333336</v>
      </c>
      <c r="K25" s="277">
        <v>1835.95</v>
      </c>
      <c r="L25" s="277">
        <v>1730</v>
      </c>
      <c r="M25" s="277">
        <v>0.84987999999999997</v>
      </c>
    </row>
    <row r="26" spans="1:13">
      <c r="A26" s="268">
        <v>16</v>
      </c>
      <c r="B26" s="277" t="s">
        <v>292</v>
      </c>
      <c r="C26" s="278">
        <v>1637.65</v>
      </c>
      <c r="D26" s="279">
        <v>1641.1666666666667</v>
      </c>
      <c r="E26" s="279">
        <v>1613.4333333333334</v>
      </c>
      <c r="F26" s="279">
        <v>1589.2166666666667</v>
      </c>
      <c r="G26" s="279">
        <v>1561.4833333333333</v>
      </c>
      <c r="H26" s="279">
        <v>1665.3833333333334</v>
      </c>
      <c r="I26" s="279">
        <v>1693.1166666666666</v>
      </c>
      <c r="J26" s="279">
        <v>1717.3333333333335</v>
      </c>
      <c r="K26" s="277">
        <v>1668.9</v>
      </c>
      <c r="L26" s="277">
        <v>1616.95</v>
      </c>
      <c r="M26" s="277">
        <v>0.20497000000000001</v>
      </c>
    </row>
    <row r="27" spans="1:13">
      <c r="A27" s="268">
        <v>17</v>
      </c>
      <c r="B27" s="277" t="s">
        <v>229</v>
      </c>
      <c r="C27" s="278">
        <v>1661.05</v>
      </c>
      <c r="D27" s="279">
        <v>1655.8833333333332</v>
      </c>
      <c r="E27" s="279">
        <v>1626.7666666666664</v>
      </c>
      <c r="F27" s="279">
        <v>1592.4833333333331</v>
      </c>
      <c r="G27" s="279">
        <v>1563.3666666666663</v>
      </c>
      <c r="H27" s="279">
        <v>1690.1666666666665</v>
      </c>
      <c r="I27" s="279">
        <v>1719.2833333333333</v>
      </c>
      <c r="J27" s="279">
        <v>1753.5666666666666</v>
      </c>
      <c r="K27" s="277">
        <v>1685</v>
      </c>
      <c r="L27" s="277">
        <v>1621.6</v>
      </c>
      <c r="M27" s="277">
        <v>3.0002399999999998</v>
      </c>
    </row>
    <row r="28" spans="1:13">
      <c r="A28" s="268">
        <v>18</v>
      </c>
      <c r="B28" s="277" t="s">
        <v>301</v>
      </c>
      <c r="C28" s="278">
        <v>1856.6</v>
      </c>
      <c r="D28" s="279">
        <v>1867.0166666666667</v>
      </c>
      <c r="E28" s="279">
        <v>1844.5833333333333</v>
      </c>
      <c r="F28" s="279">
        <v>1832.5666666666666</v>
      </c>
      <c r="G28" s="279">
        <v>1810.1333333333332</v>
      </c>
      <c r="H28" s="279">
        <v>1879.0333333333333</v>
      </c>
      <c r="I28" s="279">
        <v>1901.4666666666667</v>
      </c>
      <c r="J28" s="279">
        <v>1913.4833333333333</v>
      </c>
      <c r="K28" s="277">
        <v>1889.45</v>
      </c>
      <c r="L28" s="277">
        <v>1855</v>
      </c>
      <c r="M28" s="277">
        <v>3.9530000000000003E-2</v>
      </c>
    </row>
    <row r="29" spans="1:13">
      <c r="A29" s="268">
        <v>19</v>
      </c>
      <c r="B29" s="277" t="s">
        <v>230</v>
      </c>
      <c r="C29" s="278">
        <v>2931.3</v>
      </c>
      <c r="D29" s="279">
        <v>2898.6833333333329</v>
      </c>
      <c r="E29" s="279">
        <v>2823.3666666666659</v>
      </c>
      <c r="F29" s="279">
        <v>2715.4333333333329</v>
      </c>
      <c r="G29" s="279">
        <v>2640.1166666666659</v>
      </c>
      <c r="H29" s="279">
        <v>3006.6166666666659</v>
      </c>
      <c r="I29" s="279">
        <v>3081.9333333333325</v>
      </c>
      <c r="J29" s="279">
        <v>3189.8666666666659</v>
      </c>
      <c r="K29" s="277">
        <v>2974</v>
      </c>
      <c r="L29" s="277">
        <v>2790.75</v>
      </c>
      <c r="M29" s="277">
        <v>9.0454399999999993</v>
      </c>
    </row>
    <row r="30" spans="1:13">
      <c r="A30" s="268">
        <v>20</v>
      </c>
      <c r="B30" s="277" t="s">
        <v>303</v>
      </c>
      <c r="C30" s="278">
        <v>96.9</v>
      </c>
      <c r="D30" s="279">
        <v>96.883333333333326</v>
      </c>
      <c r="E30" s="279">
        <v>93.266666666666652</v>
      </c>
      <c r="F30" s="279">
        <v>89.633333333333326</v>
      </c>
      <c r="G30" s="279">
        <v>86.016666666666652</v>
      </c>
      <c r="H30" s="279">
        <v>100.51666666666665</v>
      </c>
      <c r="I30" s="279">
        <v>104.13333333333333</v>
      </c>
      <c r="J30" s="279">
        <v>107.76666666666665</v>
      </c>
      <c r="K30" s="277">
        <v>100.5</v>
      </c>
      <c r="L30" s="277">
        <v>93.25</v>
      </c>
      <c r="M30" s="277">
        <v>3.1194099999999998</v>
      </c>
    </row>
    <row r="31" spans="1:13">
      <c r="A31" s="268">
        <v>21</v>
      </c>
      <c r="B31" s="277" t="s">
        <v>45</v>
      </c>
      <c r="C31" s="278">
        <v>711.75</v>
      </c>
      <c r="D31" s="279">
        <v>715</v>
      </c>
      <c r="E31" s="279">
        <v>699.05</v>
      </c>
      <c r="F31" s="279">
        <v>686.34999999999991</v>
      </c>
      <c r="G31" s="279">
        <v>670.39999999999986</v>
      </c>
      <c r="H31" s="279">
        <v>727.7</v>
      </c>
      <c r="I31" s="279">
        <v>743.65000000000009</v>
      </c>
      <c r="J31" s="279">
        <v>756.35000000000014</v>
      </c>
      <c r="K31" s="277">
        <v>730.95</v>
      </c>
      <c r="L31" s="277">
        <v>702.3</v>
      </c>
      <c r="M31" s="277">
        <v>15.75188</v>
      </c>
    </row>
    <row r="32" spans="1:13">
      <c r="A32" s="268">
        <v>22</v>
      </c>
      <c r="B32" s="277" t="s">
        <v>304</v>
      </c>
      <c r="C32" s="278">
        <v>1728.2</v>
      </c>
      <c r="D32" s="279">
        <v>1740.0666666666666</v>
      </c>
      <c r="E32" s="279">
        <v>1681.1333333333332</v>
      </c>
      <c r="F32" s="279">
        <v>1634.0666666666666</v>
      </c>
      <c r="G32" s="279">
        <v>1575.1333333333332</v>
      </c>
      <c r="H32" s="279">
        <v>1787.1333333333332</v>
      </c>
      <c r="I32" s="279">
        <v>1846.0666666666666</v>
      </c>
      <c r="J32" s="279">
        <v>1893.1333333333332</v>
      </c>
      <c r="K32" s="277">
        <v>1799</v>
      </c>
      <c r="L32" s="277">
        <v>1693</v>
      </c>
      <c r="M32" s="277">
        <v>3.12805</v>
      </c>
    </row>
    <row r="33" spans="1:13">
      <c r="A33" s="268">
        <v>23</v>
      </c>
      <c r="B33" s="277" t="s">
        <v>46</v>
      </c>
      <c r="C33" s="278">
        <v>221.55</v>
      </c>
      <c r="D33" s="279">
        <v>222.31666666666669</v>
      </c>
      <c r="E33" s="279">
        <v>219.48333333333338</v>
      </c>
      <c r="F33" s="279">
        <v>217.41666666666669</v>
      </c>
      <c r="G33" s="279">
        <v>214.58333333333337</v>
      </c>
      <c r="H33" s="279">
        <v>224.38333333333338</v>
      </c>
      <c r="I33" s="279">
        <v>227.2166666666667</v>
      </c>
      <c r="J33" s="279">
        <v>229.28333333333339</v>
      </c>
      <c r="K33" s="277">
        <v>225.15</v>
      </c>
      <c r="L33" s="277">
        <v>220.25</v>
      </c>
      <c r="M33" s="277">
        <v>47.068370000000002</v>
      </c>
    </row>
    <row r="34" spans="1:13">
      <c r="A34" s="268">
        <v>24</v>
      </c>
      <c r="B34" s="277" t="s">
        <v>293</v>
      </c>
      <c r="C34" s="278">
        <v>1990.85</v>
      </c>
      <c r="D34" s="279">
        <v>1959.2833333333335</v>
      </c>
      <c r="E34" s="279">
        <v>1918.5666666666671</v>
      </c>
      <c r="F34" s="279">
        <v>1846.2833333333335</v>
      </c>
      <c r="G34" s="279">
        <v>1805.5666666666671</v>
      </c>
      <c r="H34" s="279">
        <v>2031.5666666666671</v>
      </c>
      <c r="I34" s="279">
        <v>2072.2833333333338</v>
      </c>
      <c r="J34" s="279">
        <v>2144.5666666666671</v>
      </c>
      <c r="K34" s="277">
        <v>2000</v>
      </c>
      <c r="L34" s="277">
        <v>1887</v>
      </c>
      <c r="M34" s="277">
        <v>1.0428200000000001</v>
      </c>
    </row>
    <row r="35" spans="1:13">
      <c r="A35" s="268">
        <v>25</v>
      </c>
      <c r="B35" s="277" t="s">
        <v>302</v>
      </c>
      <c r="C35" s="278">
        <v>1017.9</v>
      </c>
      <c r="D35" s="279">
        <v>1012.0500000000001</v>
      </c>
      <c r="E35" s="279">
        <v>987.95</v>
      </c>
      <c r="F35" s="279">
        <v>958</v>
      </c>
      <c r="G35" s="279">
        <v>933.9</v>
      </c>
      <c r="H35" s="279">
        <v>1042</v>
      </c>
      <c r="I35" s="279">
        <v>1066.1000000000004</v>
      </c>
      <c r="J35" s="279">
        <v>1096.0500000000002</v>
      </c>
      <c r="K35" s="277">
        <v>1036.1500000000001</v>
      </c>
      <c r="L35" s="277">
        <v>982.1</v>
      </c>
      <c r="M35" s="277">
        <v>9.2051700000000007</v>
      </c>
    </row>
    <row r="36" spans="1:13">
      <c r="A36" s="268">
        <v>26</v>
      </c>
      <c r="B36" s="277" t="s">
        <v>47</v>
      </c>
      <c r="C36" s="278">
        <v>1653.95</v>
      </c>
      <c r="D36" s="279">
        <v>1629.6833333333334</v>
      </c>
      <c r="E36" s="279">
        <v>1592.3166666666668</v>
      </c>
      <c r="F36" s="279">
        <v>1530.6833333333334</v>
      </c>
      <c r="G36" s="279">
        <v>1493.3166666666668</v>
      </c>
      <c r="H36" s="279">
        <v>1691.3166666666668</v>
      </c>
      <c r="I36" s="279">
        <v>1728.6833333333336</v>
      </c>
      <c r="J36" s="279">
        <v>1790.3166666666668</v>
      </c>
      <c r="K36" s="277">
        <v>1667.05</v>
      </c>
      <c r="L36" s="277">
        <v>1568.05</v>
      </c>
      <c r="M36" s="277">
        <v>20.983619999999998</v>
      </c>
    </row>
    <row r="37" spans="1:13">
      <c r="A37" s="268">
        <v>27</v>
      </c>
      <c r="B37" s="277" t="s">
        <v>48</v>
      </c>
      <c r="C37" s="278">
        <v>115.15</v>
      </c>
      <c r="D37" s="279">
        <v>113.33333333333333</v>
      </c>
      <c r="E37" s="279">
        <v>110.66666666666666</v>
      </c>
      <c r="F37" s="279">
        <v>106.18333333333332</v>
      </c>
      <c r="G37" s="279">
        <v>103.51666666666665</v>
      </c>
      <c r="H37" s="279">
        <v>117.81666666666666</v>
      </c>
      <c r="I37" s="279">
        <v>120.48333333333332</v>
      </c>
      <c r="J37" s="279">
        <v>124.96666666666667</v>
      </c>
      <c r="K37" s="277">
        <v>116</v>
      </c>
      <c r="L37" s="277">
        <v>108.85</v>
      </c>
      <c r="M37" s="277">
        <v>180.93468999999999</v>
      </c>
    </row>
    <row r="38" spans="1:13">
      <c r="A38" s="268">
        <v>28</v>
      </c>
      <c r="B38" s="277" t="s">
        <v>305</v>
      </c>
      <c r="C38" s="278">
        <v>123.05</v>
      </c>
      <c r="D38" s="279">
        <v>123.01666666666667</v>
      </c>
      <c r="E38" s="279">
        <v>121.53333333333333</v>
      </c>
      <c r="F38" s="279">
        <v>120.01666666666667</v>
      </c>
      <c r="G38" s="279">
        <v>118.53333333333333</v>
      </c>
      <c r="H38" s="279">
        <v>124.53333333333333</v>
      </c>
      <c r="I38" s="279">
        <v>126.01666666666665</v>
      </c>
      <c r="J38" s="279">
        <v>127.53333333333333</v>
      </c>
      <c r="K38" s="277">
        <v>124.5</v>
      </c>
      <c r="L38" s="277">
        <v>121.5</v>
      </c>
      <c r="M38" s="277">
        <v>1.34782</v>
      </c>
    </row>
    <row r="39" spans="1:13">
      <c r="A39" s="268">
        <v>29</v>
      </c>
      <c r="B39" s="277" t="s">
        <v>938</v>
      </c>
      <c r="C39" s="278">
        <v>178.1</v>
      </c>
      <c r="D39" s="279">
        <v>177.68333333333331</v>
      </c>
      <c r="E39" s="279">
        <v>175.36666666666662</v>
      </c>
      <c r="F39" s="279">
        <v>172.6333333333333</v>
      </c>
      <c r="G39" s="279">
        <v>170.31666666666661</v>
      </c>
      <c r="H39" s="279">
        <v>180.41666666666663</v>
      </c>
      <c r="I39" s="279">
        <v>182.73333333333329</v>
      </c>
      <c r="J39" s="279">
        <v>185.46666666666664</v>
      </c>
      <c r="K39" s="277">
        <v>180</v>
      </c>
      <c r="L39" s="277">
        <v>174.95</v>
      </c>
      <c r="M39" s="277">
        <v>0.25228</v>
      </c>
    </row>
    <row r="40" spans="1:13">
      <c r="A40" s="268">
        <v>30</v>
      </c>
      <c r="B40" s="277" t="s">
        <v>306</v>
      </c>
      <c r="C40" s="278">
        <v>54.95</v>
      </c>
      <c r="D40" s="279">
        <v>54.5</v>
      </c>
      <c r="E40" s="279">
        <v>53.9</v>
      </c>
      <c r="F40" s="279">
        <v>52.85</v>
      </c>
      <c r="G40" s="279">
        <v>52.25</v>
      </c>
      <c r="H40" s="279">
        <v>55.55</v>
      </c>
      <c r="I40" s="279">
        <v>56.149999999999991</v>
      </c>
      <c r="J40" s="279">
        <v>57.199999999999996</v>
      </c>
      <c r="K40" s="277">
        <v>55.1</v>
      </c>
      <c r="L40" s="277">
        <v>53.45</v>
      </c>
      <c r="M40" s="277">
        <v>10.904170000000001</v>
      </c>
    </row>
    <row r="41" spans="1:13">
      <c r="A41" s="268">
        <v>31</v>
      </c>
      <c r="B41" s="277" t="s">
        <v>49</v>
      </c>
      <c r="C41" s="278">
        <v>49.6</v>
      </c>
      <c r="D41" s="279">
        <v>49.716666666666661</v>
      </c>
      <c r="E41" s="279">
        <v>49.183333333333323</v>
      </c>
      <c r="F41" s="279">
        <v>48.766666666666659</v>
      </c>
      <c r="G41" s="279">
        <v>48.23333333333332</v>
      </c>
      <c r="H41" s="279">
        <v>50.133333333333326</v>
      </c>
      <c r="I41" s="279">
        <v>50.666666666666671</v>
      </c>
      <c r="J41" s="279">
        <v>51.083333333333329</v>
      </c>
      <c r="K41" s="277">
        <v>50.25</v>
      </c>
      <c r="L41" s="277">
        <v>49.3</v>
      </c>
      <c r="M41" s="277">
        <v>222.46848</v>
      </c>
    </row>
    <row r="42" spans="1:13">
      <c r="A42" s="268">
        <v>32</v>
      </c>
      <c r="B42" s="277" t="s">
        <v>51</v>
      </c>
      <c r="C42" s="278">
        <v>1713.95</v>
      </c>
      <c r="D42" s="279">
        <v>1719.1666666666667</v>
      </c>
      <c r="E42" s="279">
        <v>1703.3333333333335</v>
      </c>
      <c r="F42" s="279">
        <v>1692.7166666666667</v>
      </c>
      <c r="G42" s="279">
        <v>1676.8833333333334</v>
      </c>
      <c r="H42" s="279">
        <v>1729.7833333333335</v>
      </c>
      <c r="I42" s="279">
        <v>1745.616666666667</v>
      </c>
      <c r="J42" s="279">
        <v>1756.2333333333336</v>
      </c>
      <c r="K42" s="277">
        <v>1735</v>
      </c>
      <c r="L42" s="277">
        <v>1708.55</v>
      </c>
      <c r="M42" s="277">
        <v>18.15427</v>
      </c>
    </row>
    <row r="43" spans="1:13">
      <c r="A43" s="268">
        <v>33</v>
      </c>
      <c r="B43" s="277" t="s">
        <v>307</v>
      </c>
      <c r="C43" s="278">
        <v>127.8</v>
      </c>
      <c r="D43" s="279">
        <v>128.38333333333335</v>
      </c>
      <c r="E43" s="279">
        <v>126.7166666666667</v>
      </c>
      <c r="F43" s="279">
        <v>125.63333333333334</v>
      </c>
      <c r="G43" s="279">
        <v>123.96666666666668</v>
      </c>
      <c r="H43" s="279">
        <v>129.4666666666667</v>
      </c>
      <c r="I43" s="279">
        <v>131.13333333333338</v>
      </c>
      <c r="J43" s="279">
        <v>132.21666666666673</v>
      </c>
      <c r="K43" s="277">
        <v>130.05000000000001</v>
      </c>
      <c r="L43" s="277">
        <v>127.3</v>
      </c>
      <c r="M43" s="277">
        <v>0.93478000000000006</v>
      </c>
    </row>
    <row r="44" spans="1:13">
      <c r="A44" s="268">
        <v>34</v>
      </c>
      <c r="B44" s="277" t="s">
        <v>309</v>
      </c>
      <c r="C44" s="278">
        <v>943.8</v>
      </c>
      <c r="D44" s="279">
        <v>943.08333333333337</v>
      </c>
      <c r="E44" s="279">
        <v>935.7166666666667</v>
      </c>
      <c r="F44" s="279">
        <v>927.63333333333333</v>
      </c>
      <c r="G44" s="279">
        <v>920.26666666666665</v>
      </c>
      <c r="H44" s="279">
        <v>951.16666666666674</v>
      </c>
      <c r="I44" s="279">
        <v>958.5333333333333</v>
      </c>
      <c r="J44" s="279">
        <v>966.61666666666679</v>
      </c>
      <c r="K44" s="277">
        <v>950.45</v>
      </c>
      <c r="L44" s="277">
        <v>935</v>
      </c>
      <c r="M44" s="277">
        <v>0.8347</v>
      </c>
    </row>
    <row r="45" spans="1:13">
      <c r="A45" s="268">
        <v>35</v>
      </c>
      <c r="B45" s="277" t="s">
        <v>308</v>
      </c>
      <c r="C45" s="278">
        <v>3417.85</v>
      </c>
      <c r="D45" s="279">
        <v>3422.8833333333332</v>
      </c>
      <c r="E45" s="279">
        <v>3385.9166666666665</v>
      </c>
      <c r="F45" s="279">
        <v>3353.9833333333331</v>
      </c>
      <c r="G45" s="279">
        <v>3317.0166666666664</v>
      </c>
      <c r="H45" s="279">
        <v>3454.8166666666666</v>
      </c>
      <c r="I45" s="279">
        <v>3491.7833333333338</v>
      </c>
      <c r="J45" s="279">
        <v>3523.7166666666667</v>
      </c>
      <c r="K45" s="277">
        <v>3459.85</v>
      </c>
      <c r="L45" s="277">
        <v>3390.95</v>
      </c>
      <c r="M45" s="277">
        <v>0.76083999999999996</v>
      </c>
    </row>
    <row r="46" spans="1:13">
      <c r="A46" s="268">
        <v>36</v>
      </c>
      <c r="B46" s="277" t="s">
        <v>310</v>
      </c>
      <c r="C46" s="278">
        <v>5185.55</v>
      </c>
      <c r="D46" s="279">
        <v>5167.1166666666659</v>
      </c>
      <c r="E46" s="279">
        <v>5048.9833333333318</v>
      </c>
      <c r="F46" s="279">
        <v>4912.4166666666661</v>
      </c>
      <c r="G46" s="279">
        <v>4794.2833333333319</v>
      </c>
      <c r="H46" s="279">
        <v>5303.6833333333316</v>
      </c>
      <c r="I46" s="279">
        <v>5421.8166666666648</v>
      </c>
      <c r="J46" s="279">
        <v>5558.3833333333314</v>
      </c>
      <c r="K46" s="277">
        <v>5285.25</v>
      </c>
      <c r="L46" s="277">
        <v>5030.55</v>
      </c>
      <c r="M46" s="277">
        <v>0.46489000000000003</v>
      </c>
    </row>
    <row r="47" spans="1:13">
      <c r="A47" s="268">
        <v>37</v>
      </c>
      <c r="B47" s="277" t="s">
        <v>226</v>
      </c>
      <c r="C47" s="278">
        <v>696.75</v>
      </c>
      <c r="D47" s="279">
        <v>706.6</v>
      </c>
      <c r="E47" s="279">
        <v>683.2</v>
      </c>
      <c r="F47" s="279">
        <v>669.65</v>
      </c>
      <c r="G47" s="279">
        <v>646.25</v>
      </c>
      <c r="H47" s="279">
        <v>720.15000000000009</v>
      </c>
      <c r="I47" s="279">
        <v>743.55</v>
      </c>
      <c r="J47" s="279">
        <v>757.10000000000014</v>
      </c>
      <c r="K47" s="277">
        <v>730</v>
      </c>
      <c r="L47" s="277">
        <v>693.05</v>
      </c>
      <c r="M47" s="277">
        <v>2.7469100000000002</v>
      </c>
    </row>
    <row r="48" spans="1:13">
      <c r="A48" s="268">
        <v>38</v>
      </c>
      <c r="B48" s="277" t="s">
        <v>53</v>
      </c>
      <c r="C48" s="278">
        <v>864.1</v>
      </c>
      <c r="D48" s="279">
        <v>863.08333333333337</v>
      </c>
      <c r="E48" s="279">
        <v>851.51666666666677</v>
      </c>
      <c r="F48" s="279">
        <v>838.93333333333339</v>
      </c>
      <c r="G48" s="279">
        <v>827.36666666666679</v>
      </c>
      <c r="H48" s="279">
        <v>875.66666666666674</v>
      </c>
      <c r="I48" s="279">
        <v>887.23333333333335</v>
      </c>
      <c r="J48" s="279">
        <v>899.81666666666672</v>
      </c>
      <c r="K48" s="277">
        <v>874.65</v>
      </c>
      <c r="L48" s="277">
        <v>850.5</v>
      </c>
      <c r="M48" s="277">
        <v>26.684200000000001</v>
      </c>
    </row>
    <row r="49" spans="1:13">
      <c r="A49" s="268">
        <v>39</v>
      </c>
      <c r="B49" s="277" t="s">
        <v>311</v>
      </c>
      <c r="C49" s="278">
        <v>478.85</v>
      </c>
      <c r="D49" s="279">
        <v>474.13333333333338</v>
      </c>
      <c r="E49" s="279">
        <v>462.86666666666679</v>
      </c>
      <c r="F49" s="279">
        <v>446.88333333333338</v>
      </c>
      <c r="G49" s="279">
        <v>435.61666666666679</v>
      </c>
      <c r="H49" s="279">
        <v>490.11666666666679</v>
      </c>
      <c r="I49" s="279">
        <v>501.38333333333333</v>
      </c>
      <c r="J49" s="279">
        <v>517.36666666666679</v>
      </c>
      <c r="K49" s="277">
        <v>485.4</v>
      </c>
      <c r="L49" s="277">
        <v>458.15</v>
      </c>
      <c r="M49" s="277">
        <v>12.95046</v>
      </c>
    </row>
    <row r="50" spans="1:13">
      <c r="A50" s="268">
        <v>40</v>
      </c>
      <c r="B50" s="277" t="s">
        <v>55</v>
      </c>
      <c r="C50" s="278">
        <v>429.15</v>
      </c>
      <c r="D50" s="279">
        <v>425.89999999999992</v>
      </c>
      <c r="E50" s="279">
        <v>420.59999999999985</v>
      </c>
      <c r="F50" s="279">
        <v>412.04999999999995</v>
      </c>
      <c r="G50" s="279">
        <v>406.74999999999989</v>
      </c>
      <c r="H50" s="279">
        <v>434.44999999999982</v>
      </c>
      <c r="I50" s="279">
        <v>439.74999999999989</v>
      </c>
      <c r="J50" s="279">
        <v>448.29999999999978</v>
      </c>
      <c r="K50" s="277">
        <v>431.2</v>
      </c>
      <c r="L50" s="277">
        <v>417.35</v>
      </c>
      <c r="M50" s="277">
        <v>247.48402999999999</v>
      </c>
    </row>
    <row r="51" spans="1:13">
      <c r="A51" s="268">
        <v>41</v>
      </c>
      <c r="B51" s="277" t="s">
        <v>56</v>
      </c>
      <c r="C51" s="278">
        <v>2969.95</v>
      </c>
      <c r="D51" s="279">
        <v>2963.6666666666665</v>
      </c>
      <c r="E51" s="279">
        <v>2928.333333333333</v>
      </c>
      <c r="F51" s="279">
        <v>2886.7166666666667</v>
      </c>
      <c r="G51" s="279">
        <v>2851.3833333333332</v>
      </c>
      <c r="H51" s="279">
        <v>3005.2833333333328</v>
      </c>
      <c r="I51" s="279">
        <v>3040.6166666666659</v>
      </c>
      <c r="J51" s="279">
        <v>3082.2333333333327</v>
      </c>
      <c r="K51" s="277">
        <v>2999</v>
      </c>
      <c r="L51" s="277">
        <v>2922.05</v>
      </c>
      <c r="M51" s="277">
        <v>7.0632200000000003</v>
      </c>
    </row>
    <row r="52" spans="1:13">
      <c r="A52" s="268">
        <v>42</v>
      </c>
      <c r="B52" s="277" t="s">
        <v>315</v>
      </c>
      <c r="C52" s="278">
        <v>171.8</v>
      </c>
      <c r="D52" s="279">
        <v>172.76666666666665</v>
      </c>
      <c r="E52" s="279">
        <v>170.18333333333331</v>
      </c>
      <c r="F52" s="279">
        <v>168.56666666666666</v>
      </c>
      <c r="G52" s="279">
        <v>165.98333333333332</v>
      </c>
      <c r="H52" s="279">
        <v>174.3833333333333</v>
      </c>
      <c r="I52" s="279">
        <v>176.96666666666667</v>
      </c>
      <c r="J52" s="279">
        <v>178.58333333333329</v>
      </c>
      <c r="K52" s="277">
        <v>175.35</v>
      </c>
      <c r="L52" s="277">
        <v>171.15</v>
      </c>
      <c r="M52" s="277">
        <v>4.0774800000000004</v>
      </c>
    </row>
    <row r="53" spans="1:13">
      <c r="A53" s="268">
        <v>43</v>
      </c>
      <c r="B53" s="277" t="s">
        <v>316</v>
      </c>
      <c r="C53" s="278">
        <v>444.1</v>
      </c>
      <c r="D53" s="279">
        <v>446.56666666666666</v>
      </c>
      <c r="E53" s="279">
        <v>434.63333333333333</v>
      </c>
      <c r="F53" s="279">
        <v>425.16666666666669</v>
      </c>
      <c r="G53" s="279">
        <v>413.23333333333335</v>
      </c>
      <c r="H53" s="279">
        <v>456.0333333333333</v>
      </c>
      <c r="I53" s="279">
        <v>467.96666666666658</v>
      </c>
      <c r="J53" s="279">
        <v>477.43333333333328</v>
      </c>
      <c r="K53" s="277">
        <v>458.5</v>
      </c>
      <c r="L53" s="277">
        <v>437.1</v>
      </c>
      <c r="M53" s="277">
        <v>6.03287</v>
      </c>
    </row>
    <row r="54" spans="1:13">
      <c r="A54" s="268">
        <v>44</v>
      </c>
      <c r="B54" s="277" t="s">
        <v>58</v>
      </c>
      <c r="C54" s="278">
        <v>6162</v>
      </c>
      <c r="D54" s="279">
        <v>6153.9666666666672</v>
      </c>
      <c r="E54" s="279">
        <v>6079.9333333333343</v>
      </c>
      <c r="F54" s="279">
        <v>5997.8666666666668</v>
      </c>
      <c r="G54" s="279">
        <v>5923.8333333333339</v>
      </c>
      <c r="H54" s="279">
        <v>6236.0333333333347</v>
      </c>
      <c r="I54" s="279">
        <v>6310.0666666666675</v>
      </c>
      <c r="J54" s="279">
        <v>6392.133333333335</v>
      </c>
      <c r="K54" s="277">
        <v>6228</v>
      </c>
      <c r="L54" s="277">
        <v>6071.9</v>
      </c>
      <c r="M54" s="277">
        <v>6.1650299999999998</v>
      </c>
    </row>
    <row r="55" spans="1:13">
      <c r="A55" s="268">
        <v>45</v>
      </c>
      <c r="B55" s="277" t="s">
        <v>232</v>
      </c>
      <c r="C55" s="278">
        <v>2593.8000000000002</v>
      </c>
      <c r="D55" s="279">
        <v>2596.2000000000003</v>
      </c>
      <c r="E55" s="279">
        <v>2542.7000000000007</v>
      </c>
      <c r="F55" s="279">
        <v>2491.6000000000004</v>
      </c>
      <c r="G55" s="279">
        <v>2438.1000000000008</v>
      </c>
      <c r="H55" s="279">
        <v>2647.3000000000006</v>
      </c>
      <c r="I55" s="279">
        <v>2700.7999999999997</v>
      </c>
      <c r="J55" s="279">
        <v>2751.9000000000005</v>
      </c>
      <c r="K55" s="277">
        <v>2649.7</v>
      </c>
      <c r="L55" s="277">
        <v>2545.1</v>
      </c>
      <c r="M55" s="277">
        <v>0.60024999999999995</v>
      </c>
    </row>
    <row r="56" spans="1:13">
      <c r="A56" s="268">
        <v>46</v>
      </c>
      <c r="B56" s="277" t="s">
        <v>59</v>
      </c>
      <c r="C56" s="278">
        <v>3235.6</v>
      </c>
      <c r="D56" s="279">
        <v>3212.8166666666671</v>
      </c>
      <c r="E56" s="279">
        <v>3165.6333333333341</v>
      </c>
      <c r="F56" s="279">
        <v>3095.666666666667</v>
      </c>
      <c r="G56" s="279">
        <v>3048.483333333334</v>
      </c>
      <c r="H56" s="279">
        <v>3282.7833333333342</v>
      </c>
      <c r="I56" s="279">
        <v>3329.9666666666676</v>
      </c>
      <c r="J56" s="279">
        <v>3399.9333333333343</v>
      </c>
      <c r="K56" s="277">
        <v>3260</v>
      </c>
      <c r="L56" s="277">
        <v>3142.85</v>
      </c>
      <c r="M56" s="277">
        <v>66.791730000000001</v>
      </c>
    </row>
    <row r="57" spans="1:13">
      <c r="A57" s="268">
        <v>47</v>
      </c>
      <c r="B57" s="277" t="s">
        <v>60</v>
      </c>
      <c r="C57" s="278">
        <v>1324.15</v>
      </c>
      <c r="D57" s="279">
        <v>1325.25</v>
      </c>
      <c r="E57" s="279">
        <v>1310.5</v>
      </c>
      <c r="F57" s="279">
        <v>1296.8499999999999</v>
      </c>
      <c r="G57" s="279">
        <v>1282.0999999999999</v>
      </c>
      <c r="H57" s="279">
        <v>1338.9</v>
      </c>
      <c r="I57" s="279">
        <v>1353.65</v>
      </c>
      <c r="J57" s="279">
        <v>1367.3000000000002</v>
      </c>
      <c r="K57" s="277">
        <v>1340</v>
      </c>
      <c r="L57" s="277">
        <v>1311.6</v>
      </c>
      <c r="M57" s="277">
        <v>8.9421099999999996</v>
      </c>
    </row>
    <row r="58" spans="1:13">
      <c r="A58" s="268">
        <v>48</v>
      </c>
      <c r="B58" s="277" t="s">
        <v>317</v>
      </c>
      <c r="C58" s="278">
        <v>110.85</v>
      </c>
      <c r="D58" s="279">
        <v>110.76666666666665</v>
      </c>
      <c r="E58" s="279">
        <v>110.18333333333331</v>
      </c>
      <c r="F58" s="279">
        <v>109.51666666666665</v>
      </c>
      <c r="G58" s="279">
        <v>108.93333333333331</v>
      </c>
      <c r="H58" s="279">
        <v>111.43333333333331</v>
      </c>
      <c r="I58" s="279">
        <v>112.01666666666665</v>
      </c>
      <c r="J58" s="279">
        <v>112.68333333333331</v>
      </c>
      <c r="K58" s="277">
        <v>111.35</v>
      </c>
      <c r="L58" s="277">
        <v>110.1</v>
      </c>
      <c r="M58" s="277">
        <v>1.1696800000000001</v>
      </c>
    </row>
    <row r="59" spans="1:13">
      <c r="A59" s="268">
        <v>49</v>
      </c>
      <c r="B59" s="277" t="s">
        <v>318</v>
      </c>
      <c r="C59" s="278">
        <v>126.65</v>
      </c>
      <c r="D59" s="279">
        <v>127.11666666666667</v>
      </c>
      <c r="E59" s="279">
        <v>125.48333333333335</v>
      </c>
      <c r="F59" s="279">
        <v>124.31666666666668</v>
      </c>
      <c r="G59" s="279">
        <v>122.68333333333335</v>
      </c>
      <c r="H59" s="279">
        <v>128.28333333333336</v>
      </c>
      <c r="I59" s="279">
        <v>129.91666666666669</v>
      </c>
      <c r="J59" s="279">
        <v>131.08333333333334</v>
      </c>
      <c r="K59" s="277">
        <v>128.75</v>
      </c>
      <c r="L59" s="277">
        <v>125.95</v>
      </c>
      <c r="M59" s="277">
        <v>6.7704800000000001</v>
      </c>
    </row>
    <row r="60" spans="1:13" ht="12" customHeight="1">
      <c r="A60" s="268">
        <v>50</v>
      </c>
      <c r="B60" s="277" t="s">
        <v>233</v>
      </c>
      <c r="C60" s="278">
        <v>306.89999999999998</v>
      </c>
      <c r="D60" s="279">
        <v>308.8</v>
      </c>
      <c r="E60" s="279">
        <v>303.10000000000002</v>
      </c>
      <c r="F60" s="279">
        <v>299.3</v>
      </c>
      <c r="G60" s="279">
        <v>293.60000000000002</v>
      </c>
      <c r="H60" s="279">
        <v>312.60000000000002</v>
      </c>
      <c r="I60" s="279">
        <v>318.29999999999995</v>
      </c>
      <c r="J60" s="279">
        <v>322.10000000000002</v>
      </c>
      <c r="K60" s="277">
        <v>314.5</v>
      </c>
      <c r="L60" s="277">
        <v>305</v>
      </c>
      <c r="M60" s="277">
        <v>197.97888</v>
      </c>
    </row>
    <row r="61" spans="1:13">
      <c r="A61" s="268">
        <v>51</v>
      </c>
      <c r="B61" s="277" t="s">
        <v>61</v>
      </c>
      <c r="C61" s="278">
        <v>46.5</v>
      </c>
      <c r="D61" s="279">
        <v>46.533333333333331</v>
      </c>
      <c r="E61" s="279">
        <v>45.86666666666666</v>
      </c>
      <c r="F61" s="279">
        <v>45.233333333333327</v>
      </c>
      <c r="G61" s="279">
        <v>44.566666666666656</v>
      </c>
      <c r="H61" s="279">
        <v>47.166666666666664</v>
      </c>
      <c r="I61" s="279">
        <v>47.833333333333336</v>
      </c>
      <c r="J61" s="279">
        <v>48.466666666666669</v>
      </c>
      <c r="K61" s="277">
        <v>47.2</v>
      </c>
      <c r="L61" s="277">
        <v>45.9</v>
      </c>
      <c r="M61" s="277">
        <v>246.87343000000001</v>
      </c>
    </row>
    <row r="62" spans="1:13">
      <c r="A62" s="268">
        <v>52</v>
      </c>
      <c r="B62" s="277" t="s">
        <v>62</v>
      </c>
      <c r="C62" s="278">
        <v>48.9</v>
      </c>
      <c r="D62" s="279">
        <v>49.04999999999999</v>
      </c>
      <c r="E62" s="279">
        <v>48.299999999999983</v>
      </c>
      <c r="F62" s="279">
        <v>47.699999999999996</v>
      </c>
      <c r="G62" s="279">
        <v>46.949999999999989</v>
      </c>
      <c r="H62" s="279">
        <v>49.649999999999977</v>
      </c>
      <c r="I62" s="279">
        <v>50.399999999999991</v>
      </c>
      <c r="J62" s="279">
        <v>50.999999999999972</v>
      </c>
      <c r="K62" s="277">
        <v>49.8</v>
      </c>
      <c r="L62" s="277">
        <v>48.45</v>
      </c>
      <c r="M62" s="277">
        <v>36.453539999999997</v>
      </c>
    </row>
    <row r="63" spans="1:13">
      <c r="A63" s="268">
        <v>53</v>
      </c>
      <c r="B63" s="277" t="s">
        <v>312</v>
      </c>
      <c r="C63" s="278">
        <v>1437.6</v>
      </c>
      <c r="D63" s="279">
        <v>1442.7333333333333</v>
      </c>
      <c r="E63" s="279">
        <v>1415.9666666666667</v>
      </c>
      <c r="F63" s="279">
        <v>1394.3333333333333</v>
      </c>
      <c r="G63" s="279">
        <v>1367.5666666666666</v>
      </c>
      <c r="H63" s="279">
        <v>1464.3666666666668</v>
      </c>
      <c r="I63" s="279">
        <v>1491.1333333333337</v>
      </c>
      <c r="J63" s="279">
        <v>1512.7666666666669</v>
      </c>
      <c r="K63" s="277">
        <v>1469.5</v>
      </c>
      <c r="L63" s="277">
        <v>1421.1</v>
      </c>
      <c r="M63" s="277">
        <v>1.5281199999999999</v>
      </c>
    </row>
    <row r="64" spans="1:13">
      <c r="A64" s="268">
        <v>54</v>
      </c>
      <c r="B64" s="277" t="s">
        <v>63</v>
      </c>
      <c r="C64" s="278">
        <v>1261.7</v>
      </c>
      <c r="D64" s="279">
        <v>1266.7500000000002</v>
      </c>
      <c r="E64" s="279">
        <v>1254.6000000000004</v>
      </c>
      <c r="F64" s="279">
        <v>1247.5000000000002</v>
      </c>
      <c r="G64" s="279">
        <v>1235.3500000000004</v>
      </c>
      <c r="H64" s="279">
        <v>1273.8500000000004</v>
      </c>
      <c r="I64" s="279">
        <v>1286.0000000000005</v>
      </c>
      <c r="J64" s="279">
        <v>1293.1000000000004</v>
      </c>
      <c r="K64" s="277">
        <v>1278.9000000000001</v>
      </c>
      <c r="L64" s="277">
        <v>1259.6500000000001</v>
      </c>
      <c r="M64" s="277">
        <v>7.02379</v>
      </c>
    </row>
    <row r="65" spans="1:13">
      <c r="A65" s="268">
        <v>55</v>
      </c>
      <c r="B65" s="277" t="s">
        <v>320</v>
      </c>
      <c r="C65" s="278">
        <v>5594</v>
      </c>
      <c r="D65" s="279">
        <v>5666.0166666666673</v>
      </c>
      <c r="E65" s="279">
        <v>5473.0833333333348</v>
      </c>
      <c r="F65" s="279">
        <v>5352.1666666666679</v>
      </c>
      <c r="G65" s="279">
        <v>5159.2333333333354</v>
      </c>
      <c r="H65" s="279">
        <v>5786.9333333333343</v>
      </c>
      <c r="I65" s="279">
        <v>5979.8666666666668</v>
      </c>
      <c r="J65" s="279">
        <v>6100.7833333333338</v>
      </c>
      <c r="K65" s="277">
        <v>5858.95</v>
      </c>
      <c r="L65" s="277">
        <v>5545.1</v>
      </c>
      <c r="M65" s="277">
        <v>0.27073999999999998</v>
      </c>
    </row>
    <row r="66" spans="1:13">
      <c r="A66" s="268">
        <v>56</v>
      </c>
      <c r="B66" s="277" t="s">
        <v>234</v>
      </c>
      <c r="C66" s="278">
        <v>1323.9</v>
      </c>
      <c r="D66" s="279">
        <v>1336.9166666666667</v>
      </c>
      <c r="E66" s="279">
        <v>1299.9833333333336</v>
      </c>
      <c r="F66" s="279">
        <v>1276.0666666666668</v>
      </c>
      <c r="G66" s="279">
        <v>1239.1333333333337</v>
      </c>
      <c r="H66" s="279">
        <v>1360.8333333333335</v>
      </c>
      <c r="I66" s="279">
        <v>1397.7666666666664</v>
      </c>
      <c r="J66" s="279">
        <v>1421.6833333333334</v>
      </c>
      <c r="K66" s="277">
        <v>1373.85</v>
      </c>
      <c r="L66" s="277">
        <v>1313</v>
      </c>
      <c r="M66" s="277">
        <v>4.3990600000000004</v>
      </c>
    </row>
    <row r="67" spans="1:13">
      <c r="A67" s="268">
        <v>57</v>
      </c>
      <c r="B67" s="277" t="s">
        <v>321</v>
      </c>
      <c r="C67" s="278">
        <v>421.2</v>
      </c>
      <c r="D67" s="279">
        <v>416.7</v>
      </c>
      <c r="E67" s="279">
        <v>409.4</v>
      </c>
      <c r="F67" s="279">
        <v>397.59999999999997</v>
      </c>
      <c r="G67" s="279">
        <v>390.29999999999995</v>
      </c>
      <c r="H67" s="279">
        <v>428.5</v>
      </c>
      <c r="I67" s="279">
        <v>435.80000000000007</v>
      </c>
      <c r="J67" s="279">
        <v>447.6</v>
      </c>
      <c r="K67" s="277">
        <v>424</v>
      </c>
      <c r="L67" s="277">
        <v>404.9</v>
      </c>
      <c r="M67" s="277">
        <v>29.134789999999999</v>
      </c>
    </row>
    <row r="68" spans="1:13">
      <c r="A68" s="268">
        <v>58</v>
      </c>
      <c r="B68" s="277" t="s">
        <v>65</v>
      </c>
      <c r="C68" s="278">
        <v>100.4</v>
      </c>
      <c r="D68" s="279">
        <v>99.433333333333337</v>
      </c>
      <c r="E68" s="279">
        <v>97.866666666666674</v>
      </c>
      <c r="F68" s="279">
        <v>95.333333333333343</v>
      </c>
      <c r="G68" s="279">
        <v>93.76666666666668</v>
      </c>
      <c r="H68" s="279">
        <v>101.96666666666667</v>
      </c>
      <c r="I68" s="279">
        <v>103.53333333333333</v>
      </c>
      <c r="J68" s="279">
        <v>106.06666666666666</v>
      </c>
      <c r="K68" s="277">
        <v>101</v>
      </c>
      <c r="L68" s="277">
        <v>96.9</v>
      </c>
      <c r="M68" s="277">
        <v>172.77444</v>
      </c>
    </row>
    <row r="69" spans="1:13">
      <c r="A69" s="268">
        <v>59</v>
      </c>
      <c r="B69" s="277" t="s">
        <v>313</v>
      </c>
      <c r="C69" s="278">
        <v>658.9</v>
      </c>
      <c r="D69" s="279">
        <v>656.98333333333335</v>
      </c>
      <c r="E69" s="279">
        <v>645.9666666666667</v>
      </c>
      <c r="F69" s="279">
        <v>633.0333333333333</v>
      </c>
      <c r="G69" s="279">
        <v>622.01666666666665</v>
      </c>
      <c r="H69" s="279">
        <v>669.91666666666674</v>
      </c>
      <c r="I69" s="279">
        <v>680.93333333333339</v>
      </c>
      <c r="J69" s="279">
        <v>693.86666666666679</v>
      </c>
      <c r="K69" s="277">
        <v>668</v>
      </c>
      <c r="L69" s="277">
        <v>644.04999999999995</v>
      </c>
      <c r="M69" s="277">
        <v>7.2791899999999998</v>
      </c>
    </row>
    <row r="70" spans="1:13">
      <c r="A70" s="268">
        <v>60</v>
      </c>
      <c r="B70" s="277" t="s">
        <v>66</v>
      </c>
      <c r="C70" s="278">
        <v>525.65</v>
      </c>
      <c r="D70" s="279">
        <v>524.38333333333333</v>
      </c>
      <c r="E70" s="279">
        <v>519.76666666666665</v>
      </c>
      <c r="F70" s="279">
        <v>513.88333333333333</v>
      </c>
      <c r="G70" s="279">
        <v>509.26666666666665</v>
      </c>
      <c r="H70" s="279">
        <v>530.26666666666665</v>
      </c>
      <c r="I70" s="279">
        <v>534.88333333333321</v>
      </c>
      <c r="J70" s="279">
        <v>540.76666666666665</v>
      </c>
      <c r="K70" s="277">
        <v>529</v>
      </c>
      <c r="L70" s="277">
        <v>518.5</v>
      </c>
      <c r="M70" s="277">
        <v>12.89425</v>
      </c>
    </row>
    <row r="71" spans="1:13">
      <c r="A71" s="268">
        <v>61</v>
      </c>
      <c r="B71" s="277" t="s">
        <v>67</v>
      </c>
      <c r="C71" s="278">
        <v>392.3</v>
      </c>
      <c r="D71" s="279">
        <v>390.09999999999997</v>
      </c>
      <c r="E71" s="279">
        <v>385.19999999999993</v>
      </c>
      <c r="F71" s="279">
        <v>378.09999999999997</v>
      </c>
      <c r="G71" s="279">
        <v>373.19999999999993</v>
      </c>
      <c r="H71" s="279">
        <v>397.19999999999993</v>
      </c>
      <c r="I71" s="279">
        <v>402.09999999999991</v>
      </c>
      <c r="J71" s="279">
        <v>409.19999999999993</v>
      </c>
      <c r="K71" s="277">
        <v>395</v>
      </c>
      <c r="L71" s="277">
        <v>383</v>
      </c>
      <c r="M71" s="277">
        <v>20.929279999999999</v>
      </c>
    </row>
    <row r="72" spans="1:13">
      <c r="A72" s="268">
        <v>62</v>
      </c>
      <c r="B72" s="277" t="s">
        <v>69</v>
      </c>
      <c r="C72" s="278">
        <v>549</v>
      </c>
      <c r="D72" s="279">
        <v>549.4</v>
      </c>
      <c r="E72" s="279">
        <v>545.44999999999993</v>
      </c>
      <c r="F72" s="279">
        <v>541.9</v>
      </c>
      <c r="G72" s="279">
        <v>537.94999999999993</v>
      </c>
      <c r="H72" s="279">
        <v>552.94999999999993</v>
      </c>
      <c r="I72" s="279">
        <v>556.9</v>
      </c>
      <c r="J72" s="279">
        <v>560.44999999999993</v>
      </c>
      <c r="K72" s="277">
        <v>553.35</v>
      </c>
      <c r="L72" s="277">
        <v>545.85</v>
      </c>
      <c r="M72" s="277">
        <v>118.13422</v>
      </c>
    </row>
    <row r="73" spans="1:13">
      <c r="A73" s="268">
        <v>63</v>
      </c>
      <c r="B73" s="277" t="s">
        <v>70</v>
      </c>
      <c r="C73" s="278">
        <v>36.65</v>
      </c>
      <c r="D73" s="279">
        <v>36.699999999999996</v>
      </c>
      <c r="E73" s="279">
        <v>35.949999999999989</v>
      </c>
      <c r="F73" s="279">
        <v>35.249999999999993</v>
      </c>
      <c r="G73" s="279">
        <v>34.499999999999986</v>
      </c>
      <c r="H73" s="279">
        <v>37.399999999999991</v>
      </c>
      <c r="I73" s="279">
        <v>38.150000000000006</v>
      </c>
      <c r="J73" s="279">
        <v>38.849999999999994</v>
      </c>
      <c r="K73" s="277">
        <v>37.450000000000003</v>
      </c>
      <c r="L73" s="277">
        <v>36</v>
      </c>
      <c r="M73" s="277">
        <v>340.63623999999999</v>
      </c>
    </row>
    <row r="74" spans="1:13">
      <c r="A74" s="268">
        <v>64</v>
      </c>
      <c r="B74" s="277" t="s">
        <v>71</v>
      </c>
      <c r="C74" s="278">
        <v>413.8</v>
      </c>
      <c r="D74" s="279">
        <v>411.48333333333335</v>
      </c>
      <c r="E74" s="279">
        <v>406.31666666666672</v>
      </c>
      <c r="F74" s="279">
        <v>398.83333333333337</v>
      </c>
      <c r="G74" s="279">
        <v>393.66666666666674</v>
      </c>
      <c r="H74" s="279">
        <v>418.9666666666667</v>
      </c>
      <c r="I74" s="279">
        <v>424.13333333333333</v>
      </c>
      <c r="J74" s="279">
        <v>431.61666666666667</v>
      </c>
      <c r="K74" s="277">
        <v>416.65</v>
      </c>
      <c r="L74" s="277">
        <v>404</v>
      </c>
      <c r="M74" s="277">
        <v>41.475749999999998</v>
      </c>
    </row>
    <row r="75" spans="1:13">
      <c r="A75" s="268">
        <v>65</v>
      </c>
      <c r="B75" s="277" t="s">
        <v>322</v>
      </c>
      <c r="C75" s="278">
        <v>633.15</v>
      </c>
      <c r="D75" s="279">
        <v>628.06666666666661</v>
      </c>
      <c r="E75" s="279">
        <v>612.73333333333323</v>
      </c>
      <c r="F75" s="279">
        <v>592.31666666666661</v>
      </c>
      <c r="G75" s="279">
        <v>576.98333333333323</v>
      </c>
      <c r="H75" s="279">
        <v>648.48333333333323</v>
      </c>
      <c r="I75" s="279">
        <v>663.81666666666672</v>
      </c>
      <c r="J75" s="279">
        <v>684.23333333333323</v>
      </c>
      <c r="K75" s="277">
        <v>643.4</v>
      </c>
      <c r="L75" s="277">
        <v>607.65</v>
      </c>
      <c r="M75" s="277">
        <v>6.4844499999999998</v>
      </c>
    </row>
    <row r="76" spans="1:13" s="16" customFormat="1">
      <c r="A76" s="268">
        <v>66</v>
      </c>
      <c r="B76" s="277" t="s">
        <v>324</v>
      </c>
      <c r="C76" s="278">
        <v>129.94999999999999</v>
      </c>
      <c r="D76" s="279">
        <v>128</v>
      </c>
      <c r="E76" s="279">
        <v>123.25</v>
      </c>
      <c r="F76" s="279">
        <v>116.55</v>
      </c>
      <c r="G76" s="279">
        <v>111.8</v>
      </c>
      <c r="H76" s="279">
        <v>134.69999999999999</v>
      </c>
      <c r="I76" s="279">
        <v>139.44999999999999</v>
      </c>
      <c r="J76" s="279">
        <v>146.15</v>
      </c>
      <c r="K76" s="277">
        <v>132.75</v>
      </c>
      <c r="L76" s="277">
        <v>121.3</v>
      </c>
      <c r="M76" s="277">
        <v>20.253360000000001</v>
      </c>
    </row>
    <row r="77" spans="1:13" s="16" customFormat="1">
      <c r="A77" s="268">
        <v>67</v>
      </c>
      <c r="B77" s="277" t="s">
        <v>325</v>
      </c>
      <c r="C77" s="278">
        <v>1984.6</v>
      </c>
      <c r="D77" s="279">
        <v>1991.55</v>
      </c>
      <c r="E77" s="279">
        <v>1969.05</v>
      </c>
      <c r="F77" s="279">
        <v>1953.5</v>
      </c>
      <c r="G77" s="279">
        <v>1931</v>
      </c>
      <c r="H77" s="279">
        <v>2007.1</v>
      </c>
      <c r="I77" s="279">
        <v>2029.6</v>
      </c>
      <c r="J77" s="279">
        <v>2045.1499999999999</v>
      </c>
      <c r="K77" s="277">
        <v>2014.05</v>
      </c>
      <c r="L77" s="277">
        <v>1976</v>
      </c>
      <c r="M77" s="277">
        <v>0.24754999999999999</v>
      </c>
    </row>
    <row r="78" spans="1:13" s="16" customFormat="1">
      <c r="A78" s="268">
        <v>68</v>
      </c>
      <c r="B78" s="277" t="s">
        <v>326</v>
      </c>
      <c r="C78" s="278">
        <v>481.55</v>
      </c>
      <c r="D78" s="279">
        <v>481.8</v>
      </c>
      <c r="E78" s="279">
        <v>476.65000000000003</v>
      </c>
      <c r="F78" s="279">
        <v>471.75</v>
      </c>
      <c r="G78" s="279">
        <v>466.6</v>
      </c>
      <c r="H78" s="279">
        <v>486.70000000000005</v>
      </c>
      <c r="I78" s="279">
        <v>491.85</v>
      </c>
      <c r="J78" s="279">
        <v>496.75000000000006</v>
      </c>
      <c r="K78" s="277">
        <v>486.95</v>
      </c>
      <c r="L78" s="277">
        <v>476.9</v>
      </c>
      <c r="M78" s="277">
        <v>0.26984999999999998</v>
      </c>
    </row>
    <row r="79" spans="1:13" s="16" customFormat="1">
      <c r="A79" s="268">
        <v>69</v>
      </c>
      <c r="B79" s="277" t="s">
        <v>327</v>
      </c>
      <c r="C79" s="278">
        <v>62.85</v>
      </c>
      <c r="D79" s="279">
        <v>62.516666666666673</v>
      </c>
      <c r="E79" s="279">
        <v>61.633333333333347</v>
      </c>
      <c r="F79" s="279">
        <v>60.416666666666671</v>
      </c>
      <c r="G79" s="279">
        <v>59.533333333333346</v>
      </c>
      <c r="H79" s="279">
        <v>63.733333333333348</v>
      </c>
      <c r="I79" s="279">
        <v>64.616666666666674</v>
      </c>
      <c r="J79" s="279">
        <v>65.833333333333343</v>
      </c>
      <c r="K79" s="277">
        <v>63.4</v>
      </c>
      <c r="L79" s="277">
        <v>61.3</v>
      </c>
      <c r="M79" s="277">
        <v>15.778</v>
      </c>
    </row>
    <row r="80" spans="1:13" s="16" customFormat="1">
      <c r="A80" s="268">
        <v>70</v>
      </c>
      <c r="B80" s="277" t="s">
        <v>72</v>
      </c>
      <c r="C80" s="278">
        <v>12767.9</v>
      </c>
      <c r="D80" s="279">
        <v>12844.633333333333</v>
      </c>
      <c r="E80" s="279">
        <v>12644.266666666666</v>
      </c>
      <c r="F80" s="279">
        <v>12520.633333333333</v>
      </c>
      <c r="G80" s="279">
        <v>12320.266666666666</v>
      </c>
      <c r="H80" s="279">
        <v>12968.266666666666</v>
      </c>
      <c r="I80" s="279">
        <v>13168.633333333331</v>
      </c>
      <c r="J80" s="279">
        <v>13292.266666666666</v>
      </c>
      <c r="K80" s="277">
        <v>13045</v>
      </c>
      <c r="L80" s="277">
        <v>12721</v>
      </c>
      <c r="M80" s="277">
        <v>0.29891000000000001</v>
      </c>
    </row>
    <row r="81" spans="1:13" s="16" customFormat="1">
      <c r="A81" s="268">
        <v>71</v>
      </c>
      <c r="B81" s="277" t="s">
        <v>74</v>
      </c>
      <c r="C81" s="278">
        <v>408.55</v>
      </c>
      <c r="D81" s="279">
        <v>407.51666666666665</v>
      </c>
      <c r="E81" s="279">
        <v>392.0333333333333</v>
      </c>
      <c r="F81" s="279">
        <v>375.51666666666665</v>
      </c>
      <c r="G81" s="279">
        <v>360.0333333333333</v>
      </c>
      <c r="H81" s="279">
        <v>424.0333333333333</v>
      </c>
      <c r="I81" s="279">
        <v>439.51666666666665</v>
      </c>
      <c r="J81" s="279">
        <v>456.0333333333333</v>
      </c>
      <c r="K81" s="277">
        <v>423</v>
      </c>
      <c r="L81" s="277">
        <v>391</v>
      </c>
      <c r="M81" s="277">
        <v>256.15904999999998</v>
      </c>
    </row>
    <row r="82" spans="1:13" s="16" customFormat="1">
      <c r="A82" s="268">
        <v>72</v>
      </c>
      <c r="B82" s="277" t="s">
        <v>328</v>
      </c>
      <c r="C82" s="278">
        <v>140</v>
      </c>
      <c r="D82" s="279">
        <v>140.48333333333332</v>
      </c>
      <c r="E82" s="279">
        <v>138.01666666666665</v>
      </c>
      <c r="F82" s="279">
        <v>136.03333333333333</v>
      </c>
      <c r="G82" s="279">
        <v>133.56666666666666</v>
      </c>
      <c r="H82" s="279">
        <v>142.46666666666664</v>
      </c>
      <c r="I82" s="279">
        <v>144.93333333333328</v>
      </c>
      <c r="J82" s="279">
        <v>146.91666666666663</v>
      </c>
      <c r="K82" s="277">
        <v>142.94999999999999</v>
      </c>
      <c r="L82" s="277">
        <v>138.5</v>
      </c>
      <c r="M82" s="277">
        <v>0.56223000000000001</v>
      </c>
    </row>
    <row r="83" spans="1:13" s="16" customFormat="1">
      <c r="A83" s="268">
        <v>73</v>
      </c>
      <c r="B83" s="277" t="s">
        <v>75</v>
      </c>
      <c r="C83" s="278">
        <v>3817.6</v>
      </c>
      <c r="D83" s="279">
        <v>3819.2000000000003</v>
      </c>
      <c r="E83" s="279">
        <v>3783.4000000000005</v>
      </c>
      <c r="F83" s="279">
        <v>3749.2000000000003</v>
      </c>
      <c r="G83" s="279">
        <v>3713.4000000000005</v>
      </c>
      <c r="H83" s="279">
        <v>3853.4000000000005</v>
      </c>
      <c r="I83" s="279">
        <v>3889.2000000000007</v>
      </c>
      <c r="J83" s="279">
        <v>3923.4000000000005</v>
      </c>
      <c r="K83" s="277">
        <v>3855</v>
      </c>
      <c r="L83" s="277">
        <v>3785</v>
      </c>
      <c r="M83" s="277">
        <v>6.4255899999999997</v>
      </c>
    </row>
    <row r="84" spans="1:13" s="16" customFormat="1">
      <c r="A84" s="268">
        <v>74</v>
      </c>
      <c r="B84" s="277" t="s">
        <v>314</v>
      </c>
      <c r="C84" s="278">
        <v>502.2</v>
      </c>
      <c r="D84" s="279">
        <v>503.31666666666661</v>
      </c>
      <c r="E84" s="279">
        <v>491.53333333333319</v>
      </c>
      <c r="F84" s="279">
        <v>480.86666666666656</v>
      </c>
      <c r="G84" s="279">
        <v>469.08333333333314</v>
      </c>
      <c r="H84" s="279">
        <v>513.98333333333323</v>
      </c>
      <c r="I84" s="279">
        <v>525.76666666666665</v>
      </c>
      <c r="J84" s="279">
        <v>536.43333333333328</v>
      </c>
      <c r="K84" s="277">
        <v>515.1</v>
      </c>
      <c r="L84" s="277">
        <v>492.65</v>
      </c>
      <c r="M84" s="277">
        <v>3.6928700000000001</v>
      </c>
    </row>
    <row r="85" spans="1:13" s="16" customFormat="1">
      <c r="A85" s="268">
        <v>75</v>
      </c>
      <c r="B85" s="277" t="s">
        <v>323</v>
      </c>
      <c r="C85" s="278">
        <v>122.5</v>
      </c>
      <c r="D85" s="279">
        <v>123.26666666666665</v>
      </c>
      <c r="E85" s="279">
        <v>120.3333333333333</v>
      </c>
      <c r="F85" s="279">
        <v>118.16666666666664</v>
      </c>
      <c r="G85" s="279">
        <v>115.23333333333329</v>
      </c>
      <c r="H85" s="279">
        <v>125.43333333333331</v>
      </c>
      <c r="I85" s="279">
        <v>128.36666666666665</v>
      </c>
      <c r="J85" s="279">
        <v>130.5333333333333</v>
      </c>
      <c r="K85" s="277">
        <v>126.2</v>
      </c>
      <c r="L85" s="277">
        <v>121.1</v>
      </c>
      <c r="M85" s="277">
        <v>17.936170000000001</v>
      </c>
    </row>
    <row r="86" spans="1:13" s="16" customFormat="1">
      <c r="A86" s="268">
        <v>76</v>
      </c>
      <c r="B86" s="277" t="s">
        <v>76</v>
      </c>
      <c r="C86" s="278">
        <v>403.7</v>
      </c>
      <c r="D86" s="279">
        <v>399.90000000000003</v>
      </c>
      <c r="E86" s="279">
        <v>394.25000000000006</v>
      </c>
      <c r="F86" s="279">
        <v>384.8</v>
      </c>
      <c r="G86" s="279">
        <v>379.15000000000003</v>
      </c>
      <c r="H86" s="279">
        <v>409.35000000000008</v>
      </c>
      <c r="I86" s="279">
        <v>415.00000000000006</v>
      </c>
      <c r="J86" s="279">
        <v>424.4500000000001</v>
      </c>
      <c r="K86" s="277">
        <v>405.55</v>
      </c>
      <c r="L86" s="277">
        <v>390.45</v>
      </c>
      <c r="M86" s="277">
        <v>94.060249999999996</v>
      </c>
    </row>
    <row r="87" spans="1:13" s="16" customFormat="1">
      <c r="A87" s="268">
        <v>77</v>
      </c>
      <c r="B87" s="277" t="s">
        <v>77</v>
      </c>
      <c r="C87" s="278">
        <v>104.45</v>
      </c>
      <c r="D87" s="279">
        <v>103.59999999999998</v>
      </c>
      <c r="E87" s="279">
        <v>102.19999999999996</v>
      </c>
      <c r="F87" s="279">
        <v>99.949999999999974</v>
      </c>
      <c r="G87" s="279">
        <v>98.549999999999955</v>
      </c>
      <c r="H87" s="279">
        <v>105.84999999999997</v>
      </c>
      <c r="I87" s="279">
        <v>107.24999999999997</v>
      </c>
      <c r="J87" s="279">
        <v>109.49999999999997</v>
      </c>
      <c r="K87" s="277">
        <v>105</v>
      </c>
      <c r="L87" s="277">
        <v>101.35</v>
      </c>
      <c r="M87" s="277">
        <v>147.85317000000001</v>
      </c>
    </row>
    <row r="88" spans="1:13" s="16" customFormat="1">
      <c r="A88" s="268">
        <v>78</v>
      </c>
      <c r="B88" s="277" t="s">
        <v>332</v>
      </c>
      <c r="C88" s="278">
        <v>379.75</v>
      </c>
      <c r="D88" s="279">
        <v>375.36666666666662</v>
      </c>
      <c r="E88" s="279">
        <v>366.78333333333325</v>
      </c>
      <c r="F88" s="279">
        <v>353.81666666666661</v>
      </c>
      <c r="G88" s="279">
        <v>345.23333333333323</v>
      </c>
      <c r="H88" s="279">
        <v>388.33333333333326</v>
      </c>
      <c r="I88" s="279">
        <v>396.91666666666663</v>
      </c>
      <c r="J88" s="279">
        <v>409.88333333333327</v>
      </c>
      <c r="K88" s="277">
        <v>383.95</v>
      </c>
      <c r="L88" s="277">
        <v>362.4</v>
      </c>
      <c r="M88" s="277">
        <v>5.0568099999999996</v>
      </c>
    </row>
    <row r="89" spans="1:13" s="16" customFormat="1">
      <c r="A89" s="268">
        <v>79</v>
      </c>
      <c r="B89" s="277" t="s">
        <v>333</v>
      </c>
      <c r="C89" s="278">
        <v>517.95000000000005</v>
      </c>
      <c r="D89" s="279">
        <v>505.0333333333333</v>
      </c>
      <c r="E89" s="279">
        <v>486.06666666666661</v>
      </c>
      <c r="F89" s="279">
        <v>454.18333333333328</v>
      </c>
      <c r="G89" s="279">
        <v>435.21666666666658</v>
      </c>
      <c r="H89" s="279">
        <v>536.91666666666663</v>
      </c>
      <c r="I89" s="279">
        <v>555.88333333333333</v>
      </c>
      <c r="J89" s="279">
        <v>587.76666666666665</v>
      </c>
      <c r="K89" s="277">
        <v>524</v>
      </c>
      <c r="L89" s="277">
        <v>473.15</v>
      </c>
      <c r="M89" s="277">
        <v>19.257999999999999</v>
      </c>
    </row>
    <row r="90" spans="1:13" s="16" customFormat="1">
      <c r="A90" s="268">
        <v>80</v>
      </c>
      <c r="B90" s="277" t="s">
        <v>335</v>
      </c>
      <c r="C90" s="278">
        <v>244</v>
      </c>
      <c r="D90" s="279">
        <v>244.68333333333331</v>
      </c>
      <c r="E90" s="279">
        <v>242.46666666666661</v>
      </c>
      <c r="F90" s="279">
        <v>240.93333333333331</v>
      </c>
      <c r="G90" s="279">
        <v>238.71666666666661</v>
      </c>
      <c r="H90" s="279">
        <v>246.21666666666661</v>
      </c>
      <c r="I90" s="279">
        <v>248.43333333333331</v>
      </c>
      <c r="J90" s="279">
        <v>249.96666666666661</v>
      </c>
      <c r="K90" s="277">
        <v>246.9</v>
      </c>
      <c r="L90" s="277">
        <v>243.15</v>
      </c>
      <c r="M90" s="277">
        <v>1.8558699999999999</v>
      </c>
    </row>
    <row r="91" spans="1:13" s="16" customFormat="1">
      <c r="A91" s="268">
        <v>81</v>
      </c>
      <c r="B91" s="277" t="s">
        <v>329</v>
      </c>
      <c r="C91" s="278">
        <v>430.05</v>
      </c>
      <c r="D91" s="279">
        <v>431.06666666666661</v>
      </c>
      <c r="E91" s="279">
        <v>418.13333333333321</v>
      </c>
      <c r="F91" s="279">
        <v>406.21666666666658</v>
      </c>
      <c r="G91" s="279">
        <v>393.28333333333319</v>
      </c>
      <c r="H91" s="279">
        <v>442.98333333333323</v>
      </c>
      <c r="I91" s="279">
        <v>455.91666666666663</v>
      </c>
      <c r="J91" s="279">
        <v>467.83333333333326</v>
      </c>
      <c r="K91" s="277">
        <v>444</v>
      </c>
      <c r="L91" s="277">
        <v>419.15</v>
      </c>
      <c r="M91" s="277">
        <v>0.57267999999999997</v>
      </c>
    </row>
    <row r="92" spans="1:13" s="16" customFormat="1">
      <c r="A92" s="268">
        <v>82</v>
      </c>
      <c r="B92" s="277" t="s">
        <v>78</v>
      </c>
      <c r="C92" s="278">
        <v>114.9</v>
      </c>
      <c r="D92" s="279">
        <v>115.3</v>
      </c>
      <c r="E92" s="279">
        <v>113.6</v>
      </c>
      <c r="F92" s="279">
        <v>112.3</v>
      </c>
      <c r="G92" s="279">
        <v>110.6</v>
      </c>
      <c r="H92" s="279">
        <v>116.6</v>
      </c>
      <c r="I92" s="279">
        <v>118.30000000000001</v>
      </c>
      <c r="J92" s="279">
        <v>119.6</v>
      </c>
      <c r="K92" s="277">
        <v>117</v>
      </c>
      <c r="L92" s="277">
        <v>114</v>
      </c>
      <c r="M92" s="277">
        <v>13.3279</v>
      </c>
    </row>
    <row r="93" spans="1:13" s="16" customFormat="1">
      <c r="A93" s="268">
        <v>83</v>
      </c>
      <c r="B93" s="277" t="s">
        <v>330</v>
      </c>
      <c r="C93" s="278">
        <v>246.4</v>
      </c>
      <c r="D93" s="279">
        <v>246.63333333333333</v>
      </c>
      <c r="E93" s="279">
        <v>242.26666666666665</v>
      </c>
      <c r="F93" s="279">
        <v>238.13333333333333</v>
      </c>
      <c r="G93" s="279">
        <v>233.76666666666665</v>
      </c>
      <c r="H93" s="279">
        <v>250.76666666666665</v>
      </c>
      <c r="I93" s="279">
        <v>255.13333333333333</v>
      </c>
      <c r="J93" s="279">
        <v>259.26666666666665</v>
      </c>
      <c r="K93" s="277">
        <v>251</v>
      </c>
      <c r="L93" s="277">
        <v>242.5</v>
      </c>
      <c r="M93" s="277">
        <v>1.2776099999999999</v>
      </c>
    </row>
    <row r="94" spans="1:13" s="16" customFormat="1">
      <c r="A94" s="268">
        <v>84</v>
      </c>
      <c r="B94" s="277" t="s">
        <v>338</v>
      </c>
      <c r="C94" s="278">
        <v>350.4</v>
      </c>
      <c r="D94" s="279">
        <v>347.21666666666664</v>
      </c>
      <c r="E94" s="279">
        <v>342.48333333333329</v>
      </c>
      <c r="F94" s="279">
        <v>334.56666666666666</v>
      </c>
      <c r="G94" s="279">
        <v>329.83333333333331</v>
      </c>
      <c r="H94" s="279">
        <v>355.13333333333327</v>
      </c>
      <c r="I94" s="279">
        <v>359.86666666666662</v>
      </c>
      <c r="J94" s="279">
        <v>367.78333333333325</v>
      </c>
      <c r="K94" s="277">
        <v>351.95</v>
      </c>
      <c r="L94" s="277">
        <v>339.3</v>
      </c>
      <c r="M94" s="277">
        <v>7.1922699999999997</v>
      </c>
    </row>
    <row r="95" spans="1:13" s="16" customFormat="1">
      <c r="A95" s="268">
        <v>85</v>
      </c>
      <c r="B95" s="277" t="s">
        <v>336</v>
      </c>
      <c r="C95" s="278">
        <v>880.1</v>
      </c>
      <c r="D95" s="279">
        <v>878.41666666666663</v>
      </c>
      <c r="E95" s="279">
        <v>868.13333333333321</v>
      </c>
      <c r="F95" s="279">
        <v>856.16666666666663</v>
      </c>
      <c r="G95" s="279">
        <v>845.88333333333321</v>
      </c>
      <c r="H95" s="279">
        <v>890.38333333333321</v>
      </c>
      <c r="I95" s="279">
        <v>900.66666666666674</v>
      </c>
      <c r="J95" s="279">
        <v>912.63333333333321</v>
      </c>
      <c r="K95" s="277">
        <v>888.7</v>
      </c>
      <c r="L95" s="277">
        <v>866.45</v>
      </c>
      <c r="M95" s="277">
        <v>1.1508400000000001</v>
      </c>
    </row>
    <row r="96" spans="1:13" s="16" customFormat="1">
      <c r="A96" s="268">
        <v>86</v>
      </c>
      <c r="B96" s="277" t="s">
        <v>337</v>
      </c>
      <c r="C96" s="278">
        <v>17.55</v>
      </c>
      <c r="D96" s="279">
        <v>17.650000000000002</v>
      </c>
      <c r="E96" s="279">
        <v>17.400000000000006</v>
      </c>
      <c r="F96" s="279">
        <v>17.250000000000004</v>
      </c>
      <c r="G96" s="279">
        <v>17.000000000000007</v>
      </c>
      <c r="H96" s="279">
        <v>17.800000000000004</v>
      </c>
      <c r="I96" s="279">
        <v>18.049999999999997</v>
      </c>
      <c r="J96" s="279">
        <v>18.200000000000003</v>
      </c>
      <c r="K96" s="277">
        <v>17.899999999999999</v>
      </c>
      <c r="L96" s="277">
        <v>17.5</v>
      </c>
      <c r="M96" s="277">
        <v>7.6552199999999999</v>
      </c>
    </row>
    <row r="97" spans="1:13" s="16" customFormat="1">
      <c r="A97" s="268">
        <v>87</v>
      </c>
      <c r="B97" s="277" t="s">
        <v>339</v>
      </c>
      <c r="C97" s="278">
        <v>131</v>
      </c>
      <c r="D97" s="279">
        <v>130.65</v>
      </c>
      <c r="E97" s="279">
        <v>129.35000000000002</v>
      </c>
      <c r="F97" s="279">
        <v>127.70000000000002</v>
      </c>
      <c r="G97" s="279">
        <v>126.40000000000003</v>
      </c>
      <c r="H97" s="279">
        <v>132.30000000000001</v>
      </c>
      <c r="I97" s="279">
        <v>133.60000000000002</v>
      </c>
      <c r="J97" s="279">
        <v>135.25</v>
      </c>
      <c r="K97" s="277">
        <v>131.94999999999999</v>
      </c>
      <c r="L97" s="277">
        <v>129</v>
      </c>
      <c r="M97" s="277">
        <v>3.3147500000000001</v>
      </c>
    </row>
    <row r="98" spans="1:13" s="16" customFormat="1">
      <c r="A98" s="268">
        <v>88</v>
      </c>
      <c r="B98" s="277" t="s">
        <v>340</v>
      </c>
      <c r="C98" s="278">
        <v>2214.3000000000002</v>
      </c>
      <c r="D98" s="279">
        <v>2200.4333333333334</v>
      </c>
      <c r="E98" s="279">
        <v>2175.8666666666668</v>
      </c>
      <c r="F98" s="279">
        <v>2137.4333333333334</v>
      </c>
      <c r="G98" s="279">
        <v>2112.8666666666668</v>
      </c>
      <c r="H98" s="279">
        <v>2238.8666666666668</v>
      </c>
      <c r="I98" s="279">
        <v>2263.4333333333334</v>
      </c>
      <c r="J98" s="279">
        <v>2301.8666666666668</v>
      </c>
      <c r="K98" s="277">
        <v>2225</v>
      </c>
      <c r="L98" s="277">
        <v>2162</v>
      </c>
      <c r="M98" s="277">
        <v>2.0449999999999999E-2</v>
      </c>
    </row>
    <row r="99" spans="1:13" s="16" customFormat="1">
      <c r="A99" s="268">
        <v>89</v>
      </c>
      <c r="B99" s="277" t="s">
        <v>81</v>
      </c>
      <c r="C99" s="278">
        <v>556.45000000000005</v>
      </c>
      <c r="D99" s="279">
        <v>554.65</v>
      </c>
      <c r="E99" s="279">
        <v>548.65</v>
      </c>
      <c r="F99" s="279">
        <v>540.85</v>
      </c>
      <c r="G99" s="279">
        <v>534.85</v>
      </c>
      <c r="H99" s="279">
        <v>562.44999999999993</v>
      </c>
      <c r="I99" s="279">
        <v>568.44999999999993</v>
      </c>
      <c r="J99" s="279">
        <v>576.24999999999989</v>
      </c>
      <c r="K99" s="277">
        <v>560.65</v>
      </c>
      <c r="L99" s="277">
        <v>546.85</v>
      </c>
      <c r="M99" s="277">
        <v>2.7965800000000001</v>
      </c>
    </row>
    <row r="100" spans="1:13" s="16" customFormat="1">
      <c r="A100" s="268">
        <v>90</v>
      </c>
      <c r="B100" s="277" t="s">
        <v>334</v>
      </c>
      <c r="C100" s="278">
        <v>200.7</v>
      </c>
      <c r="D100" s="279">
        <v>198.48333333333335</v>
      </c>
      <c r="E100" s="279">
        <v>194.26666666666671</v>
      </c>
      <c r="F100" s="279">
        <v>187.83333333333337</v>
      </c>
      <c r="G100" s="279">
        <v>183.61666666666673</v>
      </c>
      <c r="H100" s="279">
        <v>204.91666666666669</v>
      </c>
      <c r="I100" s="279">
        <v>209.13333333333333</v>
      </c>
      <c r="J100" s="279">
        <v>215.56666666666666</v>
      </c>
      <c r="K100" s="277">
        <v>202.7</v>
      </c>
      <c r="L100" s="277">
        <v>192.05</v>
      </c>
      <c r="M100" s="277">
        <v>0.34001999999999999</v>
      </c>
    </row>
    <row r="101" spans="1:13">
      <c r="A101" s="268">
        <v>91</v>
      </c>
      <c r="B101" s="277" t="s">
        <v>341</v>
      </c>
      <c r="C101" s="278">
        <v>127.9</v>
      </c>
      <c r="D101" s="279">
        <v>128.18333333333334</v>
      </c>
      <c r="E101" s="279">
        <v>126.71666666666667</v>
      </c>
      <c r="F101" s="279">
        <v>125.53333333333333</v>
      </c>
      <c r="G101" s="279">
        <v>124.06666666666666</v>
      </c>
      <c r="H101" s="279">
        <v>129.36666666666667</v>
      </c>
      <c r="I101" s="279">
        <v>130.83333333333337</v>
      </c>
      <c r="J101" s="279">
        <v>132.01666666666668</v>
      </c>
      <c r="K101" s="277">
        <v>129.65</v>
      </c>
      <c r="L101" s="277">
        <v>127</v>
      </c>
      <c r="M101" s="277">
        <v>0.87034999999999996</v>
      </c>
    </row>
    <row r="102" spans="1:13">
      <c r="A102" s="268">
        <v>92</v>
      </c>
      <c r="B102" s="277" t="s">
        <v>342</v>
      </c>
      <c r="C102" s="278">
        <v>155.75</v>
      </c>
      <c r="D102" s="279">
        <v>156.6</v>
      </c>
      <c r="E102" s="279">
        <v>154.35</v>
      </c>
      <c r="F102" s="279">
        <v>152.94999999999999</v>
      </c>
      <c r="G102" s="279">
        <v>150.69999999999999</v>
      </c>
      <c r="H102" s="279">
        <v>158</v>
      </c>
      <c r="I102" s="279">
        <v>160.25</v>
      </c>
      <c r="J102" s="279">
        <v>161.65</v>
      </c>
      <c r="K102" s="277">
        <v>158.85</v>
      </c>
      <c r="L102" s="277">
        <v>155.19999999999999</v>
      </c>
      <c r="M102" s="277">
        <v>6.3394399999999997</v>
      </c>
    </row>
    <row r="103" spans="1:13">
      <c r="A103" s="268">
        <v>93</v>
      </c>
      <c r="B103" s="277" t="s">
        <v>343</v>
      </c>
      <c r="C103" s="278">
        <v>80.2</v>
      </c>
      <c r="D103" s="279">
        <v>80.300000000000011</v>
      </c>
      <c r="E103" s="279">
        <v>79.200000000000017</v>
      </c>
      <c r="F103" s="279">
        <v>78.2</v>
      </c>
      <c r="G103" s="279">
        <v>77.100000000000009</v>
      </c>
      <c r="H103" s="279">
        <v>81.300000000000026</v>
      </c>
      <c r="I103" s="279">
        <v>82.40000000000002</v>
      </c>
      <c r="J103" s="279">
        <v>83.400000000000034</v>
      </c>
      <c r="K103" s="277">
        <v>81.400000000000006</v>
      </c>
      <c r="L103" s="277">
        <v>79.3</v>
      </c>
      <c r="M103" s="277">
        <v>5.5510000000000002</v>
      </c>
    </row>
    <row r="104" spans="1:13">
      <c r="A104" s="268">
        <v>94</v>
      </c>
      <c r="B104" s="277" t="s">
        <v>82</v>
      </c>
      <c r="C104" s="278">
        <v>200.55</v>
      </c>
      <c r="D104" s="279">
        <v>201.61666666666665</v>
      </c>
      <c r="E104" s="279">
        <v>197.6333333333333</v>
      </c>
      <c r="F104" s="279">
        <v>194.71666666666664</v>
      </c>
      <c r="G104" s="279">
        <v>190.73333333333329</v>
      </c>
      <c r="H104" s="279">
        <v>204.5333333333333</v>
      </c>
      <c r="I104" s="279">
        <v>208.51666666666665</v>
      </c>
      <c r="J104" s="279">
        <v>211.43333333333331</v>
      </c>
      <c r="K104" s="277">
        <v>205.6</v>
      </c>
      <c r="L104" s="277">
        <v>198.7</v>
      </c>
      <c r="M104" s="277">
        <v>74.603480000000005</v>
      </c>
    </row>
    <row r="105" spans="1:13">
      <c r="A105" s="268">
        <v>95</v>
      </c>
      <c r="B105" s="277" t="s">
        <v>344</v>
      </c>
      <c r="C105" s="278">
        <v>334.25</v>
      </c>
      <c r="D105" s="279">
        <v>338.09999999999997</v>
      </c>
      <c r="E105" s="279">
        <v>328.19999999999993</v>
      </c>
      <c r="F105" s="279">
        <v>322.14999999999998</v>
      </c>
      <c r="G105" s="279">
        <v>312.24999999999994</v>
      </c>
      <c r="H105" s="279">
        <v>344.14999999999992</v>
      </c>
      <c r="I105" s="279">
        <v>354.0499999999999</v>
      </c>
      <c r="J105" s="279">
        <v>360.09999999999991</v>
      </c>
      <c r="K105" s="277">
        <v>348</v>
      </c>
      <c r="L105" s="277">
        <v>332.05</v>
      </c>
      <c r="M105" s="277">
        <v>0.14763000000000001</v>
      </c>
    </row>
    <row r="106" spans="1:13">
      <c r="A106" s="268">
        <v>96</v>
      </c>
      <c r="B106" s="277" t="s">
        <v>83</v>
      </c>
      <c r="C106" s="278">
        <v>713.85</v>
      </c>
      <c r="D106" s="279">
        <v>711.98333333333323</v>
      </c>
      <c r="E106" s="279">
        <v>705.06666666666649</v>
      </c>
      <c r="F106" s="279">
        <v>696.2833333333333</v>
      </c>
      <c r="G106" s="279">
        <v>689.36666666666656</v>
      </c>
      <c r="H106" s="279">
        <v>720.76666666666642</v>
      </c>
      <c r="I106" s="279">
        <v>727.68333333333317</v>
      </c>
      <c r="J106" s="279">
        <v>736.46666666666636</v>
      </c>
      <c r="K106" s="277">
        <v>718.9</v>
      </c>
      <c r="L106" s="277">
        <v>703.2</v>
      </c>
      <c r="M106" s="277">
        <v>69.710750000000004</v>
      </c>
    </row>
    <row r="107" spans="1:13">
      <c r="A107" s="268">
        <v>97</v>
      </c>
      <c r="B107" s="277" t="s">
        <v>84</v>
      </c>
      <c r="C107" s="278">
        <v>128.75</v>
      </c>
      <c r="D107" s="279">
        <v>129.65</v>
      </c>
      <c r="E107" s="279">
        <v>127.60000000000002</v>
      </c>
      <c r="F107" s="279">
        <v>126.45000000000002</v>
      </c>
      <c r="G107" s="279">
        <v>124.40000000000003</v>
      </c>
      <c r="H107" s="279">
        <v>130.80000000000001</v>
      </c>
      <c r="I107" s="279">
        <v>132.85000000000002</v>
      </c>
      <c r="J107" s="279">
        <v>134</v>
      </c>
      <c r="K107" s="277">
        <v>131.69999999999999</v>
      </c>
      <c r="L107" s="277">
        <v>128.5</v>
      </c>
      <c r="M107" s="277">
        <v>82.253730000000004</v>
      </c>
    </row>
    <row r="108" spans="1:13">
      <c r="A108" s="268">
        <v>98</v>
      </c>
      <c r="B108" s="285" t="s">
        <v>345</v>
      </c>
      <c r="C108" s="278">
        <v>324.14999999999998</v>
      </c>
      <c r="D108" s="279">
        <v>325.51666666666665</v>
      </c>
      <c r="E108" s="279">
        <v>321.68333333333328</v>
      </c>
      <c r="F108" s="279">
        <v>319.21666666666664</v>
      </c>
      <c r="G108" s="279">
        <v>315.38333333333327</v>
      </c>
      <c r="H108" s="279">
        <v>327.98333333333329</v>
      </c>
      <c r="I108" s="279">
        <v>331.81666666666666</v>
      </c>
      <c r="J108" s="279">
        <v>334.2833333333333</v>
      </c>
      <c r="K108" s="277">
        <v>329.35</v>
      </c>
      <c r="L108" s="277">
        <v>323.05</v>
      </c>
      <c r="M108" s="277">
        <v>2.22471</v>
      </c>
    </row>
    <row r="109" spans="1:13">
      <c r="A109" s="268">
        <v>99</v>
      </c>
      <c r="B109" s="277" t="s">
        <v>85</v>
      </c>
      <c r="C109" s="278">
        <v>1439.7</v>
      </c>
      <c r="D109" s="279">
        <v>1432.8999999999999</v>
      </c>
      <c r="E109" s="279">
        <v>1421.7999999999997</v>
      </c>
      <c r="F109" s="279">
        <v>1403.8999999999999</v>
      </c>
      <c r="G109" s="279">
        <v>1392.7999999999997</v>
      </c>
      <c r="H109" s="279">
        <v>1450.7999999999997</v>
      </c>
      <c r="I109" s="279">
        <v>1461.8999999999996</v>
      </c>
      <c r="J109" s="279">
        <v>1479.7999999999997</v>
      </c>
      <c r="K109" s="277">
        <v>1444</v>
      </c>
      <c r="L109" s="277">
        <v>1415</v>
      </c>
      <c r="M109" s="277">
        <v>9.2658299999999993</v>
      </c>
    </row>
    <row r="110" spans="1:13">
      <c r="A110" s="268">
        <v>100</v>
      </c>
      <c r="B110" s="277" t="s">
        <v>86</v>
      </c>
      <c r="C110" s="278">
        <v>455.65</v>
      </c>
      <c r="D110" s="279">
        <v>456.8</v>
      </c>
      <c r="E110" s="279">
        <v>449.35</v>
      </c>
      <c r="F110" s="279">
        <v>443.05</v>
      </c>
      <c r="G110" s="279">
        <v>435.6</v>
      </c>
      <c r="H110" s="279">
        <v>463.1</v>
      </c>
      <c r="I110" s="279">
        <v>470.54999999999995</v>
      </c>
      <c r="J110" s="279">
        <v>476.85</v>
      </c>
      <c r="K110" s="277">
        <v>464.25</v>
      </c>
      <c r="L110" s="277">
        <v>450.5</v>
      </c>
      <c r="M110" s="277">
        <v>18.636880000000001</v>
      </c>
    </row>
    <row r="111" spans="1:13">
      <c r="A111" s="268">
        <v>101</v>
      </c>
      <c r="B111" s="277" t="s">
        <v>236</v>
      </c>
      <c r="C111" s="278">
        <v>780.95</v>
      </c>
      <c r="D111" s="279">
        <v>782.41666666666663</v>
      </c>
      <c r="E111" s="279">
        <v>775.93333333333328</v>
      </c>
      <c r="F111" s="279">
        <v>770.91666666666663</v>
      </c>
      <c r="G111" s="279">
        <v>764.43333333333328</v>
      </c>
      <c r="H111" s="279">
        <v>787.43333333333328</v>
      </c>
      <c r="I111" s="279">
        <v>793.91666666666663</v>
      </c>
      <c r="J111" s="279">
        <v>798.93333333333328</v>
      </c>
      <c r="K111" s="277">
        <v>788.9</v>
      </c>
      <c r="L111" s="277">
        <v>777.4</v>
      </c>
      <c r="M111" s="277">
        <v>4.0173199999999998</v>
      </c>
    </row>
    <row r="112" spans="1:13">
      <c r="A112" s="268">
        <v>102</v>
      </c>
      <c r="B112" s="277" t="s">
        <v>346</v>
      </c>
      <c r="C112" s="278">
        <v>547.20000000000005</v>
      </c>
      <c r="D112" s="279">
        <v>547.75</v>
      </c>
      <c r="E112" s="279">
        <v>535.45000000000005</v>
      </c>
      <c r="F112" s="279">
        <v>523.70000000000005</v>
      </c>
      <c r="G112" s="279">
        <v>511.40000000000009</v>
      </c>
      <c r="H112" s="279">
        <v>559.5</v>
      </c>
      <c r="I112" s="279">
        <v>571.79999999999995</v>
      </c>
      <c r="J112" s="279">
        <v>583.54999999999995</v>
      </c>
      <c r="K112" s="277">
        <v>560.04999999999995</v>
      </c>
      <c r="L112" s="277">
        <v>536</v>
      </c>
      <c r="M112" s="277">
        <v>0.95308000000000004</v>
      </c>
    </row>
    <row r="113" spans="1:13">
      <c r="A113" s="268">
        <v>103</v>
      </c>
      <c r="B113" s="277" t="s">
        <v>331</v>
      </c>
      <c r="C113" s="278">
        <v>1746.95</v>
      </c>
      <c r="D113" s="279">
        <v>1774.5333333333335</v>
      </c>
      <c r="E113" s="279">
        <v>1699.0666666666671</v>
      </c>
      <c r="F113" s="279">
        <v>1651.1833333333336</v>
      </c>
      <c r="G113" s="279">
        <v>1575.7166666666672</v>
      </c>
      <c r="H113" s="279">
        <v>1822.416666666667</v>
      </c>
      <c r="I113" s="279">
        <v>1897.8833333333337</v>
      </c>
      <c r="J113" s="279">
        <v>1945.7666666666669</v>
      </c>
      <c r="K113" s="277">
        <v>1850</v>
      </c>
      <c r="L113" s="277">
        <v>1726.65</v>
      </c>
      <c r="M113" s="277">
        <v>1.1610100000000001</v>
      </c>
    </row>
    <row r="114" spans="1:13">
      <c r="A114" s="268">
        <v>104</v>
      </c>
      <c r="B114" s="277" t="s">
        <v>237</v>
      </c>
      <c r="C114" s="278">
        <v>245.6</v>
      </c>
      <c r="D114" s="279">
        <v>244.30000000000004</v>
      </c>
      <c r="E114" s="279">
        <v>242.60000000000008</v>
      </c>
      <c r="F114" s="279">
        <v>239.60000000000005</v>
      </c>
      <c r="G114" s="279">
        <v>237.90000000000009</v>
      </c>
      <c r="H114" s="279">
        <v>247.30000000000007</v>
      </c>
      <c r="I114" s="279">
        <v>249.00000000000006</v>
      </c>
      <c r="J114" s="279">
        <v>252.00000000000006</v>
      </c>
      <c r="K114" s="277">
        <v>246</v>
      </c>
      <c r="L114" s="277">
        <v>241.3</v>
      </c>
      <c r="M114" s="277">
        <v>3.3014600000000001</v>
      </c>
    </row>
    <row r="115" spans="1:13">
      <c r="A115" s="268">
        <v>105</v>
      </c>
      <c r="B115" s="277" t="s">
        <v>235</v>
      </c>
      <c r="C115" s="278">
        <v>116.95</v>
      </c>
      <c r="D115" s="279">
        <v>117.91666666666667</v>
      </c>
      <c r="E115" s="279">
        <v>115.83333333333334</v>
      </c>
      <c r="F115" s="279">
        <v>114.71666666666667</v>
      </c>
      <c r="G115" s="279">
        <v>112.63333333333334</v>
      </c>
      <c r="H115" s="279">
        <v>119.03333333333335</v>
      </c>
      <c r="I115" s="279">
        <v>121.11666666666669</v>
      </c>
      <c r="J115" s="279">
        <v>122.23333333333335</v>
      </c>
      <c r="K115" s="277">
        <v>120</v>
      </c>
      <c r="L115" s="277">
        <v>116.8</v>
      </c>
      <c r="M115" s="277">
        <v>12.39931</v>
      </c>
    </row>
    <row r="116" spans="1:13">
      <c r="A116" s="268">
        <v>106</v>
      </c>
      <c r="B116" s="277" t="s">
        <v>87</v>
      </c>
      <c r="C116" s="278">
        <v>401.85</v>
      </c>
      <c r="D116" s="279">
        <v>402.41666666666669</v>
      </c>
      <c r="E116" s="279">
        <v>398.23333333333335</v>
      </c>
      <c r="F116" s="279">
        <v>394.61666666666667</v>
      </c>
      <c r="G116" s="279">
        <v>390.43333333333334</v>
      </c>
      <c r="H116" s="279">
        <v>406.03333333333336</v>
      </c>
      <c r="I116" s="279">
        <v>410.21666666666664</v>
      </c>
      <c r="J116" s="279">
        <v>413.83333333333337</v>
      </c>
      <c r="K116" s="277">
        <v>406.6</v>
      </c>
      <c r="L116" s="277">
        <v>398.8</v>
      </c>
      <c r="M116" s="277">
        <v>5.3879999999999999</v>
      </c>
    </row>
    <row r="117" spans="1:13">
      <c r="A117" s="268">
        <v>107</v>
      </c>
      <c r="B117" s="277" t="s">
        <v>347</v>
      </c>
      <c r="C117" s="278">
        <v>325</v>
      </c>
      <c r="D117" s="279">
        <v>326.16666666666669</v>
      </c>
      <c r="E117" s="279">
        <v>321.43333333333339</v>
      </c>
      <c r="F117" s="279">
        <v>317.86666666666673</v>
      </c>
      <c r="G117" s="279">
        <v>313.13333333333344</v>
      </c>
      <c r="H117" s="279">
        <v>329.73333333333335</v>
      </c>
      <c r="I117" s="279">
        <v>334.46666666666658</v>
      </c>
      <c r="J117" s="279">
        <v>338.0333333333333</v>
      </c>
      <c r="K117" s="277">
        <v>330.9</v>
      </c>
      <c r="L117" s="277">
        <v>322.60000000000002</v>
      </c>
      <c r="M117" s="277">
        <v>2.17022</v>
      </c>
    </row>
    <row r="118" spans="1:13">
      <c r="A118" s="268">
        <v>108</v>
      </c>
      <c r="B118" s="277" t="s">
        <v>88</v>
      </c>
      <c r="C118" s="278">
        <v>506.95</v>
      </c>
      <c r="D118" s="279">
        <v>509.56666666666666</v>
      </c>
      <c r="E118" s="279">
        <v>502.93333333333328</v>
      </c>
      <c r="F118" s="279">
        <v>498.91666666666663</v>
      </c>
      <c r="G118" s="279">
        <v>492.28333333333325</v>
      </c>
      <c r="H118" s="279">
        <v>513.58333333333326</v>
      </c>
      <c r="I118" s="279">
        <v>520.2166666666667</v>
      </c>
      <c r="J118" s="279">
        <v>524.23333333333335</v>
      </c>
      <c r="K118" s="277">
        <v>516.20000000000005</v>
      </c>
      <c r="L118" s="277">
        <v>505.55</v>
      </c>
      <c r="M118" s="277">
        <v>21.739470000000001</v>
      </c>
    </row>
    <row r="119" spans="1:13">
      <c r="A119" s="268">
        <v>109</v>
      </c>
      <c r="B119" s="277" t="s">
        <v>238</v>
      </c>
      <c r="C119" s="278">
        <v>783.6</v>
      </c>
      <c r="D119" s="279">
        <v>777.4666666666667</v>
      </c>
      <c r="E119" s="279">
        <v>760.13333333333344</v>
      </c>
      <c r="F119" s="279">
        <v>736.66666666666674</v>
      </c>
      <c r="G119" s="279">
        <v>719.33333333333348</v>
      </c>
      <c r="H119" s="279">
        <v>800.93333333333339</v>
      </c>
      <c r="I119" s="279">
        <v>818.26666666666665</v>
      </c>
      <c r="J119" s="279">
        <v>841.73333333333335</v>
      </c>
      <c r="K119" s="277">
        <v>794.8</v>
      </c>
      <c r="L119" s="277">
        <v>754</v>
      </c>
      <c r="M119" s="277">
        <v>1.70061</v>
      </c>
    </row>
    <row r="120" spans="1:13">
      <c r="A120" s="268">
        <v>110</v>
      </c>
      <c r="B120" s="277" t="s">
        <v>348</v>
      </c>
      <c r="C120" s="278">
        <v>72.400000000000006</v>
      </c>
      <c r="D120" s="279">
        <v>72.483333333333334</v>
      </c>
      <c r="E120" s="279">
        <v>71.916666666666671</v>
      </c>
      <c r="F120" s="279">
        <v>71.433333333333337</v>
      </c>
      <c r="G120" s="279">
        <v>70.866666666666674</v>
      </c>
      <c r="H120" s="279">
        <v>72.966666666666669</v>
      </c>
      <c r="I120" s="279">
        <v>73.533333333333331</v>
      </c>
      <c r="J120" s="279">
        <v>74.016666666666666</v>
      </c>
      <c r="K120" s="277">
        <v>73.05</v>
      </c>
      <c r="L120" s="277">
        <v>72</v>
      </c>
      <c r="M120" s="277">
        <v>0.78305000000000002</v>
      </c>
    </row>
    <row r="121" spans="1:13">
      <c r="A121" s="268">
        <v>111</v>
      </c>
      <c r="B121" s="277" t="s">
        <v>355</v>
      </c>
      <c r="C121" s="278">
        <v>299.14999999999998</v>
      </c>
      <c r="D121" s="279">
        <v>298.13333333333333</v>
      </c>
      <c r="E121" s="279">
        <v>290.01666666666665</v>
      </c>
      <c r="F121" s="279">
        <v>280.88333333333333</v>
      </c>
      <c r="G121" s="279">
        <v>272.76666666666665</v>
      </c>
      <c r="H121" s="279">
        <v>307.26666666666665</v>
      </c>
      <c r="I121" s="279">
        <v>315.38333333333333</v>
      </c>
      <c r="J121" s="279">
        <v>324.51666666666665</v>
      </c>
      <c r="K121" s="277">
        <v>306.25</v>
      </c>
      <c r="L121" s="277">
        <v>289</v>
      </c>
      <c r="M121" s="277">
        <v>14.68336</v>
      </c>
    </row>
    <row r="122" spans="1:13">
      <c r="A122" s="268">
        <v>112</v>
      </c>
      <c r="B122" s="277" t="s">
        <v>356</v>
      </c>
      <c r="C122" s="278">
        <v>212.6</v>
      </c>
      <c r="D122" s="279">
        <v>212.38333333333333</v>
      </c>
      <c r="E122" s="279">
        <v>208.21666666666664</v>
      </c>
      <c r="F122" s="279">
        <v>203.83333333333331</v>
      </c>
      <c r="G122" s="279">
        <v>199.66666666666663</v>
      </c>
      <c r="H122" s="279">
        <v>216.76666666666665</v>
      </c>
      <c r="I122" s="279">
        <v>220.93333333333334</v>
      </c>
      <c r="J122" s="279">
        <v>225.31666666666666</v>
      </c>
      <c r="K122" s="277">
        <v>216.55</v>
      </c>
      <c r="L122" s="277">
        <v>208</v>
      </c>
      <c r="M122" s="277">
        <v>18.139990000000001</v>
      </c>
    </row>
    <row r="123" spans="1:13">
      <c r="A123" s="268">
        <v>113</v>
      </c>
      <c r="B123" s="277" t="s">
        <v>349</v>
      </c>
      <c r="C123" s="278">
        <v>80.650000000000006</v>
      </c>
      <c r="D123" s="279">
        <v>80.600000000000009</v>
      </c>
      <c r="E123" s="279">
        <v>79.700000000000017</v>
      </c>
      <c r="F123" s="279">
        <v>78.750000000000014</v>
      </c>
      <c r="G123" s="279">
        <v>77.850000000000023</v>
      </c>
      <c r="H123" s="279">
        <v>81.550000000000011</v>
      </c>
      <c r="I123" s="279">
        <v>82.450000000000017</v>
      </c>
      <c r="J123" s="279">
        <v>83.4</v>
      </c>
      <c r="K123" s="277">
        <v>81.5</v>
      </c>
      <c r="L123" s="277">
        <v>79.650000000000006</v>
      </c>
      <c r="M123" s="277">
        <v>25.582989999999999</v>
      </c>
    </row>
    <row r="124" spans="1:13">
      <c r="A124" s="268">
        <v>114</v>
      </c>
      <c r="B124" s="277" t="s">
        <v>350</v>
      </c>
      <c r="C124" s="278">
        <v>334.1</v>
      </c>
      <c r="D124" s="279">
        <v>335.53333333333336</v>
      </c>
      <c r="E124" s="279">
        <v>326.66666666666674</v>
      </c>
      <c r="F124" s="279">
        <v>319.23333333333341</v>
      </c>
      <c r="G124" s="279">
        <v>310.36666666666679</v>
      </c>
      <c r="H124" s="279">
        <v>342.9666666666667</v>
      </c>
      <c r="I124" s="279">
        <v>351.83333333333337</v>
      </c>
      <c r="J124" s="279">
        <v>359.26666666666665</v>
      </c>
      <c r="K124" s="277">
        <v>344.4</v>
      </c>
      <c r="L124" s="277">
        <v>328.1</v>
      </c>
      <c r="M124" s="277">
        <v>0.44184000000000001</v>
      </c>
    </row>
    <row r="125" spans="1:13">
      <c r="A125" s="268">
        <v>115</v>
      </c>
      <c r="B125" s="277" t="s">
        <v>351</v>
      </c>
      <c r="C125" s="278">
        <v>630.35</v>
      </c>
      <c r="D125" s="279">
        <v>639.1</v>
      </c>
      <c r="E125" s="279">
        <v>618.95000000000005</v>
      </c>
      <c r="F125" s="279">
        <v>607.55000000000007</v>
      </c>
      <c r="G125" s="279">
        <v>587.40000000000009</v>
      </c>
      <c r="H125" s="279">
        <v>650.5</v>
      </c>
      <c r="I125" s="279">
        <v>670.64999999999986</v>
      </c>
      <c r="J125" s="279">
        <v>682.05</v>
      </c>
      <c r="K125" s="277">
        <v>659.25</v>
      </c>
      <c r="L125" s="277">
        <v>627.70000000000005</v>
      </c>
      <c r="M125" s="277">
        <v>8.8551599999999997</v>
      </c>
    </row>
    <row r="126" spans="1:13">
      <c r="A126" s="268">
        <v>116</v>
      </c>
      <c r="B126" s="277" t="s">
        <v>352</v>
      </c>
      <c r="C126" s="278">
        <v>90.95</v>
      </c>
      <c r="D126" s="279">
        <v>89.3</v>
      </c>
      <c r="E126" s="279">
        <v>87.649999999999991</v>
      </c>
      <c r="F126" s="279">
        <v>84.35</v>
      </c>
      <c r="G126" s="279">
        <v>82.699999999999989</v>
      </c>
      <c r="H126" s="279">
        <v>92.6</v>
      </c>
      <c r="I126" s="279">
        <v>94.25</v>
      </c>
      <c r="J126" s="279">
        <v>97.55</v>
      </c>
      <c r="K126" s="277">
        <v>90.95</v>
      </c>
      <c r="L126" s="277">
        <v>86</v>
      </c>
      <c r="M126" s="277">
        <v>18.182870000000001</v>
      </c>
    </row>
    <row r="127" spans="1:13">
      <c r="A127" s="268">
        <v>117</v>
      </c>
      <c r="B127" s="277" t="s">
        <v>354</v>
      </c>
      <c r="C127" s="278">
        <v>13.5</v>
      </c>
      <c r="D127" s="279">
        <v>13.533333333333333</v>
      </c>
      <c r="E127" s="279">
        <v>13.316666666666666</v>
      </c>
      <c r="F127" s="279">
        <v>13.133333333333333</v>
      </c>
      <c r="G127" s="279">
        <v>12.916666666666666</v>
      </c>
      <c r="H127" s="279">
        <v>13.716666666666667</v>
      </c>
      <c r="I127" s="279">
        <v>13.933333333333332</v>
      </c>
      <c r="J127" s="279">
        <v>14.116666666666667</v>
      </c>
      <c r="K127" s="277">
        <v>13.75</v>
      </c>
      <c r="L127" s="277">
        <v>13.35</v>
      </c>
      <c r="M127" s="277">
        <v>9.6631300000000007</v>
      </c>
    </row>
    <row r="128" spans="1:13">
      <c r="A128" s="268">
        <v>118</v>
      </c>
      <c r="B128" s="277" t="s">
        <v>90</v>
      </c>
      <c r="C128" s="278">
        <v>7.9</v>
      </c>
      <c r="D128" s="279">
        <v>7.833333333333333</v>
      </c>
      <c r="E128" s="279">
        <v>7.7666666666666657</v>
      </c>
      <c r="F128" s="279">
        <v>7.6333333333333329</v>
      </c>
      <c r="G128" s="279">
        <v>7.5666666666666655</v>
      </c>
      <c r="H128" s="279">
        <v>7.9666666666666659</v>
      </c>
      <c r="I128" s="279">
        <v>8.033333333333335</v>
      </c>
      <c r="J128" s="279">
        <v>8.1666666666666661</v>
      </c>
      <c r="K128" s="277">
        <v>7.9</v>
      </c>
      <c r="L128" s="277">
        <v>7.7</v>
      </c>
      <c r="M128" s="277">
        <v>65.14949</v>
      </c>
    </row>
    <row r="129" spans="1:13">
      <c r="A129" s="268">
        <v>119</v>
      </c>
      <c r="B129" s="277" t="s">
        <v>91</v>
      </c>
      <c r="C129" s="278">
        <v>2690.55</v>
      </c>
      <c r="D129" s="279">
        <v>2666.4333333333334</v>
      </c>
      <c r="E129" s="279">
        <v>2626.166666666667</v>
      </c>
      <c r="F129" s="279">
        <v>2561.7833333333338</v>
      </c>
      <c r="G129" s="279">
        <v>2521.5166666666673</v>
      </c>
      <c r="H129" s="279">
        <v>2730.8166666666666</v>
      </c>
      <c r="I129" s="279">
        <v>2771.083333333333</v>
      </c>
      <c r="J129" s="279">
        <v>2835.4666666666662</v>
      </c>
      <c r="K129" s="277">
        <v>2706.7</v>
      </c>
      <c r="L129" s="277">
        <v>2602.0500000000002</v>
      </c>
      <c r="M129" s="277">
        <v>12.60407</v>
      </c>
    </row>
    <row r="130" spans="1:13">
      <c r="A130" s="268">
        <v>120</v>
      </c>
      <c r="B130" s="277" t="s">
        <v>357</v>
      </c>
      <c r="C130" s="278">
        <v>7963.75</v>
      </c>
      <c r="D130" s="279">
        <v>8007.4000000000005</v>
      </c>
      <c r="E130" s="279">
        <v>7664.8000000000011</v>
      </c>
      <c r="F130" s="279">
        <v>7365.85</v>
      </c>
      <c r="G130" s="279">
        <v>7023.2500000000009</v>
      </c>
      <c r="H130" s="279">
        <v>8306.3500000000022</v>
      </c>
      <c r="I130" s="279">
        <v>8648.9500000000007</v>
      </c>
      <c r="J130" s="279">
        <v>8947.9000000000015</v>
      </c>
      <c r="K130" s="277">
        <v>8350</v>
      </c>
      <c r="L130" s="277">
        <v>7708.45</v>
      </c>
      <c r="M130" s="277">
        <v>2.4696099999999999</v>
      </c>
    </row>
    <row r="131" spans="1:13">
      <c r="A131" s="268">
        <v>121</v>
      </c>
      <c r="B131" s="277" t="s">
        <v>93</v>
      </c>
      <c r="C131" s="278">
        <v>142.6</v>
      </c>
      <c r="D131" s="279">
        <v>141.5</v>
      </c>
      <c r="E131" s="279">
        <v>139.4</v>
      </c>
      <c r="F131" s="279">
        <v>136.20000000000002</v>
      </c>
      <c r="G131" s="279">
        <v>134.10000000000002</v>
      </c>
      <c r="H131" s="279">
        <v>144.69999999999999</v>
      </c>
      <c r="I131" s="279">
        <v>146.80000000000001</v>
      </c>
      <c r="J131" s="279">
        <v>149.99999999999997</v>
      </c>
      <c r="K131" s="277">
        <v>143.6</v>
      </c>
      <c r="L131" s="277">
        <v>138.30000000000001</v>
      </c>
      <c r="M131" s="277">
        <v>87.866339999999994</v>
      </c>
    </row>
    <row r="132" spans="1:13">
      <c r="A132" s="268">
        <v>122</v>
      </c>
      <c r="B132" s="277" t="s">
        <v>231</v>
      </c>
      <c r="C132" s="278">
        <v>2165.1</v>
      </c>
      <c r="D132" s="279">
        <v>2144.3666666666668</v>
      </c>
      <c r="E132" s="279">
        <v>2110.7333333333336</v>
      </c>
      <c r="F132" s="279">
        <v>2056.3666666666668</v>
      </c>
      <c r="G132" s="279">
        <v>2022.7333333333336</v>
      </c>
      <c r="H132" s="279">
        <v>2198.7333333333336</v>
      </c>
      <c r="I132" s="279">
        <v>2232.3666666666668</v>
      </c>
      <c r="J132" s="279">
        <v>2286.7333333333336</v>
      </c>
      <c r="K132" s="277">
        <v>2178</v>
      </c>
      <c r="L132" s="277">
        <v>2090</v>
      </c>
      <c r="M132" s="277">
        <v>6.1384800000000004</v>
      </c>
    </row>
    <row r="133" spans="1:13">
      <c r="A133" s="268">
        <v>123</v>
      </c>
      <c r="B133" s="277" t="s">
        <v>94</v>
      </c>
      <c r="C133" s="278">
        <v>4634.8500000000004</v>
      </c>
      <c r="D133" s="279">
        <v>4593.1166666666668</v>
      </c>
      <c r="E133" s="279">
        <v>4531.8833333333332</v>
      </c>
      <c r="F133" s="279">
        <v>4428.9166666666661</v>
      </c>
      <c r="G133" s="279">
        <v>4367.6833333333325</v>
      </c>
      <c r="H133" s="279">
        <v>4696.0833333333339</v>
      </c>
      <c r="I133" s="279">
        <v>4757.3166666666675</v>
      </c>
      <c r="J133" s="279">
        <v>4860.2833333333347</v>
      </c>
      <c r="K133" s="277">
        <v>4654.3500000000004</v>
      </c>
      <c r="L133" s="277">
        <v>4490.1499999999996</v>
      </c>
      <c r="M133" s="277">
        <v>16.665430000000001</v>
      </c>
    </row>
    <row r="134" spans="1:13">
      <c r="A134" s="268">
        <v>124</v>
      </c>
      <c r="B134" s="277" t="s">
        <v>1264</v>
      </c>
      <c r="C134" s="278">
        <v>473.4</v>
      </c>
      <c r="D134" s="279">
        <v>474.61666666666662</v>
      </c>
      <c r="E134" s="279">
        <v>465.78333333333325</v>
      </c>
      <c r="F134" s="279">
        <v>458.16666666666663</v>
      </c>
      <c r="G134" s="279">
        <v>449.33333333333326</v>
      </c>
      <c r="H134" s="279">
        <v>482.23333333333323</v>
      </c>
      <c r="I134" s="279">
        <v>491.06666666666661</v>
      </c>
      <c r="J134" s="279">
        <v>498.68333333333322</v>
      </c>
      <c r="K134" s="277">
        <v>483.45</v>
      </c>
      <c r="L134" s="277">
        <v>467</v>
      </c>
      <c r="M134" s="277">
        <v>0.44216</v>
      </c>
    </row>
    <row r="135" spans="1:13">
      <c r="A135" s="268">
        <v>125</v>
      </c>
      <c r="B135" s="277" t="s">
        <v>239</v>
      </c>
      <c r="C135" s="278">
        <v>80.849999999999994</v>
      </c>
      <c r="D135" s="279">
        <v>79.600000000000009</v>
      </c>
      <c r="E135" s="279">
        <v>77.750000000000014</v>
      </c>
      <c r="F135" s="279">
        <v>74.650000000000006</v>
      </c>
      <c r="G135" s="279">
        <v>72.800000000000011</v>
      </c>
      <c r="H135" s="279">
        <v>82.700000000000017</v>
      </c>
      <c r="I135" s="279">
        <v>84.550000000000011</v>
      </c>
      <c r="J135" s="279">
        <v>87.65000000000002</v>
      </c>
      <c r="K135" s="277">
        <v>81.45</v>
      </c>
      <c r="L135" s="277">
        <v>76.5</v>
      </c>
      <c r="M135" s="277">
        <v>18.09722</v>
      </c>
    </row>
    <row r="136" spans="1:13">
      <c r="A136" s="268">
        <v>126</v>
      </c>
      <c r="B136" s="277" t="s">
        <v>95</v>
      </c>
      <c r="C136" s="278">
        <v>21015.65</v>
      </c>
      <c r="D136" s="279">
        <v>21030.2</v>
      </c>
      <c r="E136" s="279">
        <v>20785.45</v>
      </c>
      <c r="F136" s="279">
        <v>20555.25</v>
      </c>
      <c r="G136" s="279">
        <v>20310.5</v>
      </c>
      <c r="H136" s="279">
        <v>21260.400000000001</v>
      </c>
      <c r="I136" s="279">
        <v>21505.15</v>
      </c>
      <c r="J136" s="279">
        <v>21735.350000000002</v>
      </c>
      <c r="K136" s="277">
        <v>21274.95</v>
      </c>
      <c r="L136" s="277">
        <v>20800</v>
      </c>
      <c r="M136" s="277">
        <v>1.5576099999999999</v>
      </c>
    </row>
    <row r="137" spans="1:13">
      <c r="A137" s="268">
        <v>127</v>
      </c>
      <c r="B137" s="277" t="s">
        <v>359</v>
      </c>
      <c r="C137" s="278">
        <v>305.14999999999998</v>
      </c>
      <c r="D137" s="279">
        <v>303.31666666666666</v>
      </c>
      <c r="E137" s="279">
        <v>296.83333333333331</v>
      </c>
      <c r="F137" s="279">
        <v>288.51666666666665</v>
      </c>
      <c r="G137" s="279">
        <v>282.0333333333333</v>
      </c>
      <c r="H137" s="279">
        <v>311.63333333333333</v>
      </c>
      <c r="I137" s="279">
        <v>318.11666666666667</v>
      </c>
      <c r="J137" s="279">
        <v>326.43333333333334</v>
      </c>
      <c r="K137" s="277">
        <v>309.8</v>
      </c>
      <c r="L137" s="277">
        <v>295</v>
      </c>
      <c r="M137" s="277">
        <v>8.5291599999999992</v>
      </c>
    </row>
    <row r="138" spans="1:13">
      <c r="A138" s="268">
        <v>128</v>
      </c>
      <c r="B138" s="277" t="s">
        <v>360</v>
      </c>
      <c r="C138" s="278">
        <v>65</v>
      </c>
      <c r="D138" s="279">
        <v>65.533333333333331</v>
      </c>
      <c r="E138" s="279">
        <v>64.216666666666669</v>
      </c>
      <c r="F138" s="279">
        <v>63.433333333333337</v>
      </c>
      <c r="G138" s="279">
        <v>62.116666666666674</v>
      </c>
      <c r="H138" s="279">
        <v>66.316666666666663</v>
      </c>
      <c r="I138" s="279">
        <v>67.633333333333326</v>
      </c>
      <c r="J138" s="279">
        <v>68.416666666666657</v>
      </c>
      <c r="K138" s="277">
        <v>66.849999999999994</v>
      </c>
      <c r="L138" s="277">
        <v>64.75</v>
      </c>
      <c r="M138" s="277">
        <v>6.8464400000000003</v>
      </c>
    </row>
    <row r="139" spans="1:13">
      <c r="A139" s="268">
        <v>129</v>
      </c>
      <c r="B139" s="277" t="s">
        <v>361</v>
      </c>
      <c r="C139" s="278">
        <v>166.8</v>
      </c>
      <c r="D139" s="279">
        <v>166.13333333333333</v>
      </c>
      <c r="E139" s="279">
        <v>164.26666666666665</v>
      </c>
      <c r="F139" s="279">
        <v>161.73333333333332</v>
      </c>
      <c r="G139" s="279">
        <v>159.86666666666665</v>
      </c>
      <c r="H139" s="279">
        <v>168.66666666666666</v>
      </c>
      <c r="I139" s="279">
        <v>170.53333333333333</v>
      </c>
      <c r="J139" s="279">
        <v>173.06666666666666</v>
      </c>
      <c r="K139" s="277">
        <v>168</v>
      </c>
      <c r="L139" s="277">
        <v>163.6</v>
      </c>
      <c r="M139" s="277">
        <v>0.25356000000000001</v>
      </c>
    </row>
    <row r="140" spans="1:13">
      <c r="A140" s="268">
        <v>130</v>
      </c>
      <c r="B140" s="277" t="s">
        <v>240</v>
      </c>
      <c r="C140" s="278">
        <v>239</v>
      </c>
      <c r="D140" s="279">
        <v>240.83333333333334</v>
      </c>
      <c r="E140" s="279">
        <v>236.16666666666669</v>
      </c>
      <c r="F140" s="279">
        <v>233.33333333333334</v>
      </c>
      <c r="G140" s="279">
        <v>228.66666666666669</v>
      </c>
      <c r="H140" s="279">
        <v>243.66666666666669</v>
      </c>
      <c r="I140" s="279">
        <v>248.33333333333337</v>
      </c>
      <c r="J140" s="279">
        <v>251.16666666666669</v>
      </c>
      <c r="K140" s="277">
        <v>245.5</v>
      </c>
      <c r="L140" s="277">
        <v>238</v>
      </c>
      <c r="M140" s="277">
        <v>11.149279999999999</v>
      </c>
    </row>
    <row r="141" spans="1:13">
      <c r="A141" s="268">
        <v>131</v>
      </c>
      <c r="B141" s="277" t="s">
        <v>241</v>
      </c>
      <c r="C141" s="278">
        <v>924.05</v>
      </c>
      <c r="D141" s="279">
        <v>927</v>
      </c>
      <c r="E141" s="279">
        <v>909.05</v>
      </c>
      <c r="F141" s="279">
        <v>894.05</v>
      </c>
      <c r="G141" s="279">
        <v>876.09999999999991</v>
      </c>
      <c r="H141" s="279">
        <v>942</v>
      </c>
      <c r="I141" s="279">
        <v>959.95</v>
      </c>
      <c r="J141" s="279">
        <v>974.95</v>
      </c>
      <c r="K141" s="277">
        <v>944.95</v>
      </c>
      <c r="L141" s="277">
        <v>912</v>
      </c>
      <c r="M141" s="277">
        <v>0.32834999999999998</v>
      </c>
    </row>
    <row r="142" spans="1:13">
      <c r="A142" s="268">
        <v>132</v>
      </c>
      <c r="B142" s="277" t="s">
        <v>242</v>
      </c>
      <c r="C142" s="278">
        <v>65.25</v>
      </c>
      <c r="D142" s="279">
        <v>64.983333333333334</v>
      </c>
      <c r="E142" s="279">
        <v>64.466666666666669</v>
      </c>
      <c r="F142" s="279">
        <v>63.683333333333337</v>
      </c>
      <c r="G142" s="279">
        <v>63.166666666666671</v>
      </c>
      <c r="H142" s="279">
        <v>65.766666666666666</v>
      </c>
      <c r="I142" s="279">
        <v>66.283333333333346</v>
      </c>
      <c r="J142" s="279">
        <v>67.066666666666663</v>
      </c>
      <c r="K142" s="277">
        <v>65.5</v>
      </c>
      <c r="L142" s="277">
        <v>64.2</v>
      </c>
      <c r="M142" s="277">
        <v>11.592689999999999</v>
      </c>
    </row>
    <row r="143" spans="1:13">
      <c r="A143" s="268">
        <v>133</v>
      </c>
      <c r="B143" s="277" t="s">
        <v>96</v>
      </c>
      <c r="C143" s="278">
        <v>47.7</v>
      </c>
      <c r="D143" s="279">
        <v>47.766666666666673</v>
      </c>
      <c r="E143" s="279">
        <v>46.933333333333344</v>
      </c>
      <c r="F143" s="279">
        <v>46.166666666666671</v>
      </c>
      <c r="G143" s="279">
        <v>45.333333333333343</v>
      </c>
      <c r="H143" s="279">
        <v>48.533333333333346</v>
      </c>
      <c r="I143" s="279">
        <v>49.366666666666674</v>
      </c>
      <c r="J143" s="279">
        <v>50.133333333333347</v>
      </c>
      <c r="K143" s="277">
        <v>48.6</v>
      </c>
      <c r="L143" s="277">
        <v>47</v>
      </c>
      <c r="M143" s="277">
        <v>81.562110000000004</v>
      </c>
    </row>
    <row r="144" spans="1:13">
      <c r="A144" s="268">
        <v>134</v>
      </c>
      <c r="B144" s="277" t="s">
        <v>362</v>
      </c>
      <c r="C144" s="278">
        <v>510.95</v>
      </c>
      <c r="D144" s="279">
        <v>529.94999999999993</v>
      </c>
      <c r="E144" s="279">
        <v>484.89999999999986</v>
      </c>
      <c r="F144" s="279">
        <v>458.84999999999991</v>
      </c>
      <c r="G144" s="279">
        <v>413.79999999999984</v>
      </c>
      <c r="H144" s="279">
        <v>555.99999999999989</v>
      </c>
      <c r="I144" s="279">
        <v>601.04999999999984</v>
      </c>
      <c r="J144" s="279">
        <v>627.09999999999991</v>
      </c>
      <c r="K144" s="277">
        <v>575</v>
      </c>
      <c r="L144" s="277">
        <v>503.9</v>
      </c>
      <c r="M144" s="277">
        <v>17.257770000000001</v>
      </c>
    </row>
    <row r="145" spans="1:13">
      <c r="A145" s="268">
        <v>135</v>
      </c>
      <c r="B145" s="277" t="s">
        <v>97</v>
      </c>
      <c r="C145" s="278">
        <v>1120.3</v>
      </c>
      <c r="D145" s="279">
        <v>1117.0833333333333</v>
      </c>
      <c r="E145" s="279">
        <v>1104.3666666666666</v>
      </c>
      <c r="F145" s="279">
        <v>1088.4333333333334</v>
      </c>
      <c r="G145" s="279">
        <v>1075.7166666666667</v>
      </c>
      <c r="H145" s="279">
        <v>1133.0166666666664</v>
      </c>
      <c r="I145" s="279">
        <v>1145.7333333333331</v>
      </c>
      <c r="J145" s="279">
        <v>1161.6666666666663</v>
      </c>
      <c r="K145" s="277">
        <v>1129.8</v>
      </c>
      <c r="L145" s="277">
        <v>1101.1500000000001</v>
      </c>
      <c r="M145" s="277">
        <v>13.033910000000001</v>
      </c>
    </row>
    <row r="146" spans="1:13">
      <c r="A146" s="268">
        <v>136</v>
      </c>
      <c r="B146" s="277" t="s">
        <v>363</v>
      </c>
      <c r="C146" s="278">
        <v>259.3</v>
      </c>
      <c r="D146" s="279">
        <v>260.84999999999997</v>
      </c>
      <c r="E146" s="279">
        <v>241.69999999999993</v>
      </c>
      <c r="F146" s="279">
        <v>224.09999999999997</v>
      </c>
      <c r="G146" s="279">
        <v>204.94999999999993</v>
      </c>
      <c r="H146" s="279">
        <v>278.44999999999993</v>
      </c>
      <c r="I146" s="279">
        <v>297.59999999999991</v>
      </c>
      <c r="J146" s="279">
        <v>315.19999999999993</v>
      </c>
      <c r="K146" s="277">
        <v>280</v>
      </c>
      <c r="L146" s="277">
        <v>243.25</v>
      </c>
      <c r="M146" s="277">
        <v>16.877929999999999</v>
      </c>
    </row>
    <row r="147" spans="1:13">
      <c r="A147" s="268">
        <v>137</v>
      </c>
      <c r="B147" s="277" t="s">
        <v>98</v>
      </c>
      <c r="C147" s="278">
        <v>155.65</v>
      </c>
      <c r="D147" s="279">
        <v>158.36666666666667</v>
      </c>
      <c r="E147" s="279">
        <v>151.28333333333336</v>
      </c>
      <c r="F147" s="279">
        <v>146.91666666666669</v>
      </c>
      <c r="G147" s="279">
        <v>139.83333333333337</v>
      </c>
      <c r="H147" s="279">
        <v>162.73333333333335</v>
      </c>
      <c r="I147" s="279">
        <v>169.81666666666666</v>
      </c>
      <c r="J147" s="279">
        <v>174.18333333333334</v>
      </c>
      <c r="K147" s="277">
        <v>165.45</v>
      </c>
      <c r="L147" s="277">
        <v>154</v>
      </c>
      <c r="M147" s="277">
        <v>172.32115999999999</v>
      </c>
    </row>
    <row r="148" spans="1:13">
      <c r="A148" s="268">
        <v>138</v>
      </c>
      <c r="B148" s="277" t="s">
        <v>243</v>
      </c>
      <c r="C148" s="278">
        <v>11.8</v>
      </c>
      <c r="D148" s="279">
        <v>11.766666666666666</v>
      </c>
      <c r="E148" s="279">
        <v>11.233333333333331</v>
      </c>
      <c r="F148" s="279">
        <v>10.666666666666664</v>
      </c>
      <c r="G148" s="279">
        <v>10.133333333333329</v>
      </c>
      <c r="H148" s="279">
        <v>12.333333333333332</v>
      </c>
      <c r="I148" s="279">
        <v>12.866666666666667</v>
      </c>
      <c r="J148" s="279">
        <v>13.433333333333334</v>
      </c>
      <c r="K148" s="277">
        <v>12.3</v>
      </c>
      <c r="L148" s="277">
        <v>11.2</v>
      </c>
      <c r="M148" s="277">
        <v>377.83478000000002</v>
      </c>
    </row>
    <row r="149" spans="1:13">
      <c r="A149" s="268">
        <v>139</v>
      </c>
      <c r="B149" s="277" t="s">
        <v>364</v>
      </c>
      <c r="C149" s="278">
        <v>321.7</v>
      </c>
      <c r="D149" s="279">
        <v>321.53333333333336</v>
      </c>
      <c r="E149" s="279">
        <v>313.26666666666671</v>
      </c>
      <c r="F149" s="279">
        <v>304.83333333333337</v>
      </c>
      <c r="G149" s="279">
        <v>296.56666666666672</v>
      </c>
      <c r="H149" s="279">
        <v>329.9666666666667</v>
      </c>
      <c r="I149" s="279">
        <v>338.23333333333335</v>
      </c>
      <c r="J149" s="279">
        <v>346.66666666666669</v>
      </c>
      <c r="K149" s="277">
        <v>329.8</v>
      </c>
      <c r="L149" s="277">
        <v>313.10000000000002</v>
      </c>
      <c r="M149" s="277">
        <v>13.2852</v>
      </c>
    </row>
    <row r="150" spans="1:13">
      <c r="A150" s="268">
        <v>140</v>
      </c>
      <c r="B150" s="277" t="s">
        <v>99</v>
      </c>
      <c r="C150" s="278">
        <v>52.3</v>
      </c>
      <c r="D150" s="279">
        <v>52.483333333333327</v>
      </c>
      <c r="E150" s="279">
        <v>51.866666666666653</v>
      </c>
      <c r="F150" s="279">
        <v>51.433333333333323</v>
      </c>
      <c r="G150" s="279">
        <v>50.816666666666649</v>
      </c>
      <c r="H150" s="279">
        <v>52.916666666666657</v>
      </c>
      <c r="I150" s="279">
        <v>53.533333333333331</v>
      </c>
      <c r="J150" s="279">
        <v>53.966666666666661</v>
      </c>
      <c r="K150" s="277">
        <v>53.1</v>
      </c>
      <c r="L150" s="277">
        <v>52.05</v>
      </c>
      <c r="M150" s="277">
        <v>216.03529</v>
      </c>
    </row>
    <row r="151" spans="1:13">
      <c r="A151" s="268">
        <v>141</v>
      </c>
      <c r="B151" s="277" t="s">
        <v>367</v>
      </c>
      <c r="C151" s="278">
        <v>269.25</v>
      </c>
      <c r="D151" s="279">
        <v>270.25</v>
      </c>
      <c r="E151" s="279">
        <v>267</v>
      </c>
      <c r="F151" s="279">
        <v>264.75</v>
      </c>
      <c r="G151" s="279">
        <v>261.5</v>
      </c>
      <c r="H151" s="279">
        <v>272.5</v>
      </c>
      <c r="I151" s="279">
        <v>275.75</v>
      </c>
      <c r="J151" s="279">
        <v>278</v>
      </c>
      <c r="K151" s="277">
        <v>273.5</v>
      </c>
      <c r="L151" s="277">
        <v>268</v>
      </c>
      <c r="M151" s="277">
        <v>0.4138</v>
      </c>
    </row>
    <row r="152" spans="1:13">
      <c r="A152" s="268">
        <v>142</v>
      </c>
      <c r="B152" s="277" t="s">
        <v>366</v>
      </c>
      <c r="C152" s="278">
        <v>2452.5</v>
      </c>
      <c r="D152" s="279">
        <v>2393.2999999999997</v>
      </c>
      <c r="E152" s="279">
        <v>2292.1999999999994</v>
      </c>
      <c r="F152" s="279">
        <v>2131.8999999999996</v>
      </c>
      <c r="G152" s="279">
        <v>2030.7999999999993</v>
      </c>
      <c r="H152" s="279">
        <v>2553.5999999999995</v>
      </c>
      <c r="I152" s="279">
        <v>2654.7</v>
      </c>
      <c r="J152" s="279">
        <v>2814.9999999999995</v>
      </c>
      <c r="K152" s="277">
        <v>2494.4</v>
      </c>
      <c r="L152" s="277">
        <v>2233</v>
      </c>
      <c r="M152" s="277">
        <v>1.3708800000000001</v>
      </c>
    </row>
    <row r="153" spans="1:13">
      <c r="A153" s="268">
        <v>143</v>
      </c>
      <c r="B153" s="277" t="s">
        <v>368</v>
      </c>
      <c r="C153" s="278">
        <v>461.6</v>
      </c>
      <c r="D153" s="279">
        <v>462.5333333333333</v>
      </c>
      <c r="E153" s="279">
        <v>459.06666666666661</v>
      </c>
      <c r="F153" s="279">
        <v>456.5333333333333</v>
      </c>
      <c r="G153" s="279">
        <v>453.06666666666661</v>
      </c>
      <c r="H153" s="279">
        <v>465.06666666666661</v>
      </c>
      <c r="I153" s="279">
        <v>468.5333333333333</v>
      </c>
      <c r="J153" s="279">
        <v>471.06666666666661</v>
      </c>
      <c r="K153" s="277">
        <v>466</v>
      </c>
      <c r="L153" s="277">
        <v>460</v>
      </c>
      <c r="M153" s="277">
        <v>0.14918999999999999</v>
      </c>
    </row>
    <row r="154" spans="1:13">
      <c r="A154" s="268">
        <v>144</v>
      </c>
      <c r="B154" s="277" t="s">
        <v>371</v>
      </c>
      <c r="C154" s="278">
        <v>114.65</v>
      </c>
      <c r="D154" s="279">
        <v>111.48333333333335</v>
      </c>
      <c r="E154" s="279">
        <v>108.26666666666669</v>
      </c>
      <c r="F154" s="279">
        <v>101.88333333333334</v>
      </c>
      <c r="G154" s="279">
        <v>98.666666666666686</v>
      </c>
      <c r="H154" s="279">
        <v>117.8666666666667</v>
      </c>
      <c r="I154" s="279">
        <v>121.08333333333334</v>
      </c>
      <c r="J154" s="279">
        <v>127.46666666666671</v>
      </c>
      <c r="K154" s="277">
        <v>114.7</v>
      </c>
      <c r="L154" s="277">
        <v>105.1</v>
      </c>
      <c r="M154" s="277">
        <v>5.1828900000000004</v>
      </c>
    </row>
    <row r="155" spans="1:13">
      <c r="A155" s="268">
        <v>145</v>
      </c>
      <c r="B155" s="277" t="s">
        <v>365</v>
      </c>
      <c r="C155" s="278">
        <v>358.35</v>
      </c>
      <c r="D155" s="279">
        <v>356.7833333333333</v>
      </c>
      <c r="E155" s="279">
        <v>349.56666666666661</v>
      </c>
      <c r="F155" s="279">
        <v>340.7833333333333</v>
      </c>
      <c r="G155" s="279">
        <v>333.56666666666661</v>
      </c>
      <c r="H155" s="279">
        <v>365.56666666666661</v>
      </c>
      <c r="I155" s="279">
        <v>372.7833333333333</v>
      </c>
      <c r="J155" s="279">
        <v>381.56666666666661</v>
      </c>
      <c r="K155" s="277">
        <v>364</v>
      </c>
      <c r="L155" s="277">
        <v>348</v>
      </c>
      <c r="M155" s="277">
        <v>2.41E-2</v>
      </c>
    </row>
    <row r="156" spans="1:13">
      <c r="A156" s="268">
        <v>146</v>
      </c>
      <c r="B156" s="277" t="s">
        <v>370</v>
      </c>
      <c r="C156" s="278">
        <v>138.5</v>
      </c>
      <c r="D156" s="279">
        <v>139.20000000000002</v>
      </c>
      <c r="E156" s="279">
        <v>136.70000000000005</v>
      </c>
      <c r="F156" s="279">
        <v>134.90000000000003</v>
      </c>
      <c r="G156" s="279">
        <v>132.40000000000006</v>
      </c>
      <c r="H156" s="279">
        <v>141.00000000000003</v>
      </c>
      <c r="I156" s="279">
        <v>143.49999999999997</v>
      </c>
      <c r="J156" s="279">
        <v>145.30000000000001</v>
      </c>
      <c r="K156" s="277">
        <v>141.69999999999999</v>
      </c>
      <c r="L156" s="277">
        <v>137.4</v>
      </c>
      <c r="M156" s="277">
        <v>13.08733</v>
      </c>
    </row>
    <row r="157" spans="1:13">
      <c r="A157" s="268">
        <v>147</v>
      </c>
      <c r="B157" s="277" t="s">
        <v>244</v>
      </c>
      <c r="C157" s="278">
        <v>109.35</v>
      </c>
      <c r="D157" s="279">
        <v>106.46666666666665</v>
      </c>
      <c r="E157" s="279">
        <v>103.0333333333333</v>
      </c>
      <c r="F157" s="279">
        <v>96.716666666666654</v>
      </c>
      <c r="G157" s="279">
        <v>93.283333333333303</v>
      </c>
      <c r="H157" s="279">
        <v>112.7833333333333</v>
      </c>
      <c r="I157" s="279">
        <v>116.21666666666667</v>
      </c>
      <c r="J157" s="279">
        <v>122.5333333333333</v>
      </c>
      <c r="K157" s="277">
        <v>109.9</v>
      </c>
      <c r="L157" s="277">
        <v>100.15</v>
      </c>
      <c r="M157" s="277">
        <v>98.22081</v>
      </c>
    </row>
    <row r="158" spans="1:13">
      <c r="A158" s="268">
        <v>148</v>
      </c>
      <c r="B158" s="277" t="s">
        <v>369</v>
      </c>
      <c r="C158" s="278">
        <v>57.8</v>
      </c>
      <c r="D158" s="279">
        <v>55.93333333333333</v>
      </c>
      <c r="E158" s="279">
        <v>53.466666666666661</v>
      </c>
      <c r="F158" s="279">
        <v>49.133333333333333</v>
      </c>
      <c r="G158" s="279">
        <v>46.666666666666664</v>
      </c>
      <c r="H158" s="279">
        <v>60.266666666666659</v>
      </c>
      <c r="I158" s="279">
        <v>62.733333333333327</v>
      </c>
      <c r="J158" s="279">
        <v>67.066666666666663</v>
      </c>
      <c r="K158" s="277">
        <v>58.4</v>
      </c>
      <c r="L158" s="277">
        <v>51.6</v>
      </c>
      <c r="M158" s="277">
        <v>156.70444000000001</v>
      </c>
    </row>
    <row r="159" spans="1:13">
      <c r="A159" s="268">
        <v>149</v>
      </c>
      <c r="B159" s="277" t="s">
        <v>100</v>
      </c>
      <c r="C159" s="278">
        <v>93.15</v>
      </c>
      <c r="D159" s="279">
        <v>93.566666666666677</v>
      </c>
      <c r="E159" s="279">
        <v>92.433333333333351</v>
      </c>
      <c r="F159" s="279">
        <v>91.716666666666669</v>
      </c>
      <c r="G159" s="279">
        <v>90.583333333333343</v>
      </c>
      <c r="H159" s="279">
        <v>94.28333333333336</v>
      </c>
      <c r="I159" s="279">
        <v>95.416666666666686</v>
      </c>
      <c r="J159" s="279">
        <v>96.133333333333368</v>
      </c>
      <c r="K159" s="277">
        <v>94.7</v>
      </c>
      <c r="L159" s="277">
        <v>92.85</v>
      </c>
      <c r="M159" s="277">
        <v>153.40136999999999</v>
      </c>
    </row>
    <row r="160" spans="1:13">
      <c r="A160" s="268">
        <v>150</v>
      </c>
      <c r="B160" s="277" t="s">
        <v>375</v>
      </c>
      <c r="C160" s="278">
        <v>1663.75</v>
      </c>
      <c r="D160" s="279">
        <v>1673</v>
      </c>
      <c r="E160" s="279">
        <v>1636</v>
      </c>
      <c r="F160" s="279">
        <v>1608.25</v>
      </c>
      <c r="G160" s="279">
        <v>1571.25</v>
      </c>
      <c r="H160" s="279">
        <v>1700.75</v>
      </c>
      <c r="I160" s="279">
        <v>1737.75</v>
      </c>
      <c r="J160" s="279">
        <v>1765.5</v>
      </c>
      <c r="K160" s="277">
        <v>1710</v>
      </c>
      <c r="L160" s="277">
        <v>1645.25</v>
      </c>
      <c r="M160" s="277">
        <v>0.7631</v>
      </c>
    </row>
    <row r="161" spans="1:13">
      <c r="A161" s="268">
        <v>151</v>
      </c>
      <c r="B161" s="277" t="s">
        <v>376</v>
      </c>
      <c r="C161" s="278">
        <v>1689.55</v>
      </c>
      <c r="D161" s="279">
        <v>1690.5999999999997</v>
      </c>
      <c r="E161" s="279">
        <v>1674.2999999999993</v>
      </c>
      <c r="F161" s="279">
        <v>1659.0499999999995</v>
      </c>
      <c r="G161" s="279">
        <v>1642.7499999999991</v>
      </c>
      <c r="H161" s="279">
        <v>1705.8499999999995</v>
      </c>
      <c r="I161" s="279">
        <v>1722.15</v>
      </c>
      <c r="J161" s="279">
        <v>1737.3999999999996</v>
      </c>
      <c r="K161" s="277">
        <v>1706.9</v>
      </c>
      <c r="L161" s="277">
        <v>1675.35</v>
      </c>
      <c r="M161" s="277">
        <v>8.9440000000000006E-2</v>
      </c>
    </row>
    <row r="162" spans="1:13">
      <c r="A162" s="268">
        <v>152</v>
      </c>
      <c r="B162" s="277" t="s">
        <v>377</v>
      </c>
      <c r="C162" s="278">
        <v>14.6</v>
      </c>
      <c r="D162" s="279">
        <v>14.616666666666667</v>
      </c>
      <c r="E162" s="279">
        <v>14.233333333333334</v>
      </c>
      <c r="F162" s="279">
        <v>13.866666666666667</v>
      </c>
      <c r="G162" s="279">
        <v>13.483333333333334</v>
      </c>
      <c r="H162" s="279">
        <v>14.983333333333334</v>
      </c>
      <c r="I162" s="279">
        <v>15.366666666666667</v>
      </c>
      <c r="J162" s="279">
        <v>15.733333333333334</v>
      </c>
      <c r="K162" s="277">
        <v>15</v>
      </c>
      <c r="L162" s="277">
        <v>14.25</v>
      </c>
      <c r="M162" s="277">
        <v>0.54407000000000005</v>
      </c>
    </row>
    <row r="163" spans="1:13">
      <c r="A163" s="268">
        <v>153</v>
      </c>
      <c r="B163" s="277" t="s">
        <v>372</v>
      </c>
      <c r="C163" s="278">
        <v>480.1</v>
      </c>
      <c r="D163" s="279">
        <v>482.36666666666662</v>
      </c>
      <c r="E163" s="279">
        <v>474.73333333333323</v>
      </c>
      <c r="F163" s="279">
        <v>469.36666666666662</v>
      </c>
      <c r="G163" s="279">
        <v>461.73333333333323</v>
      </c>
      <c r="H163" s="279">
        <v>487.73333333333323</v>
      </c>
      <c r="I163" s="279">
        <v>495.36666666666656</v>
      </c>
      <c r="J163" s="279">
        <v>500.73333333333323</v>
      </c>
      <c r="K163" s="277">
        <v>490</v>
      </c>
      <c r="L163" s="277">
        <v>477</v>
      </c>
      <c r="M163" s="277">
        <v>0.11151</v>
      </c>
    </row>
    <row r="164" spans="1:13">
      <c r="A164" s="268">
        <v>154</v>
      </c>
      <c r="B164" s="277" t="s">
        <v>382</v>
      </c>
      <c r="C164" s="278">
        <v>277.60000000000002</v>
      </c>
      <c r="D164" s="279">
        <v>271.26666666666665</v>
      </c>
      <c r="E164" s="279">
        <v>258.58333333333331</v>
      </c>
      <c r="F164" s="279">
        <v>239.56666666666666</v>
      </c>
      <c r="G164" s="279">
        <v>226.88333333333333</v>
      </c>
      <c r="H164" s="279">
        <v>290.2833333333333</v>
      </c>
      <c r="I164" s="279">
        <v>302.9666666666667</v>
      </c>
      <c r="J164" s="279">
        <v>321.98333333333329</v>
      </c>
      <c r="K164" s="277">
        <v>283.95</v>
      </c>
      <c r="L164" s="277">
        <v>252.25</v>
      </c>
      <c r="M164" s="277">
        <v>22.440200000000001</v>
      </c>
    </row>
    <row r="165" spans="1:13">
      <c r="A165" s="268">
        <v>155</v>
      </c>
      <c r="B165" s="277" t="s">
        <v>373</v>
      </c>
      <c r="C165" s="278">
        <v>82.9</v>
      </c>
      <c r="D165" s="279">
        <v>83.233333333333334</v>
      </c>
      <c r="E165" s="279">
        <v>82.066666666666663</v>
      </c>
      <c r="F165" s="279">
        <v>81.233333333333334</v>
      </c>
      <c r="G165" s="279">
        <v>80.066666666666663</v>
      </c>
      <c r="H165" s="279">
        <v>84.066666666666663</v>
      </c>
      <c r="I165" s="279">
        <v>85.23333333333332</v>
      </c>
      <c r="J165" s="279">
        <v>86.066666666666663</v>
      </c>
      <c r="K165" s="277">
        <v>84.4</v>
      </c>
      <c r="L165" s="277">
        <v>82.4</v>
      </c>
      <c r="M165" s="277">
        <v>0.34427999999999997</v>
      </c>
    </row>
    <row r="166" spans="1:13">
      <c r="A166" s="268">
        <v>156</v>
      </c>
      <c r="B166" s="277" t="s">
        <v>374</v>
      </c>
      <c r="C166" s="278">
        <v>141.5</v>
      </c>
      <c r="D166" s="279">
        <v>140.48333333333332</v>
      </c>
      <c r="E166" s="279">
        <v>137.26666666666665</v>
      </c>
      <c r="F166" s="279">
        <v>133.03333333333333</v>
      </c>
      <c r="G166" s="279">
        <v>129.81666666666666</v>
      </c>
      <c r="H166" s="279">
        <v>144.71666666666664</v>
      </c>
      <c r="I166" s="279">
        <v>147.93333333333328</v>
      </c>
      <c r="J166" s="279">
        <v>152.16666666666663</v>
      </c>
      <c r="K166" s="277">
        <v>143.69999999999999</v>
      </c>
      <c r="L166" s="277">
        <v>136.25</v>
      </c>
      <c r="M166" s="277">
        <v>3.0302699999999998</v>
      </c>
    </row>
    <row r="167" spans="1:13">
      <c r="A167" s="268">
        <v>157</v>
      </c>
      <c r="B167" s="277" t="s">
        <v>245</v>
      </c>
      <c r="C167" s="278">
        <v>142.44999999999999</v>
      </c>
      <c r="D167" s="279">
        <v>143.16666666666666</v>
      </c>
      <c r="E167" s="279">
        <v>141.33333333333331</v>
      </c>
      <c r="F167" s="279">
        <v>140.21666666666667</v>
      </c>
      <c r="G167" s="279">
        <v>138.38333333333333</v>
      </c>
      <c r="H167" s="279">
        <v>144.2833333333333</v>
      </c>
      <c r="I167" s="279">
        <v>146.11666666666662</v>
      </c>
      <c r="J167" s="279">
        <v>147.23333333333329</v>
      </c>
      <c r="K167" s="277">
        <v>145</v>
      </c>
      <c r="L167" s="277">
        <v>142.05000000000001</v>
      </c>
      <c r="M167" s="277">
        <v>1.72682</v>
      </c>
    </row>
    <row r="168" spans="1:13">
      <c r="A168" s="268">
        <v>158</v>
      </c>
      <c r="B168" s="277" t="s">
        <v>378</v>
      </c>
      <c r="C168" s="278">
        <v>4963.25</v>
      </c>
      <c r="D168" s="279">
        <v>4973.3666666666668</v>
      </c>
      <c r="E168" s="279">
        <v>4948.7333333333336</v>
      </c>
      <c r="F168" s="279">
        <v>4934.2166666666672</v>
      </c>
      <c r="G168" s="279">
        <v>4909.5833333333339</v>
      </c>
      <c r="H168" s="279">
        <v>4987.8833333333332</v>
      </c>
      <c r="I168" s="279">
        <v>5012.5166666666664</v>
      </c>
      <c r="J168" s="279">
        <v>5027.0333333333328</v>
      </c>
      <c r="K168" s="277">
        <v>4998</v>
      </c>
      <c r="L168" s="277">
        <v>4958.8500000000004</v>
      </c>
      <c r="M168" s="277">
        <v>5.0790000000000002E-2</v>
      </c>
    </row>
    <row r="169" spans="1:13">
      <c r="A169" s="268">
        <v>159</v>
      </c>
      <c r="B169" s="277" t="s">
        <v>379</v>
      </c>
      <c r="C169" s="278">
        <v>1507.45</v>
      </c>
      <c r="D169" s="279">
        <v>1506.3666666666668</v>
      </c>
      <c r="E169" s="279">
        <v>1482.7333333333336</v>
      </c>
      <c r="F169" s="279">
        <v>1458.0166666666669</v>
      </c>
      <c r="G169" s="279">
        <v>1434.3833333333337</v>
      </c>
      <c r="H169" s="279">
        <v>1531.0833333333335</v>
      </c>
      <c r="I169" s="279">
        <v>1554.7166666666667</v>
      </c>
      <c r="J169" s="279">
        <v>1579.4333333333334</v>
      </c>
      <c r="K169" s="277">
        <v>1530</v>
      </c>
      <c r="L169" s="277">
        <v>1481.65</v>
      </c>
      <c r="M169" s="277">
        <v>1.3659699999999999</v>
      </c>
    </row>
    <row r="170" spans="1:13">
      <c r="A170" s="268">
        <v>160</v>
      </c>
      <c r="B170" s="277" t="s">
        <v>101</v>
      </c>
      <c r="C170" s="278">
        <v>445.4</v>
      </c>
      <c r="D170" s="279">
        <v>448.18333333333334</v>
      </c>
      <c r="E170" s="279">
        <v>439.76666666666665</v>
      </c>
      <c r="F170" s="279">
        <v>434.13333333333333</v>
      </c>
      <c r="G170" s="279">
        <v>425.71666666666664</v>
      </c>
      <c r="H170" s="279">
        <v>453.81666666666666</v>
      </c>
      <c r="I170" s="279">
        <v>462.23333333333329</v>
      </c>
      <c r="J170" s="279">
        <v>467.86666666666667</v>
      </c>
      <c r="K170" s="277">
        <v>456.6</v>
      </c>
      <c r="L170" s="277">
        <v>442.55</v>
      </c>
      <c r="M170" s="277">
        <v>38.134390000000003</v>
      </c>
    </row>
    <row r="171" spans="1:13">
      <c r="A171" s="268">
        <v>161</v>
      </c>
      <c r="B171" s="277" t="s">
        <v>387</v>
      </c>
      <c r="C171" s="278">
        <v>40.85</v>
      </c>
      <c r="D171" s="279">
        <v>40.9</v>
      </c>
      <c r="E171" s="279">
        <v>40.65</v>
      </c>
      <c r="F171" s="279">
        <v>40.450000000000003</v>
      </c>
      <c r="G171" s="279">
        <v>40.200000000000003</v>
      </c>
      <c r="H171" s="279">
        <v>41.099999999999994</v>
      </c>
      <c r="I171" s="279">
        <v>41.349999999999994</v>
      </c>
      <c r="J171" s="279">
        <v>41.54999999999999</v>
      </c>
      <c r="K171" s="277">
        <v>41.15</v>
      </c>
      <c r="L171" s="277">
        <v>40.700000000000003</v>
      </c>
      <c r="M171" s="277">
        <v>4.4580599999999997</v>
      </c>
    </row>
    <row r="172" spans="1:13">
      <c r="A172" s="268">
        <v>162</v>
      </c>
      <c r="B172" s="277" t="s">
        <v>103</v>
      </c>
      <c r="C172" s="278">
        <v>21.25</v>
      </c>
      <c r="D172" s="279">
        <v>21.233333333333331</v>
      </c>
      <c r="E172" s="279">
        <v>20.916666666666661</v>
      </c>
      <c r="F172" s="279">
        <v>20.583333333333329</v>
      </c>
      <c r="G172" s="279">
        <v>20.266666666666659</v>
      </c>
      <c r="H172" s="279">
        <v>21.566666666666663</v>
      </c>
      <c r="I172" s="279">
        <v>21.883333333333333</v>
      </c>
      <c r="J172" s="279">
        <v>22.216666666666665</v>
      </c>
      <c r="K172" s="277">
        <v>21.55</v>
      </c>
      <c r="L172" s="277">
        <v>20.9</v>
      </c>
      <c r="M172" s="277">
        <v>110.19925000000001</v>
      </c>
    </row>
    <row r="173" spans="1:13">
      <c r="A173" s="268">
        <v>163</v>
      </c>
      <c r="B173" s="277" t="s">
        <v>388</v>
      </c>
      <c r="C173" s="278">
        <v>165.35</v>
      </c>
      <c r="D173" s="279">
        <v>164.95000000000002</v>
      </c>
      <c r="E173" s="279">
        <v>163.40000000000003</v>
      </c>
      <c r="F173" s="279">
        <v>161.45000000000002</v>
      </c>
      <c r="G173" s="279">
        <v>159.90000000000003</v>
      </c>
      <c r="H173" s="279">
        <v>166.90000000000003</v>
      </c>
      <c r="I173" s="279">
        <v>168.45000000000005</v>
      </c>
      <c r="J173" s="279">
        <v>170.40000000000003</v>
      </c>
      <c r="K173" s="277">
        <v>166.5</v>
      </c>
      <c r="L173" s="277">
        <v>163</v>
      </c>
      <c r="M173" s="277">
        <v>6.0220700000000003</v>
      </c>
    </row>
    <row r="174" spans="1:13">
      <c r="A174" s="268">
        <v>164</v>
      </c>
      <c r="B174" s="277" t="s">
        <v>380</v>
      </c>
      <c r="C174" s="278">
        <v>916.45</v>
      </c>
      <c r="D174" s="279">
        <v>919.45000000000016</v>
      </c>
      <c r="E174" s="279">
        <v>910.0500000000003</v>
      </c>
      <c r="F174" s="279">
        <v>903.65000000000009</v>
      </c>
      <c r="G174" s="279">
        <v>894.25000000000023</v>
      </c>
      <c r="H174" s="279">
        <v>925.85000000000036</v>
      </c>
      <c r="I174" s="279">
        <v>935.25000000000023</v>
      </c>
      <c r="J174" s="279">
        <v>941.65000000000043</v>
      </c>
      <c r="K174" s="277">
        <v>928.85</v>
      </c>
      <c r="L174" s="277">
        <v>913.05</v>
      </c>
      <c r="M174" s="277">
        <v>0.34844000000000003</v>
      </c>
    </row>
    <row r="175" spans="1:13">
      <c r="A175" s="268">
        <v>165</v>
      </c>
      <c r="B175" s="277" t="s">
        <v>246</v>
      </c>
      <c r="C175" s="278">
        <v>468</v>
      </c>
      <c r="D175" s="279">
        <v>467.7833333333333</v>
      </c>
      <c r="E175" s="279">
        <v>460.81666666666661</v>
      </c>
      <c r="F175" s="279">
        <v>453.63333333333333</v>
      </c>
      <c r="G175" s="279">
        <v>446.66666666666663</v>
      </c>
      <c r="H175" s="279">
        <v>474.96666666666658</v>
      </c>
      <c r="I175" s="279">
        <v>481.93333333333328</v>
      </c>
      <c r="J175" s="279">
        <v>489.11666666666656</v>
      </c>
      <c r="K175" s="277">
        <v>474.75</v>
      </c>
      <c r="L175" s="277">
        <v>460.6</v>
      </c>
      <c r="M175" s="277">
        <v>1.6440300000000001</v>
      </c>
    </row>
    <row r="176" spans="1:13">
      <c r="A176" s="268">
        <v>166</v>
      </c>
      <c r="B176" s="277" t="s">
        <v>104</v>
      </c>
      <c r="C176" s="278">
        <v>692</v>
      </c>
      <c r="D176" s="279">
        <v>693.31666666666661</v>
      </c>
      <c r="E176" s="279">
        <v>680.78333333333319</v>
      </c>
      <c r="F176" s="279">
        <v>669.56666666666661</v>
      </c>
      <c r="G176" s="279">
        <v>657.03333333333319</v>
      </c>
      <c r="H176" s="279">
        <v>704.53333333333319</v>
      </c>
      <c r="I176" s="279">
        <v>717.06666666666649</v>
      </c>
      <c r="J176" s="279">
        <v>728.28333333333319</v>
      </c>
      <c r="K176" s="277">
        <v>705.85</v>
      </c>
      <c r="L176" s="277">
        <v>682.1</v>
      </c>
      <c r="M176" s="277">
        <v>23.91779</v>
      </c>
    </row>
    <row r="177" spans="1:13">
      <c r="A177" s="268">
        <v>167</v>
      </c>
      <c r="B177" s="277" t="s">
        <v>247</v>
      </c>
      <c r="C177" s="278">
        <v>354.1</v>
      </c>
      <c r="D177" s="279">
        <v>355.25</v>
      </c>
      <c r="E177" s="279">
        <v>349.35</v>
      </c>
      <c r="F177" s="279">
        <v>344.6</v>
      </c>
      <c r="G177" s="279">
        <v>338.70000000000005</v>
      </c>
      <c r="H177" s="279">
        <v>360</v>
      </c>
      <c r="I177" s="279">
        <v>365.9</v>
      </c>
      <c r="J177" s="279">
        <v>370.65</v>
      </c>
      <c r="K177" s="277">
        <v>361.15</v>
      </c>
      <c r="L177" s="277">
        <v>350.5</v>
      </c>
      <c r="M177" s="277">
        <v>0.61936999999999998</v>
      </c>
    </row>
    <row r="178" spans="1:13">
      <c r="A178" s="268">
        <v>168</v>
      </c>
      <c r="B178" s="277" t="s">
        <v>248</v>
      </c>
      <c r="C178" s="278">
        <v>931.35</v>
      </c>
      <c r="D178" s="279">
        <v>925.23333333333323</v>
      </c>
      <c r="E178" s="279">
        <v>911.21666666666647</v>
      </c>
      <c r="F178" s="279">
        <v>891.08333333333326</v>
      </c>
      <c r="G178" s="279">
        <v>877.06666666666649</v>
      </c>
      <c r="H178" s="279">
        <v>945.36666666666645</v>
      </c>
      <c r="I178" s="279">
        <v>959.3833333333331</v>
      </c>
      <c r="J178" s="279">
        <v>979.51666666666642</v>
      </c>
      <c r="K178" s="277">
        <v>939.25</v>
      </c>
      <c r="L178" s="277">
        <v>905.1</v>
      </c>
      <c r="M178" s="277">
        <v>4.6932499999999999</v>
      </c>
    </row>
    <row r="179" spans="1:13">
      <c r="A179" s="268">
        <v>169</v>
      </c>
      <c r="B179" s="277" t="s">
        <v>389</v>
      </c>
      <c r="C179" s="278">
        <v>74.900000000000006</v>
      </c>
      <c r="D179" s="279">
        <v>75.433333333333337</v>
      </c>
      <c r="E179" s="279">
        <v>73.966666666666669</v>
      </c>
      <c r="F179" s="279">
        <v>73.033333333333331</v>
      </c>
      <c r="G179" s="279">
        <v>71.566666666666663</v>
      </c>
      <c r="H179" s="279">
        <v>76.366666666666674</v>
      </c>
      <c r="I179" s="279">
        <v>77.833333333333343</v>
      </c>
      <c r="J179" s="279">
        <v>78.76666666666668</v>
      </c>
      <c r="K179" s="277">
        <v>76.900000000000006</v>
      </c>
      <c r="L179" s="277">
        <v>74.5</v>
      </c>
      <c r="M179" s="277">
        <v>6.5643099999999999</v>
      </c>
    </row>
    <row r="180" spans="1:13">
      <c r="A180" s="268">
        <v>170</v>
      </c>
      <c r="B180" s="277" t="s">
        <v>381</v>
      </c>
      <c r="C180" s="278">
        <v>302.60000000000002</v>
      </c>
      <c r="D180" s="279">
        <v>302.96666666666664</v>
      </c>
      <c r="E180" s="279">
        <v>296.48333333333329</v>
      </c>
      <c r="F180" s="279">
        <v>290.36666666666667</v>
      </c>
      <c r="G180" s="279">
        <v>283.88333333333333</v>
      </c>
      <c r="H180" s="279">
        <v>309.08333333333326</v>
      </c>
      <c r="I180" s="279">
        <v>315.56666666666661</v>
      </c>
      <c r="J180" s="279">
        <v>321.68333333333322</v>
      </c>
      <c r="K180" s="277">
        <v>309.45</v>
      </c>
      <c r="L180" s="277">
        <v>296.85000000000002</v>
      </c>
      <c r="M180" s="277">
        <v>57.07076</v>
      </c>
    </row>
    <row r="181" spans="1:13">
      <c r="A181" s="268">
        <v>171</v>
      </c>
      <c r="B181" s="277" t="s">
        <v>249</v>
      </c>
      <c r="C181" s="278">
        <v>174.4</v>
      </c>
      <c r="D181" s="279">
        <v>173.41666666666666</v>
      </c>
      <c r="E181" s="279">
        <v>170.43333333333331</v>
      </c>
      <c r="F181" s="279">
        <v>166.46666666666664</v>
      </c>
      <c r="G181" s="279">
        <v>163.48333333333329</v>
      </c>
      <c r="H181" s="279">
        <v>177.38333333333333</v>
      </c>
      <c r="I181" s="279">
        <v>180.36666666666667</v>
      </c>
      <c r="J181" s="279">
        <v>184.33333333333334</v>
      </c>
      <c r="K181" s="277">
        <v>176.4</v>
      </c>
      <c r="L181" s="277">
        <v>169.45</v>
      </c>
      <c r="M181" s="277">
        <v>5.0942499999999997</v>
      </c>
    </row>
    <row r="182" spans="1:13">
      <c r="A182" s="268">
        <v>172</v>
      </c>
      <c r="B182" s="277" t="s">
        <v>105</v>
      </c>
      <c r="C182" s="278">
        <v>624.65</v>
      </c>
      <c r="D182" s="279">
        <v>628.86666666666667</v>
      </c>
      <c r="E182" s="279">
        <v>617.98333333333335</v>
      </c>
      <c r="F182" s="279">
        <v>611.31666666666672</v>
      </c>
      <c r="G182" s="279">
        <v>600.43333333333339</v>
      </c>
      <c r="H182" s="279">
        <v>635.5333333333333</v>
      </c>
      <c r="I182" s="279">
        <v>646.41666666666674</v>
      </c>
      <c r="J182" s="279">
        <v>653.08333333333326</v>
      </c>
      <c r="K182" s="277">
        <v>639.75</v>
      </c>
      <c r="L182" s="277">
        <v>622.20000000000005</v>
      </c>
      <c r="M182" s="277">
        <v>20.624929999999999</v>
      </c>
    </row>
    <row r="183" spans="1:13">
      <c r="A183" s="268">
        <v>173</v>
      </c>
      <c r="B183" s="277" t="s">
        <v>383</v>
      </c>
      <c r="C183" s="278">
        <v>81.05</v>
      </c>
      <c r="D183" s="279">
        <v>81.066666666666663</v>
      </c>
      <c r="E183" s="279">
        <v>78.833333333333329</v>
      </c>
      <c r="F183" s="279">
        <v>76.61666666666666</v>
      </c>
      <c r="G183" s="279">
        <v>74.383333333333326</v>
      </c>
      <c r="H183" s="279">
        <v>83.283333333333331</v>
      </c>
      <c r="I183" s="279">
        <v>85.51666666666668</v>
      </c>
      <c r="J183" s="279">
        <v>87.733333333333334</v>
      </c>
      <c r="K183" s="277">
        <v>83.3</v>
      </c>
      <c r="L183" s="277">
        <v>78.849999999999994</v>
      </c>
      <c r="M183" s="277">
        <v>5.3667400000000001</v>
      </c>
    </row>
    <row r="184" spans="1:13">
      <c r="A184" s="268">
        <v>174</v>
      </c>
      <c r="B184" s="277" t="s">
        <v>384</v>
      </c>
      <c r="C184" s="278">
        <v>489.3</v>
      </c>
      <c r="D184" s="279">
        <v>491.5</v>
      </c>
      <c r="E184" s="279">
        <v>481</v>
      </c>
      <c r="F184" s="279">
        <v>472.7</v>
      </c>
      <c r="G184" s="279">
        <v>462.2</v>
      </c>
      <c r="H184" s="279">
        <v>499.8</v>
      </c>
      <c r="I184" s="279">
        <v>510.3</v>
      </c>
      <c r="J184" s="279">
        <v>518.6</v>
      </c>
      <c r="K184" s="277">
        <v>502</v>
      </c>
      <c r="L184" s="277">
        <v>483.2</v>
      </c>
      <c r="M184" s="277">
        <v>0.21690999999999999</v>
      </c>
    </row>
    <row r="185" spans="1:13">
      <c r="A185" s="268">
        <v>175</v>
      </c>
      <c r="B185" s="277" t="s">
        <v>390</v>
      </c>
      <c r="C185" s="278">
        <v>63.4</v>
      </c>
      <c r="D185" s="279">
        <v>63.45000000000001</v>
      </c>
      <c r="E185" s="279">
        <v>62.000000000000014</v>
      </c>
      <c r="F185" s="279">
        <v>60.6</v>
      </c>
      <c r="G185" s="279">
        <v>59.150000000000006</v>
      </c>
      <c r="H185" s="279">
        <v>64.850000000000023</v>
      </c>
      <c r="I185" s="279">
        <v>66.300000000000026</v>
      </c>
      <c r="J185" s="279">
        <v>67.700000000000031</v>
      </c>
      <c r="K185" s="277">
        <v>64.900000000000006</v>
      </c>
      <c r="L185" s="277">
        <v>62.05</v>
      </c>
      <c r="M185" s="277">
        <v>19.21443</v>
      </c>
    </row>
    <row r="186" spans="1:13">
      <c r="A186" s="268">
        <v>176</v>
      </c>
      <c r="B186" s="277" t="s">
        <v>250</v>
      </c>
      <c r="C186" s="278">
        <v>198.75</v>
      </c>
      <c r="D186" s="279">
        <v>199.86666666666667</v>
      </c>
      <c r="E186" s="279">
        <v>197.18333333333334</v>
      </c>
      <c r="F186" s="279">
        <v>195.61666666666667</v>
      </c>
      <c r="G186" s="279">
        <v>192.93333333333334</v>
      </c>
      <c r="H186" s="279">
        <v>201.43333333333334</v>
      </c>
      <c r="I186" s="279">
        <v>204.11666666666667</v>
      </c>
      <c r="J186" s="279">
        <v>205.68333333333334</v>
      </c>
      <c r="K186" s="277">
        <v>202.55</v>
      </c>
      <c r="L186" s="277">
        <v>198.3</v>
      </c>
      <c r="M186" s="277">
        <v>3.2816399999999999</v>
      </c>
    </row>
    <row r="187" spans="1:13">
      <c r="A187" s="268">
        <v>177</v>
      </c>
      <c r="B187" s="277" t="s">
        <v>385</v>
      </c>
      <c r="C187" s="278">
        <v>314.85000000000002</v>
      </c>
      <c r="D187" s="279">
        <v>316.13333333333338</v>
      </c>
      <c r="E187" s="279">
        <v>311.76666666666677</v>
      </c>
      <c r="F187" s="279">
        <v>308.68333333333339</v>
      </c>
      <c r="G187" s="279">
        <v>304.31666666666678</v>
      </c>
      <c r="H187" s="279">
        <v>319.21666666666675</v>
      </c>
      <c r="I187" s="279">
        <v>323.58333333333343</v>
      </c>
      <c r="J187" s="279">
        <v>326.66666666666674</v>
      </c>
      <c r="K187" s="277">
        <v>320.5</v>
      </c>
      <c r="L187" s="277">
        <v>313.05</v>
      </c>
      <c r="M187" s="277">
        <v>0.97458999999999996</v>
      </c>
    </row>
    <row r="188" spans="1:13">
      <c r="A188" s="268">
        <v>178</v>
      </c>
      <c r="B188" s="277" t="s">
        <v>386</v>
      </c>
      <c r="C188" s="278">
        <v>309.5</v>
      </c>
      <c r="D188" s="279">
        <v>305.56666666666666</v>
      </c>
      <c r="E188" s="279">
        <v>299.13333333333333</v>
      </c>
      <c r="F188" s="279">
        <v>288.76666666666665</v>
      </c>
      <c r="G188" s="279">
        <v>282.33333333333331</v>
      </c>
      <c r="H188" s="279">
        <v>315.93333333333334</v>
      </c>
      <c r="I188" s="279">
        <v>322.36666666666662</v>
      </c>
      <c r="J188" s="279">
        <v>332.73333333333335</v>
      </c>
      <c r="K188" s="277">
        <v>312</v>
      </c>
      <c r="L188" s="277">
        <v>295.2</v>
      </c>
      <c r="M188" s="277">
        <v>11.13425</v>
      </c>
    </row>
    <row r="189" spans="1:13">
      <c r="A189" s="268">
        <v>179</v>
      </c>
      <c r="B189" s="277" t="s">
        <v>391</v>
      </c>
      <c r="C189" s="278">
        <v>569.65</v>
      </c>
      <c r="D189" s="279">
        <v>570.91666666666663</v>
      </c>
      <c r="E189" s="279">
        <v>563.83333333333326</v>
      </c>
      <c r="F189" s="279">
        <v>558.01666666666665</v>
      </c>
      <c r="G189" s="279">
        <v>550.93333333333328</v>
      </c>
      <c r="H189" s="279">
        <v>576.73333333333323</v>
      </c>
      <c r="I189" s="279">
        <v>583.81666666666649</v>
      </c>
      <c r="J189" s="279">
        <v>589.63333333333321</v>
      </c>
      <c r="K189" s="277">
        <v>578</v>
      </c>
      <c r="L189" s="277">
        <v>565.1</v>
      </c>
      <c r="M189" s="277">
        <v>0.5171</v>
      </c>
    </row>
    <row r="190" spans="1:13">
      <c r="A190" s="268">
        <v>180</v>
      </c>
      <c r="B190" s="277" t="s">
        <v>399</v>
      </c>
      <c r="C190" s="278">
        <v>950.2</v>
      </c>
      <c r="D190" s="279">
        <v>935.9666666666667</v>
      </c>
      <c r="E190" s="279">
        <v>914.23333333333335</v>
      </c>
      <c r="F190" s="279">
        <v>878.26666666666665</v>
      </c>
      <c r="G190" s="279">
        <v>856.5333333333333</v>
      </c>
      <c r="H190" s="279">
        <v>971.93333333333339</v>
      </c>
      <c r="I190" s="279">
        <v>993.66666666666674</v>
      </c>
      <c r="J190" s="279">
        <v>1029.6333333333334</v>
      </c>
      <c r="K190" s="277">
        <v>957.7</v>
      </c>
      <c r="L190" s="277">
        <v>900</v>
      </c>
      <c r="M190" s="277">
        <v>12.092079999999999</v>
      </c>
    </row>
    <row r="191" spans="1:13">
      <c r="A191" s="268">
        <v>181</v>
      </c>
      <c r="B191" s="277" t="s">
        <v>393</v>
      </c>
      <c r="C191" s="278">
        <v>707.35</v>
      </c>
      <c r="D191" s="279">
        <v>697.5</v>
      </c>
      <c r="E191" s="279">
        <v>671.2</v>
      </c>
      <c r="F191" s="279">
        <v>635.05000000000007</v>
      </c>
      <c r="G191" s="279">
        <v>608.75000000000011</v>
      </c>
      <c r="H191" s="279">
        <v>733.65</v>
      </c>
      <c r="I191" s="279">
        <v>759.94999999999993</v>
      </c>
      <c r="J191" s="279">
        <v>796.09999999999991</v>
      </c>
      <c r="K191" s="277">
        <v>723.8</v>
      </c>
      <c r="L191" s="277">
        <v>661.35</v>
      </c>
      <c r="M191" s="277">
        <v>2.8334199999999998</v>
      </c>
    </row>
    <row r="192" spans="1:13">
      <c r="A192" s="268">
        <v>182</v>
      </c>
      <c r="B192" s="277" t="s">
        <v>106</v>
      </c>
      <c r="C192" s="278">
        <v>588.25</v>
      </c>
      <c r="D192" s="279">
        <v>589.69999999999993</v>
      </c>
      <c r="E192" s="279">
        <v>582.79999999999984</v>
      </c>
      <c r="F192" s="279">
        <v>577.34999999999991</v>
      </c>
      <c r="G192" s="279">
        <v>570.44999999999982</v>
      </c>
      <c r="H192" s="279">
        <v>595.14999999999986</v>
      </c>
      <c r="I192" s="279">
        <v>602.04999999999995</v>
      </c>
      <c r="J192" s="279">
        <v>607.49999999999989</v>
      </c>
      <c r="K192" s="277">
        <v>596.6</v>
      </c>
      <c r="L192" s="277">
        <v>584.25</v>
      </c>
      <c r="M192" s="277">
        <v>23.658909999999999</v>
      </c>
    </row>
    <row r="193" spans="1:13">
      <c r="A193" s="268">
        <v>183</v>
      </c>
      <c r="B193" s="277" t="s">
        <v>108</v>
      </c>
      <c r="C193" s="278">
        <v>692.65</v>
      </c>
      <c r="D193" s="279">
        <v>696.9</v>
      </c>
      <c r="E193" s="279">
        <v>682.8</v>
      </c>
      <c r="F193" s="279">
        <v>672.94999999999993</v>
      </c>
      <c r="G193" s="279">
        <v>658.84999999999991</v>
      </c>
      <c r="H193" s="279">
        <v>706.75</v>
      </c>
      <c r="I193" s="279">
        <v>720.85000000000014</v>
      </c>
      <c r="J193" s="279">
        <v>730.7</v>
      </c>
      <c r="K193" s="277">
        <v>711</v>
      </c>
      <c r="L193" s="277">
        <v>687.05</v>
      </c>
      <c r="M193" s="277">
        <v>66.831860000000006</v>
      </c>
    </row>
    <row r="194" spans="1:13">
      <c r="A194" s="268">
        <v>184</v>
      </c>
      <c r="B194" s="277" t="s">
        <v>109</v>
      </c>
      <c r="C194" s="278">
        <v>1781.1</v>
      </c>
      <c r="D194" s="279">
        <v>1772.9833333333336</v>
      </c>
      <c r="E194" s="279">
        <v>1751.5166666666671</v>
      </c>
      <c r="F194" s="279">
        <v>1721.9333333333336</v>
      </c>
      <c r="G194" s="279">
        <v>1700.4666666666672</v>
      </c>
      <c r="H194" s="279">
        <v>1802.5666666666671</v>
      </c>
      <c r="I194" s="279">
        <v>1824.0333333333333</v>
      </c>
      <c r="J194" s="279">
        <v>1853.616666666667</v>
      </c>
      <c r="K194" s="277">
        <v>1794.45</v>
      </c>
      <c r="L194" s="277">
        <v>1743.4</v>
      </c>
      <c r="M194" s="277">
        <v>47.225830000000002</v>
      </c>
    </row>
    <row r="195" spans="1:13">
      <c r="A195" s="268">
        <v>185</v>
      </c>
      <c r="B195" s="277" t="s">
        <v>252</v>
      </c>
      <c r="C195" s="278">
        <v>2430.1</v>
      </c>
      <c r="D195" s="279">
        <v>2425.0333333333333</v>
      </c>
      <c r="E195" s="279">
        <v>2411.0666666666666</v>
      </c>
      <c r="F195" s="279">
        <v>2392.0333333333333</v>
      </c>
      <c r="G195" s="279">
        <v>2378.0666666666666</v>
      </c>
      <c r="H195" s="279">
        <v>2444.0666666666666</v>
      </c>
      <c r="I195" s="279">
        <v>2458.0333333333328</v>
      </c>
      <c r="J195" s="279">
        <v>2477.0666666666666</v>
      </c>
      <c r="K195" s="277">
        <v>2439</v>
      </c>
      <c r="L195" s="277">
        <v>2406</v>
      </c>
      <c r="M195" s="277">
        <v>2.3160799999999999</v>
      </c>
    </row>
    <row r="196" spans="1:13">
      <c r="A196" s="268">
        <v>186</v>
      </c>
      <c r="B196" s="277" t="s">
        <v>110</v>
      </c>
      <c r="C196" s="278">
        <v>1041.6500000000001</v>
      </c>
      <c r="D196" s="279">
        <v>1035.2333333333333</v>
      </c>
      <c r="E196" s="279">
        <v>1009.4166666666667</v>
      </c>
      <c r="F196" s="279">
        <v>977.18333333333339</v>
      </c>
      <c r="G196" s="279">
        <v>951.36666666666679</v>
      </c>
      <c r="H196" s="279">
        <v>1067.4666666666667</v>
      </c>
      <c r="I196" s="279">
        <v>1093.2833333333333</v>
      </c>
      <c r="J196" s="279">
        <v>1125.5166666666667</v>
      </c>
      <c r="K196" s="277">
        <v>1061.05</v>
      </c>
      <c r="L196" s="277">
        <v>1003</v>
      </c>
      <c r="M196" s="277">
        <v>301.53417999999999</v>
      </c>
    </row>
    <row r="197" spans="1:13">
      <c r="A197" s="268">
        <v>187</v>
      </c>
      <c r="B197" s="277" t="s">
        <v>253</v>
      </c>
      <c r="C197" s="278">
        <v>614.15</v>
      </c>
      <c r="D197" s="279">
        <v>610.33333333333337</v>
      </c>
      <c r="E197" s="279">
        <v>604.76666666666677</v>
      </c>
      <c r="F197" s="279">
        <v>595.38333333333344</v>
      </c>
      <c r="G197" s="279">
        <v>589.81666666666683</v>
      </c>
      <c r="H197" s="279">
        <v>619.7166666666667</v>
      </c>
      <c r="I197" s="279">
        <v>625.2833333333333</v>
      </c>
      <c r="J197" s="279">
        <v>634.66666666666663</v>
      </c>
      <c r="K197" s="277">
        <v>615.9</v>
      </c>
      <c r="L197" s="277">
        <v>600.95000000000005</v>
      </c>
      <c r="M197" s="277">
        <v>22.48864</v>
      </c>
    </row>
    <row r="198" spans="1:13">
      <c r="A198" s="268">
        <v>188</v>
      </c>
      <c r="B198" s="277" t="s">
        <v>251</v>
      </c>
      <c r="C198" s="278">
        <v>755.5</v>
      </c>
      <c r="D198" s="279">
        <v>756.08333333333337</v>
      </c>
      <c r="E198" s="279">
        <v>745.41666666666674</v>
      </c>
      <c r="F198" s="279">
        <v>735.33333333333337</v>
      </c>
      <c r="G198" s="279">
        <v>724.66666666666674</v>
      </c>
      <c r="H198" s="279">
        <v>766.16666666666674</v>
      </c>
      <c r="I198" s="279">
        <v>776.83333333333348</v>
      </c>
      <c r="J198" s="279">
        <v>786.91666666666674</v>
      </c>
      <c r="K198" s="277">
        <v>766.75</v>
      </c>
      <c r="L198" s="277">
        <v>746</v>
      </c>
      <c r="M198" s="277">
        <v>2.4837899999999999</v>
      </c>
    </row>
    <row r="199" spans="1:13">
      <c r="A199" s="268">
        <v>189</v>
      </c>
      <c r="B199" s="277" t="s">
        <v>394</v>
      </c>
      <c r="C199" s="278">
        <v>188.2</v>
      </c>
      <c r="D199" s="279">
        <v>188.01666666666665</v>
      </c>
      <c r="E199" s="279">
        <v>183.43333333333331</v>
      </c>
      <c r="F199" s="279">
        <v>178.66666666666666</v>
      </c>
      <c r="G199" s="279">
        <v>174.08333333333331</v>
      </c>
      <c r="H199" s="279">
        <v>192.7833333333333</v>
      </c>
      <c r="I199" s="279">
        <v>197.36666666666667</v>
      </c>
      <c r="J199" s="279">
        <v>202.1333333333333</v>
      </c>
      <c r="K199" s="277">
        <v>192.6</v>
      </c>
      <c r="L199" s="277">
        <v>183.25</v>
      </c>
      <c r="M199" s="277">
        <v>10.146050000000001</v>
      </c>
    </row>
    <row r="200" spans="1:13">
      <c r="A200" s="268">
        <v>190</v>
      </c>
      <c r="B200" s="277" t="s">
        <v>395</v>
      </c>
      <c r="C200" s="278">
        <v>314.10000000000002</v>
      </c>
      <c r="D200" s="279">
        <v>319.33333333333331</v>
      </c>
      <c r="E200" s="279">
        <v>306.76666666666665</v>
      </c>
      <c r="F200" s="279">
        <v>299.43333333333334</v>
      </c>
      <c r="G200" s="279">
        <v>286.86666666666667</v>
      </c>
      <c r="H200" s="279">
        <v>326.66666666666663</v>
      </c>
      <c r="I200" s="279">
        <v>339.23333333333335</v>
      </c>
      <c r="J200" s="279">
        <v>346.56666666666661</v>
      </c>
      <c r="K200" s="277">
        <v>331.9</v>
      </c>
      <c r="L200" s="277">
        <v>312</v>
      </c>
      <c r="M200" s="277">
        <v>0.75712000000000002</v>
      </c>
    </row>
    <row r="201" spans="1:13">
      <c r="A201" s="268">
        <v>191</v>
      </c>
      <c r="B201" s="277" t="s">
        <v>111</v>
      </c>
      <c r="C201" s="278">
        <v>2706.1</v>
      </c>
      <c r="D201" s="279">
        <v>2692.9833333333331</v>
      </c>
      <c r="E201" s="279">
        <v>2653.1666666666661</v>
      </c>
      <c r="F201" s="279">
        <v>2600.2333333333331</v>
      </c>
      <c r="G201" s="279">
        <v>2560.4166666666661</v>
      </c>
      <c r="H201" s="279">
        <v>2745.9166666666661</v>
      </c>
      <c r="I201" s="279">
        <v>2785.7333333333327</v>
      </c>
      <c r="J201" s="279">
        <v>2838.6666666666661</v>
      </c>
      <c r="K201" s="277">
        <v>2732.8</v>
      </c>
      <c r="L201" s="277">
        <v>2640.05</v>
      </c>
      <c r="M201" s="277">
        <v>20.336770000000001</v>
      </c>
    </row>
    <row r="202" spans="1:13">
      <c r="A202" s="268">
        <v>192</v>
      </c>
      <c r="B202" s="277" t="s">
        <v>112</v>
      </c>
      <c r="C202" s="278">
        <v>389.45</v>
      </c>
      <c r="D202" s="279">
        <v>387.73333333333335</v>
      </c>
      <c r="E202" s="279">
        <v>383.7166666666667</v>
      </c>
      <c r="F202" s="279">
        <v>377.98333333333335</v>
      </c>
      <c r="G202" s="279">
        <v>373.9666666666667</v>
      </c>
      <c r="H202" s="279">
        <v>393.4666666666667</v>
      </c>
      <c r="I202" s="279">
        <v>397.48333333333335</v>
      </c>
      <c r="J202" s="279">
        <v>403.2166666666667</v>
      </c>
      <c r="K202" s="277">
        <v>391.75</v>
      </c>
      <c r="L202" s="277">
        <v>382</v>
      </c>
      <c r="M202" s="277">
        <v>7.3634500000000003</v>
      </c>
    </row>
    <row r="203" spans="1:13">
      <c r="A203" s="268">
        <v>193</v>
      </c>
      <c r="B203" s="277" t="s">
        <v>396</v>
      </c>
      <c r="C203" s="278">
        <v>12.85</v>
      </c>
      <c r="D203" s="279">
        <v>12.616666666666667</v>
      </c>
      <c r="E203" s="279">
        <v>12.383333333333335</v>
      </c>
      <c r="F203" s="279">
        <v>11.916666666666668</v>
      </c>
      <c r="G203" s="279">
        <v>11.683333333333335</v>
      </c>
      <c r="H203" s="279">
        <v>13.083333333333334</v>
      </c>
      <c r="I203" s="279">
        <v>13.316666666666668</v>
      </c>
      <c r="J203" s="279">
        <v>13.783333333333333</v>
      </c>
      <c r="K203" s="277">
        <v>12.85</v>
      </c>
      <c r="L203" s="277">
        <v>12.15</v>
      </c>
      <c r="M203" s="277">
        <v>30.46078</v>
      </c>
    </row>
    <row r="204" spans="1:13">
      <c r="A204" s="268">
        <v>194</v>
      </c>
      <c r="B204" s="277" t="s">
        <v>398</v>
      </c>
      <c r="C204" s="278">
        <v>71.849999999999994</v>
      </c>
      <c r="D204" s="279">
        <v>69.966666666666654</v>
      </c>
      <c r="E204" s="279">
        <v>66.633333333333312</v>
      </c>
      <c r="F204" s="279">
        <v>61.416666666666657</v>
      </c>
      <c r="G204" s="279">
        <v>58.083333333333314</v>
      </c>
      <c r="H204" s="279">
        <v>75.183333333333309</v>
      </c>
      <c r="I204" s="279">
        <v>78.516666666666652</v>
      </c>
      <c r="J204" s="279">
        <v>83.733333333333306</v>
      </c>
      <c r="K204" s="277">
        <v>73.3</v>
      </c>
      <c r="L204" s="277">
        <v>64.75</v>
      </c>
      <c r="M204" s="277">
        <v>12.584239999999999</v>
      </c>
    </row>
    <row r="205" spans="1:13">
      <c r="A205" s="268">
        <v>195</v>
      </c>
      <c r="B205" s="277" t="s">
        <v>114</v>
      </c>
      <c r="C205" s="278">
        <v>162.35</v>
      </c>
      <c r="D205" s="279">
        <v>162.56666666666666</v>
      </c>
      <c r="E205" s="279">
        <v>160.53333333333333</v>
      </c>
      <c r="F205" s="279">
        <v>158.71666666666667</v>
      </c>
      <c r="G205" s="279">
        <v>156.68333333333334</v>
      </c>
      <c r="H205" s="279">
        <v>164.38333333333333</v>
      </c>
      <c r="I205" s="279">
        <v>166.41666666666663</v>
      </c>
      <c r="J205" s="279">
        <v>168.23333333333332</v>
      </c>
      <c r="K205" s="277">
        <v>164.6</v>
      </c>
      <c r="L205" s="277">
        <v>160.75</v>
      </c>
      <c r="M205" s="277">
        <v>136.53474</v>
      </c>
    </row>
    <row r="206" spans="1:13">
      <c r="A206" s="268">
        <v>196</v>
      </c>
      <c r="B206" s="277" t="s">
        <v>400</v>
      </c>
      <c r="C206" s="278">
        <v>36.1</v>
      </c>
      <c r="D206" s="279">
        <v>36.300000000000004</v>
      </c>
      <c r="E206" s="279">
        <v>35.70000000000001</v>
      </c>
      <c r="F206" s="279">
        <v>35.300000000000004</v>
      </c>
      <c r="G206" s="279">
        <v>34.70000000000001</v>
      </c>
      <c r="H206" s="279">
        <v>36.70000000000001</v>
      </c>
      <c r="I206" s="279">
        <v>37.300000000000004</v>
      </c>
      <c r="J206" s="279">
        <v>37.70000000000001</v>
      </c>
      <c r="K206" s="277">
        <v>36.9</v>
      </c>
      <c r="L206" s="277">
        <v>35.9</v>
      </c>
      <c r="M206" s="277">
        <v>7.3363800000000001</v>
      </c>
    </row>
    <row r="207" spans="1:13">
      <c r="A207" s="268">
        <v>197</v>
      </c>
      <c r="B207" s="277" t="s">
        <v>115</v>
      </c>
      <c r="C207" s="278">
        <v>215</v>
      </c>
      <c r="D207" s="279">
        <v>214.81666666666669</v>
      </c>
      <c r="E207" s="279">
        <v>208.78333333333339</v>
      </c>
      <c r="F207" s="279">
        <v>202.56666666666669</v>
      </c>
      <c r="G207" s="279">
        <v>196.53333333333339</v>
      </c>
      <c r="H207" s="279">
        <v>221.03333333333339</v>
      </c>
      <c r="I207" s="279">
        <v>227.06666666666669</v>
      </c>
      <c r="J207" s="279">
        <v>233.28333333333339</v>
      </c>
      <c r="K207" s="277">
        <v>220.85</v>
      </c>
      <c r="L207" s="277">
        <v>208.6</v>
      </c>
      <c r="M207" s="277">
        <v>93.568359999999998</v>
      </c>
    </row>
    <row r="208" spans="1:13">
      <c r="A208" s="268">
        <v>198</v>
      </c>
      <c r="B208" s="277" t="s">
        <v>116</v>
      </c>
      <c r="C208" s="278">
        <v>2197.8000000000002</v>
      </c>
      <c r="D208" s="279">
        <v>2197.2666666666669</v>
      </c>
      <c r="E208" s="279">
        <v>2175.6333333333337</v>
      </c>
      <c r="F208" s="279">
        <v>2153.4666666666667</v>
      </c>
      <c r="G208" s="279">
        <v>2131.8333333333335</v>
      </c>
      <c r="H208" s="279">
        <v>2219.4333333333338</v>
      </c>
      <c r="I208" s="279">
        <v>2241.0666666666671</v>
      </c>
      <c r="J208" s="279">
        <v>2263.233333333334</v>
      </c>
      <c r="K208" s="277">
        <v>2218.9</v>
      </c>
      <c r="L208" s="277">
        <v>2175.1</v>
      </c>
      <c r="M208" s="277">
        <v>19.817209999999999</v>
      </c>
    </row>
    <row r="209" spans="1:13">
      <c r="A209" s="268">
        <v>199</v>
      </c>
      <c r="B209" s="277" t="s">
        <v>254</v>
      </c>
      <c r="C209" s="278">
        <v>206.1</v>
      </c>
      <c r="D209" s="279">
        <v>205.6</v>
      </c>
      <c r="E209" s="279">
        <v>203.6</v>
      </c>
      <c r="F209" s="279">
        <v>201.1</v>
      </c>
      <c r="G209" s="279">
        <v>199.1</v>
      </c>
      <c r="H209" s="279">
        <v>208.1</v>
      </c>
      <c r="I209" s="279">
        <v>210.1</v>
      </c>
      <c r="J209" s="279">
        <v>212.6</v>
      </c>
      <c r="K209" s="277">
        <v>207.6</v>
      </c>
      <c r="L209" s="277">
        <v>203.1</v>
      </c>
      <c r="M209" s="277">
        <v>16.596070000000001</v>
      </c>
    </row>
    <row r="210" spans="1:13">
      <c r="A210" s="268">
        <v>200</v>
      </c>
      <c r="B210" s="277" t="s">
        <v>401</v>
      </c>
      <c r="C210" s="278">
        <v>27495.9</v>
      </c>
      <c r="D210" s="279">
        <v>27308.316666666666</v>
      </c>
      <c r="E210" s="279">
        <v>27037.633333333331</v>
      </c>
      <c r="F210" s="279">
        <v>26579.366666666665</v>
      </c>
      <c r="G210" s="279">
        <v>26308.683333333331</v>
      </c>
      <c r="H210" s="279">
        <v>27766.583333333332</v>
      </c>
      <c r="I210" s="279">
        <v>28037.266666666666</v>
      </c>
      <c r="J210" s="279">
        <v>28495.533333333333</v>
      </c>
      <c r="K210" s="277">
        <v>27579</v>
      </c>
      <c r="L210" s="277">
        <v>26850.05</v>
      </c>
      <c r="M210" s="277">
        <v>3.8539999999999998E-2</v>
      </c>
    </row>
    <row r="211" spans="1:13">
      <c r="A211" s="268">
        <v>201</v>
      </c>
      <c r="B211" s="277" t="s">
        <v>397</v>
      </c>
      <c r="C211" s="278">
        <v>44.05</v>
      </c>
      <c r="D211" s="279">
        <v>44.416666666666664</v>
      </c>
      <c r="E211" s="279">
        <v>43.43333333333333</v>
      </c>
      <c r="F211" s="279">
        <v>42.816666666666663</v>
      </c>
      <c r="G211" s="279">
        <v>41.833333333333329</v>
      </c>
      <c r="H211" s="279">
        <v>45.033333333333331</v>
      </c>
      <c r="I211" s="279">
        <v>46.016666666666666</v>
      </c>
      <c r="J211" s="279">
        <v>46.633333333333333</v>
      </c>
      <c r="K211" s="277">
        <v>45.4</v>
      </c>
      <c r="L211" s="277">
        <v>43.8</v>
      </c>
      <c r="M211" s="277">
        <v>7.6779999999999999</v>
      </c>
    </row>
    <row r="212" spans="1:13">
      <c r="A212" s="268">
        <v>202</v>
      </c>
      <c r="B212" s="277" t="s">
        <v>255</v>
      </c>
      <c r="C212" s="278">
        <v>33.799999999999997</v>
      </c>
      <c r="D212" s="279">
        <v>33.716666666666669</v>
      </c>
      <c r="E212" s="279">
        <v>33.483333333333334</v>
      </c>
      <c r="F212" s="279">
        <v>33.166666666666664</v>
      </c>
      <c r="G212" s="279">
        <v>32.93333333333333</v>
      </c>
      <c r="H212" s="279">
        <v>34.033333333333339</v>
      </c>
      <c r="I212" s="279">
        <v>34.266666666666673</v>
      </c>
      <c r="J212" s="279">
        <v>34.583333333333343</v>
      </c>
      <c r="K212" s="277">
        <v>33.950000000000003</v>
      </c>
      <c r="L212" s="277">
        <v>33.4</v>
      </c>
      <c r="M212" s="277">
        <v>5.8574799999999998</v>
      </c>
    </row>
    <row r="213" spans="1:13">
      <c r="A213" s="268">
        <v>203</v>
      </c>
      <c r="B213" s="277" t="s">
        <v>415</v>
      </c>
      <c r="C213" s="278">
        <v>55.35</v>
      </c>
      <c r="D213" s="279">
        <v>54.466666666666669</v>
      </c>
      <c r="E213" s="279">
        <v>53.533333333333339</v>
      </c>
      <c r="F213" s="279">
        <v>51.716666666666669</v>
      </c>
      <c r="G213" s="279">
        <v>50.783333333333339</v>
      </c>
      <c r="H213" s="279">
        <v>56.283333333333339</v>
      </c>
      <c r="I213" s="279">
        <v>57.216666666666676</v>
      </c>
      <c r="J213" s="279">
        <v>59.033333333333339</v>
      </c>
      <c r="K213" s="277">
        <v>55.4</v>
      </c>
      <c r="L213" s="277">
        <v>52.65</v>
      </c>
      <c r="M213" s="277">
        <v>18.798359999999999</v>
      </c>
    </row>
    <row r="214" spans="1:13">
      <c r="A214" s="268">
        <v>204</v>
      </c>
      <c r="B214" s="277" t="s">
        <v>117</v>
      </c>
      <c r="C214" s="278">
        <v>184.75</v>
      </c>
      <c r="D214" s="279">
        <v>182.88333333333333</v>
      </c>
      <c r="E214" s="279">
        <v>178.11666666666665</v>
      </c>
      <c r="F214" s="279">
        <v>171.48333333333332</v>
      </c>
      <c r="G214" s="279">
        <v>166.71666666666664</v>
      </c>
      <c r="H214" s="279">
        <v>189.51666666666665</v>
      </c>
      <c r="I214" s="279">
        <v>194.2833333333333</v>
      </c>
      <c r="J214" s="279">
        <v>200.91666666666666</v>
      </c>
      <c r="K214" s="277">
        <v>187.65</v>
      </c>
      <c r="L214" s="277">
        <v>176.25</v>
      </c>
      <c r="M214" s="277">
        <v>206.34245000000001</v>
      </c>
    </row>
    <row r="215" spans="1:13">
      <c r="A215" s="268">
        <v>205</v>
      </c>
      <c r="B215" s="277" t="s">
        <v>414</v>
      </c>
      <c r="C215" s="278">
        <v>44.25</v>
      </c>
      <c r="D215" s="279">
        <v>43.333333333333336</v>
      </c>
      <c r="E215" s="279">
        <v>42.416666666666671</v>
      </c>
      <c r="F215" s="279">
        <v>40.583333333333336</v>
      </c>
      <c r="G215" s="279">
        <v>39.666666666666671</v>
      </c>
      <c r="H215" s="279">
        <v>45.166666666666671</v>
      </c>
      <c r="I215" s="279">
        <v>46.083333333333343</v>
      </c>
      <c r="J215" s="279">
        <v>47.916666666666671</v>
      </c>
      <c r="K215" s="277">
        <v>44.25</v>
      </c>
      <c r="L215" s="277">
        <v>41.5</v>
      </c>
      <c r="M215" s="277">
        <v>1.07098</v>
      </c>
    </row>
    <row r="216" spans="1:13">
      <c r="A216" s="268">
        <v>206</v>
      </c>
      <c r="B216" s="277" t="s">
        <v>258</v>
      </c>
      <c r="C216" s="278">
        <v>115.55</v>
      </c>
      <c r="D216" s="279">
        <v>115.41666666666667</v>
      </c>
      <c r="E216" s="279">
        <v>113.28333333333335</v>
      </c>
      <c r="F216" s="279">
        <v>111.01666666666668</v>
      </c>
      <c r="G216" s="279">
        <v>108.88333333333335</v>
      </c>
      <c r="H216" s="279">
        <v>117.68333333333334</v>
      </c>
      <c r="I216" s="279">
        <v>119.81666666666666</v>
      </c>
      <c r="J216" s="279">
        <v>122.08333333333333</v>
      </c>
      <c r="K216" s="277">
        <v>117.55</v>
      </c>
      <c r="L216" s="277">
        <v>113.15</v>
      </c>
      <c r="M216" s="277">
        <v>6.67021</v>
      </c>
    </row>
    <row r="217" spans="1:13">
      <c r="A217" s="268">
        <v>207</v>
      </c>
      <c r="B217" s="277" t="s">
        <v>118</v>
      </c>
      <c r="C217" s="278">
        <v>351</v>
      </c>
      <c r="D217" s="279">
        <v>349.4666666666667</v>
      </c>
      <c r="E217" s="279">
        <v>345.73333333333341</v>
      </c>
      <c r="F217" s="279">
        <v>340.4666666666667</v>
      </c>
      <c r="G217" s="279">
        <v>336.73333333333341</v>
      </c>
      <c r="H217" s="279">
        <v>354.73333333333341</v>
      </c>
      <c r="I217" s="279">
        <v>358.46666666666675</v>
      </c>
      <c r="J217" s="279">
        <v>363.73333333333341</v>
      </c>
      <c r="K217" s="277">
        <v>353.2</v>
      </c>
      <c r="L217" s="277">
        <v>344.2</v>
      </c>
      <c r="M217" s="277">
        <v>308.13884999999999</v>
      </c>
    </row>
    <row r="218" spans="1:13">
      <c r="A218" s="268">
        <v>208</v>
      </c>
      <c r="B218" s="277" t="s">
        <v>256</v>
      </c>
      <c r="C218" s="278">
        <v>1349.65</v>
      </c>
      <c r="D218" s="279">
        <v>1345.3666666666668</v>
      </c>
      <c r="E218" s="279">
        <v>1317.7333333333336</v>
      </c>
      <c r="F218" s="279">
        <v>1285.8166666666668</v>
      </c>
      <c r="G218" s="279">
        <v>1258.1833333333336</v>
      </c>
      <c r="H218" s="279">
        <v>1377.2833333333335</v>
      </c>
      <c r="I218" s="279">
        <v>1404.9166666666667</v>
      </c>
      <c r="J218" s="279">
        <v>1436.8333333333335</v>
      </c>
      <c r="K218" s="277">
        <v>1373</v>
      </c>
      <c r="L218" s="277">
        <v>1313.45</v>
      </c>
      <c r="M218" s="277">
        <v>7.43973</v>
      </c>
    </row>
    <row r="219" spans="1:13">
      <c r="A219" s="268">
        <v>209</v>
      </c>
      <c r="B219" s="277" t="s">
        <v>119</v>
      </c>
      <c r="C219" s="278">
        <v>453.95</v>
      </c>
      <c r="D219" s="279">
        <v>449.48333333333335</v>
      </c>
      <c r="E219" s="279">
        <v>442.76666666666671</v>
      </c>
      <c r="F219" s="279">
        <v>431.58333333333337</v>
      </c>
      <c r="G219" s="279">
        <v>424.86666666666673</v>
      </c>
      <c r="H219" s="279">
        <v>460.66666666666669</v>
      </c>
      <c r="I219" s="279">
        <v>467.38333333333338</v>
      </c>
      <c r="J219" s="279">
        <v>478.56666666666666</v>
      </c>
      <c r="K219" s="277">
        <v>456.2</v>
      </c>
      <c r="L219" s="277">
        <v>438.3</v>
      </c>
      <c r="M219" s="277">
        <v>23.165140000000001</v>
      </c>
    </row>
    <row r="220" spans="1:13">
      <c r="A220" s="268">
        <v>210</v>
      </c>
      <c r="B220" s="277" t="s">
        <v>403</v>
      </c>
      <c r="C220" s="278">
        <v>2531.1999999999998</v>
      </c>
      <c r="D220" s="279">
        <v>2531.8666666666668</v>
      </c>
      <c r="E220" s="279">
        <v>2514.7333333333336</v>
      </c>
      <c r="F220" s="279">
        <v>2498.2666666666669</v>
      </c>
      <c r="G220" s="279">
        <v>2481.1333333333337</v>
      </c>
      <c r="H220" s="279">
        <v>2548.3333333333335</v>
      </c>
      <c r="I220" s="279">
        <v>2565.4666666666667</v>
      </c>
      <c r="J220" s="279">
        <v>2581.9333333333334</v>
      </c>
      <c r="K220" s="277">
        <v>2549</v>
      </c>
      <c r="L220" s="277">
        <v>2515.4</v>
      </c>
      <c r="M220" s="277">
        <v>8.9300000000000004E-3</v>
      </c>
    </row>
    <row r="221" spans="1:13">
      <c r="A221" s="268">
        <v>211</v>
      </c>
      <c r="B221" s="277" t="s">
        <v>257</v>
      </c>
      <c r="C221" s="278">
        <v>38.549999999999997</v>
      </c>
      <c r="D221" s="279">
        <v>38.699999999999996</v>
      </c>
      <c r="E221" s="279">
        <v>37.749999999999993</v>
      </c>
      <c r="F221" s="279">
        <v>36.949999999999996</v>
      </c>
      <c r="G221" s="279">
        <v>35.999999999999993</v>
      </c>
      <c r="H221" s="279">
        <v>39.499999999999993</v>
      </c>
      <c r="I221" s="279">
        <v>40.449999999999996</v>
      </c>
      <c r="J221" s="279">
        <v>41.249999999999993</v>
      </c>
      <c r="K221" s="277">
        <v>39.65</v>
      </c>
      <c r="L221" s="277">
        <v>37.9</v>
      </c>
      <c r="M221" s="277">
        <v>24.61805</v>
      </c>
    </row>
    <row r="222" spans="1:13">
      <c r="A222" s="268">
        <v>212</v>
      </c>
      <c r="B222" s="277" t="s">
        <v>120</v>
      </c>
      <c r="C222" s="278">
        <v>8.65</v>
      </c>
      <c r="D222" s="279">
        <v>8.7000000000000011</v>
      </c>
      <c r="E222" s="279">
        <v>8.4500000000000028</v>
      </c>
      <c r="F222" s="279">
        <v>8.2500000000000018</v>
      </c>
      <c r="G222" s="279">
        <v>8.0000000000000036</v>
      </c>
      <c r="H222" s="279">
        <v>8.9000000000000021</v>
      </c>
      <c r="I222" s="279">
        <v>9.1499999999999986</v>
      </c>
      <c r="J222" s="279">
        <v>9.3500000000000014</v>
      </c>
      <c r="K222" s="277">
        <v>8.9499999999999993</v>
      </c>
      <c r="L222" s="277">
        <v>8.5</v>
      </c>
      <c r="M222" s="277">
        <v>3285.8584700000001</v>
      </c>
    </row>
    <row r="223" spans="1:13">
      <c r="A223" s="268">
        <v>213</v>
      </c>
      <c r="B223" s="277" t="s">
        <v>404</v>
      </c>
      <c r="C223" s="278">
        <v>19.3</v>
      </c>
      <c r="D223" s="279">
        <v>19.183333333333334</v>
      </c>
      <c r="E223" s="279">
        <v>18.866666666666667</v>
      </c>
      <c r="F223" s="279">
        <v>18.433333333333334</v>
      </c>
      <c r="G223" s="279">
        <v>18.116666666666667</v>
      </c>
      <c r="H223" s="279">
        <v>19.616666666666667</v>
      </c>
      <c r="I223" s="279">
        <v>19.933333333333337</v>
      </c>
      <c r="J223" s="279">
        <v>20.366666666666667</v>
      </c>
      <c r="K223" s="277">
        <v>19.5</v>
      </c>
      <c r="L223" s="277">
        <v>18.75</v>
      </c>
      <c r="M223" s="277">
        <v>63.385359999999999</v>
      </c>
    </row>
    <row r="224" spans="1:13">
      <c r="A224" s="268">
        <v>214</v>
      </c>
      <c r="B224" s="277" t="s">
        <v>121</v>
      </c>
      <c r="C224" s="278">
        <v>26.8</v>
      </c>
      <c r="D224" s="279">
        <v>26.583333333333332</v>
      </c>
      <c r="E224" s="279">
        <v>26.266666666666666</v>
      </c>
      <c r="F224" s="279">
        <v>25.733333333333334</v>
      </c>
      <c r="G224" s="279">
        <v>25.416666666666668</v>
      </c>
      <c r="H224" s="279">
        <v>27.116666666666664</v>
      </c>
      <c r="I224" s="279">
        <v>27.433333333333334</v>
      </c>
      <c r="J224" s="279">
        <v>27.966666666666661</v>
      </c>
      <c r="K224" s="277">
        <v>26.9</v>
      </c>
      <c r="L224" s="277">
        <v>26.05</v>
      </c>
      <c r="M224" s="277">
        <v>328.12047000000001</v>
      </c>
    </row>
    <row r="225" spans="1:13">
      <c r="A225" s="268">
        <v>215</v>
      </c>
      <c r="B225" s="277" t="s">
        <v>416</v>
      </c>
      <c r="C225" s="278">
        <v>179.05</v>
      </c>
      <c r="D225" s="279">
        <v>178.76666666666665</v>
      </c>
      <c r="E225" s="279">
        <v>176.18333333333331</v>
      </c>
      <c r="F225" s="279">
        <v>173.31666666666666</v>
      </c>
      <c r="G225" s="279">
        <v>170.73333333333332</v>
      </c>
      <c r="H225" s="279">
        <v>181.6333333333333</v>
      </c>
      <c r="I225" s="279">
        <v>184.21666666666667</v>
      </c>
      <c r="J225" s="279">
        <v>187.08333333333329</v>
      </c>
      <c r="K225" s="277">
        <v>181.35</v>
      </c>
      <c r="L225" s="277">
        <v>175.9</v>
      </c>
      <c r="M225" s="277">
        <v>3.9957600000000002</v>
      </c>
    </row>
    <row r="226" spans="1:13">
      <c r="A226" s="268">
        <v>216</v>
      </c>
      <c r="B226" s="277" t="s">
        <v>405</v>
      </c>
      <c r="C226" s="278">
        <v>379.8</v>
      </c>
      <c r="D226" s="279">
        <v>379.38333333333338</v>
      </c>
      <c r="E226" s="279">
        <v>365.46666666666675</v>
      </c>
      <c r="F226" s="279">
        <v>351.13333333333338</v>
      </c>
      <c r="G226" s="279">
        <v>337.21666666666675</v>
      </c>
      <c r="H226" s="279">
        <v>393.71666666666675</v>
      </c>
      <c r="I226" s="279">
        <v>407.63333333333338</v>
      </c>
      <c r="J226" s="279">
        <v>421.96666666666675</v>
      </c>
      <c r="K226" s="277">
        <v>393.3</v>
      </c>
      <c r="L226" s="277">
        <v>365.05</v>
      </c>
      <c r="M226" s="277">
        <v>1.04318</v>
      </c>
    </row>
    <row r="227" spans="1:13">
      <c r="A227" s="268">
        <v>217</v>
      </c>
      <c r="B227" s="277" t="s">
        <v>406</v>
      </c>
      <c r="C227" s="278">
        <v>6.1</v>
      </c>
      <c r="D227" s="279">
        <v>6.1166666666666671</v>
      </c>
      <c r="E227" s="279">
        <v>6.0333333333333341</v>
      </c>
      <c r="F227" s="279">
        <v>5.9666666666666668</v>
      </c>
      <c r="G227" s="279">
        <v>5.8833333333333337</v>
      </c>
      <c r="H227" s="279">
        <v>6.1833333333333345</v>
      </c>
      <c r="I227" s="279">
        <v>6.2666666666666666</v>
      </c>
      <c r="J227" s="279">
        <v>6.3333333333333348</v>
      </c>
      <c r="K227" s="277">
        <v>6.2</v>
      </c>
      <c r="L227" s="277">
        <v>6.05</v>
      </c>
      <c r="M227" s="277">
        <v>14.81793</v>
      </c>
    </row>
    <row r="228" spans="1:13">
      <c r="A228" s="268">
        <v>218</v>
      </c>
      <c r="B228" s="277" t="s">
        <v>122</v>
      </c>
      <c r="C228" s="278">
        <v>388.55</v>
      </c>
      <c r="D228" s="279">
        <v>389.95</v>
      </c>
      <c r="E228" s="279">
        <v>384.9</v>
      </c>
      <c r="F228" s="279">
        <v>381.25</v>
      </c>
      <c r="G228" s="279">
        <v>376.2</v>
      </c>
      <c r="H228" s="279">
        <v>393.59999999999997</v>
      </c>
      <c r="I228" s="279">
        <v>398.65000000000003</v>
      </c>
      <c r="J228" s="279">
        <v>402.29999999999995</v>
      </c>
      <c r="K228" s="277">
        <v>395</v>
      </c>
      <c r="L228" s="277">
        <v>386.3</v>
      </c>
      <c r="M228" s="277">
        <v>46.593899999999998</v>
      </c>
    </row>
    <row r="229" spans="1:13">
      <c r="A229" s="268">
        <v>219</v>
      </c>
      <c r="B229" s="277" t="s">
        <v>407</v>
      </c>
      <c r="C229" s="278">
        <v>68.25</v>
      </c>
      <c r="D229" s="279">
        <v>68.183333333333337</v>
      </c>
      <c r="E229" s="279">
        <v>66.366666666666674</v>
      </c>
      <c r="F229" s="279">
        <v>64.483333333333334</v>
      </c>
      <c r="G229" s="279">
        <v>62.666666666666671</v>
      </c>
      <c r="H229" s="279">
        <v>70.066666666666677</v>
      </c>
      <c r="I229" s="279">
        <v>71.88333333333334</v>
      </c>
      <c r="J229" s="279">
        <v>73.76666666666668</v>
      </c>
      <c r="K229" s="277">
        <v>70</v>
      </c>
      <c r="L229" s="277">
        <v>66.3</v>
      </c>
      <c r="M229" s="277">
        <v>5.4761600000000001</v>
      </c>
    </row>
    <row r="230" spans="1:13">
      <c r="A230" s="268">
        <v>220</v>
      </c>
      <c r="B230" s="277" t="s">
        <v>260</v>
      </c>
      <c r="C230" s="278">
        <v>76.900000000000006</v>
      </c>
      <c r="D230" s="279">
        <v>77.233333333333334</v>
      </c>
      <c r="E230" s="279">
        <v>76.466666666666669</v>
      </c>
      <c r="F230" s="279">
        <v>76.033333333333331</v>
      </c>
      <c r="G230" s="279">
        <v>75.266666666666666</v>
      </c>
      <c r="H230" s="279">
        <v>77.666666666666671</v>
      </c>
      <c r="I230" s="279">
        <v>78.433333333333351</v>
      </c>
      <c r="J230" s="279">
        <v>78.866666666666674</v>
      </c>
      <c r="K230" s="277">
        <v>78</v>
      </c>
      <c r="L230" s="277">
        <v>76.8</v>
      </c>
      <c r="M230" s="277">
        <v>12.80326</v>
      </c>
    </row>
    <row r="231" spans="1:13">
      <c r="A231" s="268">
        <v>221</v>
      </c>
      <c r="B231" s="277" t="s">
        <v>412</v>
      </c>
      <c r="C231" s="278">
        <v>114.1</v>
      </c>
      <c r="D231" s="279">
        <v>113.88333333333333</v>
      </c>
      <c r="E231" s="279">
        <v>112.91666666666666</v>
      </c>
      <c r="F231" s="279">
        <v>111.73333333333333</v>
      </c>
      <c r="G231" s="279">
        <v>110.76666666666667</v>
      </c>
      <c r="H231" s="279">
        <v>115.06666666666665</v>
      </c>
      <c r="I231" s="279">
        <v>116.03333333333332</v>
      </c>
      <c r="J231" s="279">
        <v>117.21666666666664</v>
      </c>
      <c r="K231" s="277">
        <v>114.85</v>
      </c>
      <c r="L231" s="277">
        <v>112.7</v>
      </c>
      <c r="M231" s="277">
        <v>10.76423</v>
      </c>
    </row>
    <row r="232" spans="1:13">
      <c r="A232" s="268">
        <v>222</v>
      </c>
      <c r="B232" s="277" t="s">
        <v>1616</v>
      </c>
      <c r="C232" s="278">
        <v>2892.55</v>
      </c>
      <c r="D232" s="279">
        <v>2876.85</v>
      </c>
      <c r="E232" s="279">
        <v>2803.7</v>
      </c>
      <c r="F232" s="279">
        <v>2714.85</v>
      </c>
      <c r="G232" s="279">
        <v>2641.7</v>
      </c>
      <c r="H232" s="279">
        <v>2965.7</v>
      </c>
      <c r="I232" s="279">
        <v>3038.8500000000004</v>
      </c>
      <c r="J232" s="279">
        <v>3127.7</v>
      </c>
      <c r="K232" s="277">
        <v>2950</v>
      </c>
      <c r="L232" s="277">
        <v>2788</v>
      </c>
      <c r="M232" s="277">
        <v>2.44618</v>
      </c>
    </row>
    <row r="233" spans="1:13">
      <c r="A233" s="268">
        <v>223</v>
      </c>
      <c r="B233" s="277" t="s">
        <v>259</v>
      </c>
      <c r="C233" s="278">
        <v>58.25</v>
      </c>
      <c r="D233" s="279">
        <v>58.216666666666669</v>
      </c>
      <c r="E233" s="279">
        <v>57.88333333333334</v>
      </c>
      <c r="F233" s="279">
        <v>57.516666666666673</v>
      </c>
      <c r="G233" s="279">
        <v>57.183333333333344</v>
      </c>
      <c r="H233" s="279">
        <v>58.583333333333336</v>
      </c>
      <c r="I233" s="279">
        <v>58.916666666666664</v>
      </c>
      <c r="J233" s="279">
        <v>59.283333333333331</v>
      </c>
      <c r="K233" s="277">
        <v>58.55</v>
      </c>
      <c r="L233" s="277">
        <v>57.85</v>
      </c>
      <c r="M233" s="277">
        <v>7.8808299999999996</v>
      </c>
    </row>
    <row r="234" spans="1:13">
      <c r="A234" s="268">
        <v>224</v>
      </c>
      <c r="B234" s="277" t="s">
        <v>123</v>
      </c>
      <c r="C234" s="278">
        <v>984</v>
      </c>
      <c r="D234" s="279">
        <v>976.19999999999993</v>
      </c>
      <c r="E234" s="279">
        <v>964.39999999999986</v>
      </c>
      <c r="F234" s="279">
        <v>944.8</v>
      </c>
      <c r="G234" s="279">
        <v>932.99999999999989</v>
      </c>
      <c r="H234" s="279">
        <v>995.79999999999984</v>
      </c>
      <c r="I234" s="279">
        <v>1007.5999999999998</v>
      </c>
      <c r="J234" s="279">
        <v>1027.1999999999998</v>
      </c>
      <c r="K234" s="277">
        <v>988</v>
      </c>
      <c r="L234" s="277">
        <v>956.6</v>
      </c>
      <c r="M234" s="277">
        <v>12.895770000000001</v>
      </c>
    </row>
    <row r="235" spans="1:13">
      <c r="A235" s="268">
        <v>225</v>
      </c>
      <c r="B235" s="277" t="s">
        <v>418</v>
      </c>
      <c r="C235" s="278">
        <v>252.9</v>
      </c>
      <c r="D235" s="279">
        <v>252.48333333333335</v>
      </c>
      <c r="E235" s="279">
        <v>250.9666666666667</v>
      </c>
      <c r="F235" s="279">
        <v>249.03333333333336</v>
      </c>
      <c r="G235" s="279">
        <v>247.51666666666671</v>
      </c>
      <c r="H235" s="279">
        <v>254.41666666666669</v>
      </c>
      <c r="I235" s="279">
        <v>255.93333333333334</v>
      </c>
      <c r="J235" s="279">
        <v>257.86666666666667</v>
      </c>
      <c r="K235" s="277">
        <v>254</v>
      </c>
      <c r="L235" s="277">
        <v>250.55</v>
      </c>
      <c r="M235" s="277">
        <v>5.7889999999999997E-2</v>
      </c>
    </row>
    <row r="236" spans="1:13">
      <c r="A236" s="268">
        <v>226</v>
      </c>
      <c r="B236" s="277" t="s">
        <v>124</v>
      </c>
      <c r="C236" s="278">
        <v>492.6</v>
      </c>
      <c r="D236" s="279">
        <v>494.61666666666662</v>
      </c>
      <c r="E236" s="279">
        <v>481.23333333333323</v>
      </c>
      <c r="F236" s="279">
        <v>469.86666666666662</v>
      </c>
      <c r="G236" s="279">
        <v>456.48333333333323</v>
      </c>
      <c r="H236" s="279">
        <v>505.98333333333323</v>
      </c>
      <c r="I236" s="279">
        <v>519.36666666666656</v>
      </c>
      <c r="J236" s="279">
        <v>530.73333333333323</v>
      </c>
      <c r="K236" s="277">
        <v>508</v>
      </c>
      <c r="L236" s="277">
        <v>483.25</v>
      </c>
      <c r="M236" s="277">
        <v>214.81836000000001</v>
      </c>
    </row>
    <row r="237" spans="1:13">
      <c r="A237" s="268">
        <v>227</v>
      </c>
      <c r="B237" s="277" t="s">
        <v>419</v>
      </c>
      <c r="C237" s="278">
        <v>76.400000000000006</v>
      </c>
      <c r="D237" s="279">
        <v>76.666666666666671</v>
      </c>
      <c r="E237" s="279">
        <v>75.333333333333343</v>
      </c>
      <c r="F237" s="279">
        <v>74.266666666666666</v>
      </c>
      <c r="G237" s="279">
        <v>72.933333333333337</v>
      </c>
      <c r="H237" s="279">
        <v>77.733333333333348</v>
      </c>
      <c r="I237" s="279">
        <v>79.066666666666691</v>
      </c>
      <c r="J237" s="279">
        <v>80.133333333333354</v>
      </c>
      <c r="K237" s="277">
        <v>78</v>
      </c>
      <c r="L237" s="277">
        <v>75.599999999999994</v>
      </c>
      <c r="M237" s="277">
        <v>6.8158799999999999</v>
      </c>
    </row>
    <row r="238" spans="1:13">
      <c r="A238" s="268">
        <v>228</v>
      </c>
      <c r="B238" s="277" t="s">
        <v>125</v>
      </c>
      <c r="C238" s="278">
        <v>191.35</v>
      </c>
      <c r="D238" s="279">
        <v>191.41666666666666</v>
      </c>
      <c r="E238" s="279">
        <v>189.68333333333331</v>
      </c>
      <c r="F238" s="279">
        <v>188.01666666666665</v>
      </c>
      <c r="G238" s="279">
        <v>186.2833333333333</v>
      </c>
      <c r="H238" s="279">
        <v>193.08333333333331</v>
      </c>
      <c r="I238" s="279">
        <v>194.81666666666666</v>
      </c>
      <c r="J238" s="279">
        <v>196.48333333333332</v>
      </c>
      <c r="K238" s="277">
        <v>193.15</v>
      </c>
      <c r="L238" s="277">
        <v>189.75</v>
      </c>
      <c r="M238" s="277">
        <v>35.224460000000001</v>
      </c>
    </row>
    <row r="239" spans="1:13">
      <c r="A239" s="268">
        <v>229</v>
      </c>
      <c r="B239" s="277" t="s">
        <v>126</v>
      </c>
      <c r="C239" s="278">
        <v>949.85</v>
      </c>
      <c r="D239" s="279">
        <v>953.70000000000016</v>
      </c>
      <c r="E239" s="279">
        <v>936.70000000000027</v>
      </c>
      <c r="F239" s="279">
        <v>923.55000000000007</v>
      </c>
      <c r="G239" s="279">
        <v>906.55000000000018</v>
      </c>
      <c r="H239" s="279">
        <v>966.85000000000036</v>
      </c>
      <c r="I239" s="279">
        <v>983.85000000000014</v>
      </c>
      <c r="J239" s="279">
        <v>997.00000000000045</v>
      </c>
      <c r="K239" s="277">
        <v>970.7</v>
      </c>
      <c r="L239" s="277">
        <v>940.55</v>
      </c>
      <c r="M239" s="277">
        <v>111.33259</v>
      </c>
    </row>
    <row r="240" spans="1:13">
      <c r="A240" s="268">
        <v>230</v>
      </c>
      <c r="B240" s="277" t="s">
        <v>420</v>
      </c>
      <c r="C240" s="278">
        <v>236.7</v>
      </c>
      <c r="D240" s="279">
        <v>235.71666666666667</v>
      </c>
      <c r="E240" s="279">
        <v>230.98333333333335</v>
      </c>
      <c r="F240" s="279">
        <v>225.26666666666668</v>
      </c>
      <c r="G240" s="279">
        <v>220.53333333333336</v>
      </c>
      <c r="H240" s="279">
        <v>241.43333333333334</v>
      </c>
      <c r="I240" s="279">
        <v>246.16666666666663</v>
      </c>
      <c r="J240" s="279">
        <v>251.88333333333333</v>
      </c>
      <c r="K240" s="277">
        <v>240.45</v>
      </c>
      <c r="L240" s="277">
        <v>230</v>
      </c>
      <c r="M240" s="277">
        <v>5.2408000000000001</v>
      </c>
    </row>
    <row r="241" spans="1:13">
      <c r="A241" s="268">
        <v>231</v>
      </c>
      <c r="B241" s="277" t="s">
        <v>421</v>
      </c>
      <c r="C241" s="278">
        <v>160.9</v>
      </c>
      <c r="D241" s="279">
        <v>162.33333333333334</v>
      </c>
      <c r="E241" s="279">
        <v>157.7166666666667</v>
      </c>
      <c r="F241" s="279">
        <v>154.53333333333336</v>
      </c>
      <c r="G241" s="279">
        <v>149.91666666666671</v>
      </c>
      <c r="H241" s="279">
        <v>165.51666666666668</v>
      </c>
      <c r="I241" s="279">
        <v>170.1333333333333</v>
      </c>
      <c r="J241" s="279">
        <v>173.31666666666666</v>
      </c>
      <c r="K241" s="277">
        <v>166.95</v>
      </c>
      <c r="L241" s="277">
        <v>159.15</v>
      </c>
      <c r="M241" s="277">
        <v>5.28003</v>
      </c>
    </row>
    <row r="242" spans="1:13">
      <c r="A242" s="268">
        <v>232</v>
      </c>
      <c r="B242" s="277" t="s">
        <v>417</v>
      </c>
      <c r="C242" s="278">
        <v>10.3</v>
      </c>
      <c r="D242" s="279">
        <v>10.316666666666668</v>
      </c>
      <c r="E242" s="279">
        <v>10.233333333333336</v>
      </c>
      <c r="F242" s="279">
        <v>10.166666666666668</v>
      </c>
      <c r="G242" s="279">
        <v>10.083333333333336</v>
      </c>
      <c r="H242" s="279">
        <v>10.383333333333336</v>
      </c>
      <c r="I242" s="279">
        <v>10.466666666666669</v>
      </c>
      <c r="J242" s="279">
        <v>10.533333333333337</v>
      </c>
      <c r="K242" s="277">
        <v>10.4</v>
      </c>
      <c r="L242" s="277">
        <v>10.25</v>
      </c>
      <c r="M242" s="277">
        <v>13.28368</v>
      </c>
    </row>
    <row r="243" spans="1:13">
      <c r="A243" s="268">
        <v>233</v>
      </c>
      <c r="B243" s="277" t="s">
        <v>127</v>
      </c>
      <c r="C243" s="278">
        <v>86.95</v>
      </c>
      <c r="D243" s="279">
        <v>86.733333333333334</v>
      </c>
      <c r="E243" s="279">
        <v>86.016666666666666</v>
      </c>
      <c r="F243" s="279">
        <v>85.083333333333329</v>
      </c>
      <c r="G243" s="279">
        <v>84.36666666666666</v>
      </c>
      <c r="H243" s="279">
        <v>87.666666666666671</v>
      </c>
      <c r="I243" s="279">
        <v>88.38333333333334</v>
      </c>
      <c r="J243" s="279">
        <v>89.316666666666677</v>
      </c>
      <c r="K243" s="277">
        <v>87.45</v>
      </c>
      <c r="L243" s="277">
        <v>85.8</v>
      </c>
      <c r="M243" s="277">
        <v>254.98634999999999</v>
      </c>
    </row>
    <row r="244" spans="1:13">
      <c r="A244" s="268">
        <v>234</v>
      </c>
      <c r="B244" s="277" t="s">
        <v>262</v>
      </c>
      <c r="C244" s="278">
        <v>1986.15</v>
      </c>
      <c r="D244" s="279">
        <v>1946.3999999999999</v>
      </c>
      <c r="E244" s="279">
        <v>1894.7999999999997</v>
      </c>
      <c r="F244" s="279">
        <v>1803.4499999999998</v>
      </c>
      <c r="G244" s="279">
        <v>1751.8499999999997</v>
      </c>
      <c r="H244" s="279">
        <v>2037.7499999999998</v>
      </c>
      <c r="I244" s="279">
        <v>2089.3499999999995</v>
      </c>
      <c r="J244" s="279">
        <v>2180.6999999999998</v>
      </c>
      <c r="K244" s="277">
        <v>1998</v>
      </c>
      <c r="L244" s="277">
        <v>1855.05</v>
      </c>
      <c r="M244" s="277">
        <v>4.2779699999999998</v>
      </c>
    </row>
    <row r="245" spans="1:13">
      <c r="A245" s="268">
        <v>235</v>
      </c>
      <c r="B245" s="277" t="s">
        <v>408</v>
      </c>
      <c r="C245" s="278">
        <v>121.65</v>
      </c>
      <c r="D245" s="279">
        <v>121.88333333333333</v>
      </c>
      <c r="E245" s="279">
        <v>120.36666666666665</v>
      </c>
      <c r="F245" s="279">
        <v>119.08333333333331</v>
      </c>
      <c r="G245" s="279">
        <v>117.56666666666663</v>
      </c>
      <c r="H245" s="279">
        <v>123.16666666666666</v>
      </c>
      <c r="I245" s="279">
        <v>124.68333333333334</v>
      </c>
      <c r="J245" s="279">
        <v>125.96666666666667</v>
      </c>
      <c r="K245" s="277">
        <v>123.4</v>
      </c>
      <c r="L245" s="277">
        <v>120.6</v>
      </c>
      <c r="M245" s="277">
        <v>22.648530000000001</v>
      </c>
    </row>
    <row r="246" spans="1:13">
      <c r="A246" s="268">
        <v>236</v>
      </c>
      <c r="B246" s="277" t="s">
        <v>409</v>
      </c>
      <c r="C246" s="278">
        <v>93.05</v>
      </c>
      <c r="D246" s="279">
        <v>93.05</v>
      </c>
      <c r="E246" s="279">
        <v>92</v>
      </c>
      <c r="F246" s="279">
        <v>90.95</v>
      </c>
      <c r="G246" s="279">
        <v>89.9</v>
      </c>
      <c r="H246" s="279">
        <v>94.1</v>
      </c>
      <c r="I246" s="279">
        <v>95.149999999999977</v>
      </c>
      <c r="J246" s="279">
        <v>96.199999999999989</v>
      </c>
      <c r="K246" s="277">
        <v>94.1</v>
      </c>
      <c r="L246" s="277">
        <v>92</v>
      </c>
      <c r="M246" s="277">
        <v>5.9654499999999997</v>
      </c>
    </row>
    <row r="247" spans="1:13">
      <c r="A247" s="268">
        <v>237</v>
      </c>
      <c r="B247" s="277" t="s">
        <v>402</v>
      </c>
      <c r="C247" s="278">
        <v>449.2</v>
      </c>
      <c r="D247" s="279">
        <v>450.98333333333335</v>
      </c>
      <c r="E247" s="279">
        <v>444.01666666666671</v>
      </c>
      <c r="F247" s="279">
        <v>438.83333333333337</v>
      </c>
      <c r="G247" s="279">
        <v>431.86666666666673</v>
      </c>
      <c r="H247" s="279">
        <v>456.16666666666669</v>
      </c>
      <c r="I247" s="279">
        <v>463.13333333333338</v>
      </c>
      <c r="J247" s="279">
        <v>468.31666666666666</v>
      </c>
      <c r="K247" s="277">
        <v>457.95</v>
      </c>
      <c r="L247" s="277">
        <v>445.8</v>
      </c>
      <c r="M247" s="277">
        <v>4.9426699999999997</v>
      </c>
    </row>
    <row r="248" spans="1:13">
      <c r="A248" s="268">
        <v>238</v>
      </c>
      <c r="B248" s="277" t="s">
        <v>128</v>
      </c>
      <c r="C248" s="278">
        <v>193.65</v>
      </c>
      <c r="D248" s="279">
        <v>194.01666666666668</v>
      </c>
      <c r="E248" s="279">
        <v>192.23333333333335</v>
      </c>
      <c r="F248" s="279">
        <v>190.81666666666666</v>
      </c>
      <c r="G248" s="279">
        <v>189.03333333333333</v>
      </c>
      <c r="H248" s="279">
        <v>195.43333333333337</v>
      </c>
      <c r="I248" s="279">
        <v>197.21666666666673</v>
      </c>
      <c r="J248" s="279">
        <v>198.63333333333338</v>
      </c>
      <c r="K248" s="277">
        <v>195.8</v>
      </c>
      <c r="L248" s="277">
        <v>192.6</v>
      </c>
      <c r="M248" s="277">
        <v>171.89317</v>
      </c>
    </row>
    <row r="249" spans="1:13">
      <c r="A249" s="268">
        <v>239</v>
      </c>
      <c r="B249" s="277" t="s">
        <v>413</v>
      </c>
      <c r="C249" s="278">
        <v>217.75</v>
      </c>
      <c r="D249" s="279">
        <v>218.95000000000002</v>
      </c>
      <c r="E249" s="279">
        <v>215.90000000000003</v>
      </c>
      <c r="F249" s="279">
        <v>214.05</v>
      </c>
      <c r="G249" s="279">
        <v>211.00000000000003</v>
      </c>
      <c r="H249" s="279">
        <v>220.80000000000004</v>
      </c>
      <c r="I249" s="279">
        <v>223.85000000000005</v>
      </c>
      <c r="J249" s="279">
        <v>225.70000000000005</v>
      </c>
      <c r="K249" s="277">
        <v>222</v>
      </c>
      <c r="L249" s="277">
        <v>217.1</v>
      </c>
      <c r="M249" s="277">
        <v>0.10813</v>
      </c>
    </row>
    <row r="250" spans="1:13">
      <c r="A250" s="268">
        <v>240</v>
      </c>
      <c r="B250" s="277" t="s">
        <v>410</v>
      </c>
      <c r="C250" s="278">
        <v>44.65</v>
      </c>
      <c r="D250" s="279">
        <v>45.266666666666673</v>
      </c>
      <c r="E250" s="279">
        <v>43.833333333333343</v>
      </c>
      <c r="F250" s="279">
        <v>43.016666666666673</v>
      </c>
      <c r="G250" s="279">
        <v>41.583333333333343</v>
      </c>
      <c r="H250" s="279">
        <v>46.083333333333343</v>
      </c>
      <c r="I250" s="279">
        <v>47.516666666666666</v>
      </c>
      <c r="J250" s="279">
        <v>48.333333333333343</v>
      </c>
      <c r="K250" s="277">
        <v>46.7</v>
      </c>
      <c r="L250" s="277">
        <v>44.45</v>
      </c>
      <c r="M250" s="277">
        <v>3.0114200000000002</v>
      </c>
    </row>
    <row r="251" spans="1:13">
      <c r="A251" s="268">
        <v>241</v>
      </c>
      <c r="B251" s="277" t="s">
        <v>411</v>
      </c>
      <c r="C251" s="278">
        <v>133.65</v>
      </c>
      <c r="D251" s="279">
        <v>134.58333333333334</v>
      </c>
      <c r="E251" s="279">
        <v>132.16666666666669</v>
      </c>
      <c r="F251" s="279">
        <v>130.68333333333334</v>
      </c>
      <c r="G251" s="279">
        <v>128.26666666666668</v>
      </c>
      <c r="H251" s="279">
        <v>136.06666666666669</v>
      </c>
      <c r="I251" s="279">
        <v>138.48333333333338</v>
      </c>
      <c r="J251" s="279">
        <v>139.9666666666667</v>
      </c>
      <c r="K251" s="277">
        <v>137</v>
      </c>
      <c r="L251" s="277">
        <v>133.1</v>
      </c>
      <c r="M251" s="277">
        <v>16.780940000000001</v>
      </c>
    </row>
    <row r="252" spans="1:13">
      <c r="A252" s="268">
        <v>242</v>
      </c>
      <c r="B252" s="277" t="s">
        <v>431</v>
      </c>
      <c r="C252" s="278">
        <v>16</v>
      </c>
      <c r="D252" s="279">
        <v>16.083333333333332</v>
      </c>
      <c r="E252" s="279">
        <v>15.816666666666663</v>
      </c>
      <c r="F252" s="279">
        <v>15.633333333333331</v>
      </c>
      <c r="G252" s="279">
        <v>15.366666666666662</v>
      </c>
      <c r="H252" s="279">
        <v>16.266666666666666</v>
      </c>
      <c r="I252" s="279">
        <v>16.533333333333339</v>
      </c>
      <c r="J252" s="279">
        <v>16.716666666666665</v>
      </c>
      <c r="K252" s="277">
        <v>16.350000000000001</v>
      </c>
      <c r="L252" s="277">
        <v>15.9</v>
      </c>
      <c r="M252" s="277">
        <v>9.0287500000000005</v>
      </c>
    </row>
    <row r="253" spans="1:13">
      <c r="A253" s="268">
        <v>243</v>
      </c>
      <c r="B253" s="277" t="s">
        <v>428</v>
      </c>
      <c r="C253" s="278">
        <v>36.950000000000003</v>
      </c>
      <c r="D253" s="279">
        <v>36.916666666666664</v>
      </c>
      <c r="E253" s="279">
        <v>36.533333333333331</v>
      </c>
      <c r="F253" s="279">
        <v>36.116666666666667</v>
      </c>
      <c r="G253" s="279">
        <v>35.733333333333334</v>
      </c>
      <c r="H253" s="279">
        <v>37.333333333333329</v>
      </c>
      <c r="I253" s="279">
        <v>37.716666666666669</v>
      </c>
      <c r="J253" s="279">
        <v>38.133333333333326</v>
      </c>
      <c r="K253" s="277">
        <v>37.299999999999997</v>
      </c>
      <c r="L253" s="277">
        <v>36.5</v>
      </c>
      <c r="M253" s="277">
        <v>2.2547700000000002</v>
      </c>
    </row>
    <row r="254" spans="1:13">
      <c r="A254" s="268">
        <v>244</v>
      </c>
      <c r="B254" s="277" t="s">
        <v>429</v>
      </c>
      <c r="C254" s="278">
        <v>88.7</v>
      </c>
      <c r="D254" s="279">
        <v>87.916666666666671</v>
      </c>
      <c r="E254" s="279">
        <v>86.283333333333346</v>
      </c>
      <c r="F254" s="279">
        <v>83.866666666666674</v>
      </c>
      <c r="G254" s="279">
        <v>82.233333333333348</v>
      </c>
      <c r="H254" s="279">
        <v>90.333333333333343</v>
      </c>
      <c r="I254" s="279">
        <v>91.966666666666669</v>
      </c>
      <c r="J254" s="279">
        <v>94.38333333333334</v>
      </c>
      <c r="K254" s="277">
        <v>89.55</v>
      </c>
      <c r="L254" s="277">
        <v>85.5</v>
      </c>
      <c r="M254" s="277">
        <v>24.339490000000001</v>
      </c>
    </row>
    <row r="255" spans="1:13">
      <c r="A255" s="268">
        <v>245</v>
      </c>
      <c r="B255" s="277" t="s">
        <v>432</v>
      </c>
      <c r="C255" s="278">
        <v>28.5</v>
      </c>
      <c r="D255" s="279">
        <v>28.666666666666668</v>
      </c>
      <c r="E255" s="279">
        <v>28.183333333333337</v>
      </c>
      <c r="F255" s="279">
        <v>27.866666666666671</v>
      </c>
      <c r="G255" s="279">
        <v>27.38333333333334</v>
      </c>
      <c r="H255" s="279">
        <v>28.983333333333334</v>
      </c>
      <c r="I255" s="279">
        <v>29.466666666666661</v>
      </c>
      <c r="J255" s="279">
        <v>29.783333333333331</v>
      </c>
      <c r="K255" s="277">
        <v>29.15</v>
      </c>
      <c r="L255" s="277">
        <v>28.35</v>
      </c>
      <c r="M255" s="277">
        <v>9.9939999999999998</v>
      </c>
    </row>
    <row r="256" spans="1:13">
      <c r="A256" s="268">
        <v>246</v>
      </c>
      <c r="B256" s="277" t="s">
        <v>422</v>
      </c>
      <c r="C256" s="278">
        <v>734.85</v>
      </c>
      <c r="D256" s="279">
        <v>733.56666666666661</v>
      </c>
      <c r="E256" s="279">
        <v>731.28333333333319</v>
      </c>
      <c r="F256" s="279">
        <v>727.71666666666658</v>
      </c>
      <c r="G256" s="279">
        <v>725.43333333333317</v>
      </c>
      <c r="H256" s="279">
        <v>737.13333333333321</v>
      </c>
      <c r="I256" s="279">
        <v>739.41666666666652</v>
      </c>
      <c r="J256" s="279">
        <v>742.98333333333323</v>
      </c>
      <c r="K256" s="277">
        <v>735.85</v>
      </c>
      <c r="L256" s="277">
        <v>730</v>
      </c>
      <c r="M256" s="277">
        <v>3.29765</v>
      </c>
    </row>
    <row r="257" spans="1:13">
      <c r="A257" s="268">
        <v>247</v>
      </c>
      <c r="B257" s="277" t="s">
        <v>436</v>
      </c>
      <c r="C257" s="278">
        <v>2064.1999999999998</v>
      </c>
      <c r="D257" s="279">
        <v>2079.4</v>
      </c>
      <c r="E257" s="279">
        <v>2043.8000000000002</v>
      </c>
      <c r="F257" s="279">
        <v>2023.4</v>
      </c>
      <c r="G257" s="279">
        <v>1987.8000000000002</v>
      </c>
      <c r="H257" s="279">
        <v>2099.8000000000002</v>
      </c>
      <c r="I257" s="279">
        <v>2135.3999999999996</v>
      </c>
      <c r="J257" s="279">
        <v>2155.8000000000002</v>
      </c>
      <c r="K257" s="277">
        <v>2115</v>
      </c>
      <c r="L257" s="277">
        <v>2059</v>
      </c>
      <c r="M257" s="277">
        <v>6.3009999999999997E-2</v>
      </c>
    </row>
    <row r="258" spans="1:13">
      <c r="A258" s="268">
        <v>248</v>
      </c>
      <c r="B258" s="277" t="s">
        <v>433</v>
      </c>
      <c r="C258" s="278">
        <v>57.75</v>
      </c>
      <c r="D258" s="279">
        <v>57.183333333333337</v>
      </c>
      <c r="E258" s="279">
        <v>56.216666666666676</v>
      </c>
      <c r="F258" s="279">
        <v>54.683333333333337</v>
      </c>
      <c r="G258" s="279">
        <v>53.716666666666676</v>
      </c>
      <c r="H258" s="279">
        <v>58.716666666666676</v>
      </c>
      <c r="I258" s="279">
        <v>59.683333333333344</v>
      </c>
      <c r="J258" s="279">
        <v>61.216666666666676</v>
      </c>
      <c r="K258" s="277">
        <v>58.15</v>
      </c>
      <c r="L258" s="277">
        <v>55.65</v>
      </c>
      <c r="M258" s="277">
        <v>10.214130000000001</v>
      </c>
    </row>
    <row r="259" spans="1:13">
      <c r="A259" s="268">
        <v>249</v>
      </c>
      <c r="B259" s="277" t="s">
        <v>129</v>
      </c>
      <c r="C259" s="278">
        <v>194.2</v>
      </c>
      <c r="D259" s="279">
        <v>193.5</v>
      </c>
      <c r="E259" s="279">
        <v>191.2</v>
      </c>
      <c r="F259" s="279">
        <v>188.2</v>
      </c>
      <c r="G259" s="279">
        <v>185.89999999999998</v>
      </c>
      <c r="H259" s="279">
        <v>196.5</v>
      </c>
      <c r="I259" s="279">
        <v>198.8</v>
      </c>
      <c r="J259" s="279">
        <v>201.8</v>
      </c>
      <c r="K259" s="277">
        <v>195.8</v>
      </c>
      <c r="L259" s="277">
        <v>190.5</v>
      </c>
      <c r="M259" s="277">
        <v>149.77662000000001</v>
      </c>
    </row>
    <row r="260" spans="1:13">
      <c r="A260" s="268">
        <v>250</v>
      </c>
      <c r="B260" s="277" t="s">
        <v>430</v>
      </c>
      <c r="C260" s="278">
        <v>10.15</v>
      </c>
      <c r="D260" s="279">
        <v>10.016666666666667</v>
      </c>
      <c r="E260" s="279">
        <v>9.8833333333333346</v>
      </c>
      <c r="F260" s="279">
        <v>9.6166666666666671</v>
      </c>
      <c r="G260" s="279">
        <v>9.4833333333333343</v>
      </c>
      <c r="H260" s="279">
        <v>10.283333333333335</v>
      </c>
      <c r="I260" s="279">
        <v>10.416666666666668</v>
      </c>
      <c r="J260" s="279">
        <v>10.683333333333335</v>
      </c>
      <c r="K260" s="277">
        <v>10.15</v>
      </c>
      <c r="L260" s="277">
        <v>9.75</v>
      </c>
      <c r="M260" s="277">
        <v>6.3462899999999998</v>
      </c>
    </row>
    <row r="261" spans="1:13">
      <c r="A261" s="268">
        <v>251</v>
      </c>
      <c r="B261" s="277" t="s">
        <v>423</v>
      </c>
      <c r="C261" s="278">
        <v>1503.7</v>
      </c>
      <c r="D261" s="279">
        <v>1508.55</v>
      </c>
      <c r="E261" s="279">
        <v>1487.25</v>
      </c>
      <c r="F261" s="279">
        <v>1470.8</v>
      </c>
      <c r="G261" s="279">
        <v>1449.5</v>
      </c>
      <c r="H261" s="279">
        <v>1525</v>
      </c>
      <c r="I261" s="279">
        <v>1546.2999999999997</v>
      </c>
      <c r="J261" s="279">
        <v>1562.75</v>
      </c>
      <c r="K261" s="277">
        <v>1529.85</v>
      </c>
      <c r="L261" s="277">
        <v>1492.1</v>
      </c>
      <c r="M261" s="277">
        <v>3.5808499999999999</v>
      </c>
    </row>
    <row r="262" spans="1:13">
      <c r="A262" s="268">
        <v>252</v>
      </c>
      <c r="B262" s="277" t="s">
        <v>424</v>
      </c>
      <c r="C262" s="278">
        <v>298.89999999999998</v>
      </c>
      <c r="D262" s="279">
        <v>298.59999999999997</v>
      </c>
      <c r="E262" s="279">
        <v>295.54999999999995</v>
      </c>
      <c r="F262" s="279">
        <v>292.2</v>
      </c>
      <c r="G262" s="279">
        <v>289.14999999999998</v>
      </c>
      <c r="H262" s="279">
        <v>301.94999999999993</v>
      </c>
      <c r="I262" s="279">
        <v>305</v>
      </c>
      <c r="J262" s="279">
        <v>308.34999999999991</v>
      </c>
      <c r="K262" s="277">
        <v>301.64999999999998</v>
      </c>
      <c r="L262" s="277">
        <v>295.25</v>
      </c>
      <c r="M262" s="277">
        <v>1.8532299999999999</v>
      </c>
    </row>
    <row r="263" spans="1:13">
      <c r="A263" s="268">
        <v>253</v>
      </c>
      <c r="B263" s="277" t="s">
        <v>425</v>
      </c>
      <c r="C263" s="278">
        <v>93.9</v>
      </c>
      <c r="D263" s="279">
        <v>94.183333333333337</v>
      </c>
      <c r="E263" s="279">
        <v>93.366666666666674</v>
      </c>
      <c r="F263" s="279">
        <v>92.833333333333343</v>
      </c>
      <c r="G263" s="279">
        <v>92.01666666666668</v>
      </c>
      <c r="H263" s="279">
        <v>94.716666666666669</v>
      </c>
      <c r="I263" s="279">
        <v>95.533333333333331</v>
      </c>
      <c r="J263" s="279">
        <v>96.066666666666663</v>
      </c>
      <c r="K263" s="277">
        <v>95</v>
      </c>
      <c r="L263" s="277">
        <v>93.65</v>
      </c>
      <c r="M263" s="277">
        <v>5.32097</v>
      </c>
    </row>
    <row r="264" spans="1:13">
      <c r="A264" s="268">
        <v>254</v>
      </c>
      <c r="B264" s="277" t="s">
        <v>426</v>
      </c>
      <c r="C264" s="278">
        <v>66.650000000000006</v>
      </c>
      <c r="D264" s="279">
        <v>66.149999999999991</v>
      </c>
      <c r="E264" s="279">
        <v>65.299999999999983</v>
      </c>
      <c r="F264" s="279">
        <v>63.949999999999989</v>
      </c>
      <c r="G264" s="279">
        <v>63.09999999999998</v>
      </c>
      <c r="H264" s="279">
        <v>67.499999999999986</v>
      </c>
      <c r="I264" s="279">
        <v>68.34999999999998</v>
      </c>
      <c r="J264" s="279">
        <v>69.699999999999989</v>
      </c>
      <c r="K264" s="277">
        <v>67</v>
      </c>
      <c r="L264" s="277">
        <v>64.8</v>
      </c>
      <c r="M264" s="277">
        <v>9.7092399999999994</v>
      </c>
    </row>
    <row r="265" spans="1:13">
      <c r="A265" s="268">
        <v>255</v>
      </c>
      <c r="B265" s="277" t="s">
        <v>427</v>
      </c>
      <c r="C265" s="278">
        <v>73.8</v>
      </c>
      <c r="D265" s="279">
        <v>74.233333333333334</v>
      </c>
      <c r="E265" s="279">
        <v>73.116666666666674</v>
      </c>
      <c r="F265" s="279">
        <v>72.433333333333337</v>
      </c>
      <c r="G265" s="279">
        <v>71.316666666666677</v>
      </c>
      <c r="H265" s="279">
        <v>74.916666666666671</v>
      </c>
      <c r="I265" s="279">
        <v>76.033333333333317</v>
      </c>
      <c r="J265" s="279">
        <v>76.716666666666669</v>
      </c>
      <c r="K265" s="277">
        <v>75.349999999999994</v>
      </c>
      <c r="L265" s="277">
        <v>73.55</v>
      </c>
      <c r="M265" s="277">
        <v>6.5079599999999997</v>
      </c>
    </row>
    <row r="266" spans="1:13">
      <c r="A266" s="268">
        <v>256</v>
      </c>
      <c r="B266" s="277" t="s">
        <v>435</v>
      </c>
      <c r="C266" s="278">
        <v>36.700000000000003</v>
      </c>
      <c r="D266" s="279">
        <v>36.583333333333336</v>
      </c>
      <c r="E266" s="279">
        <v>36.216666666666669</v>
      </c>
      <c r="F266" s="279">
        <v>35.733333333333334</v>
      </c>
      <c r="G266" s="279">
        <v>35.366666666666667</v>
      </c>
      <c r="H266" s="279">
        <v>37.06666666666667</v>
      </c>
      <c r="I266" s="279">
        <v>37.43333333333333</v>
      </c>
      <c r="J266" s="279">
        <v>37.916666666666671</v>
      </c>
      <c r="K266" s="277">
        <v>36.950000000000003</v>
      </c>
      <c r="L266" s="277">
        <v>36.1</v>
      </c>
      <c r="M266" s="277">
        <v>1.8486800000000001</v>
      </c>
    </row>
    <row r="267" spans="1:13">
      <c r="A267" s="268">
        <v>257</v>
      </c>
      <c r="B267" s="277" t="s">
        <v>434</v>
      </c>
      <c r="C267" s="278">
        <v>71.55</v>
      </c>
      <c r="D267" s="279">
        <v>71.583333333333329</v>
      </c>
      <c r="E267" s="279">
        <v>70.066666666666663</v>
      </c>
      <c r="F267" s="279">
        <v>68.583333333333329</v>
      </c>
      <c r="G267" s="279">
        <v>67.066666666666663</v>
      </c>
      <c r="H267" s="279">
        <v>73.066666666666663</v>
      </c>
      <c r="I267" s="279">
        <v>74.583333333333343</v>
      </c>
      <c r="J267" s="279">
        <v>76.066666666666663</v>
      </c>
      <c r="K267" s="277">
        <v>73.099999999999994</v>
      </c>
      <c r="L267" s="277">
        <v>70.099999999999994</v>
      </c>
      <c r="M267" s="277">
        <v>2.18079</v>
      </c>
    </row>
    <row r="268" spans="1:13">
      <c r="A268" s="268">
        <v>258</v>
      </c>
      <c r="B268" s="277" t="s">
        <v>263</v>
      </c>
      <c r="C268" s="278">
        <v>46.05</v>
      </c>
      <c r="D268" s="279">
        <v>46.016666666666659</v>
      </c>
      <c r="E268" s="279">
        <v>45.633333333333319</v>
      </c>
      <c r="F268" s="279">
        <v>45.216666666666661</v>
      </c>
      <c r="G268" s="279">
        <v>44.833333333333321</v>
      </c>
      <c r="H268" s="279">
        <v>46.433333333333316</v>
      </c>
      <c r="I268" s="279">
        <v>46.816666666666656</v>
      </c>
      <c r="J268" s="279">
        <v>47.233333333333313</v>
      </c>
      <c r="K268" s="277">
        <v>46.4</v>
      </c>
      <c r="L268" s="277">
        <v>45.6</v>
      </c>
      <c r="M268" s="277">
        <v>5.8892300000000004</v>
      </c>
    </row>
    <row r="269" spans="1:13">
      <c r="A269" s="268">
        <v>259</v>
      </c>
      <c r="B269" s="277" t="s">
        <v>130</v>
      </c>
      <c r="C269" s="278">
        <v>228.1</v>
      </c>
      <c r="D269" s="279">
        <v>225.5</v>
      </c>
      <c r="E269" s="279">
        <v>221.75</v>
      </c>
      <c r="F269" s="279">
        <v>215.4</v>
      </c>
      <c r="G269" s="279">
        <v>211.65</v>
      </c>
      <c r="H269" s="279">
        <v>231.85</v>
      </c>
      <c r="I269" s="279">
        <v>235.6</v>
      </c>
      <c r="J269" s="279">
        <v>241.95</v>
      </c>
      <c r="K269" s="277">
        <v>229.25</v>
      </c>
      <c r="L269" s="277">
        <v>219.15</v>
      </c>
      <c r="M269" s="277">
        <v>98.782049999999998</v>
      </c>
    </row>
    <row r="270" spans="1:13">
      <c r="A270" s="268">
        <v>260</v>
      </c>
      <c r="B270" s="277" t="s">
        <v>264</v>
      </c>
      <c r="C270" s="278">
        <v>835.45</v>
      </c>
      <c r="D270" s="279">
        <v>857.15</v>
      </c>
      <c r="E270" s="279">
        <v>805.3</v>
      </c>
      <c r="F270" s="279">
        <v>775.15</v>
      </c>
      <c r="G270" s="279">
        <v>723.3</v>
      </c>
      <c r="H270" s="279">
        <v>887.3</v>
      </c>
      <c r="I270" s="279">
        <v>939.15000000000009</v>
      </c>
      <c r="J270" s="279">
        <v>969.3</v>
      </c>
      <c r="K270" s="277">
        <v>909</v>
      </c>
      <c r="L270" s="277">
        <v>827</v>
      </c>
      <c r="M270" s="277">
        <v>17.564869999999999</v>
      </c>
    </row>
    <row r="271" spans="1:13">
      <c r="A271" s="268">
        <v>261</v>
      </c>
      <c r="B271" s="277" t="s">
        <v>131</v>
      </c>
      <c r="C271" s="278">
        <v>1806.4</v>
      </c>
      <c r="D271" s="279">
        <v>1792.45</v>
      </c>
      <c r="E271" s="279">
        <v>1761.9</v>
      </c>
      <c r="F271" s="279">
        <v>1717.4</v>
      </c>
      <c r="G271" s="279">
        <v>1686.8500000000001</v>
      </c>
      <c r="H271" s="279">
        <v>1836.95</v>
      </c>
      <c r="I271" s="279">
        <v>1867.4999999999998</v>
      </c>
      <c r="J271" s="279">
        <v>1912</v>
      </c>
      <c r="K271" s="277">
        <v>1823</v>
      </c>
      <c r="L271" s="277">
        <v>1747.95</v>
      </c>
      <c r="M271" s="277">
        <v>19.789290000000001</v>
      </c>
    </row>
    <row r="272" spans="1:13">
      <c r="A272" s="268">
        <v>262</v>
      </c>
      <c r="B272" s="277" t="s">
        <v>132</v>
      </c>
      <c r="C272" s="278">
        <v>373.7</v>
      </c>
      <c r="D272" s="279">
        <v>373.66666666666669</v>
      </c>
      <c r="E272" s="279">
        <v>368.73333333333335</v>
      </c>
      <c r="F272" s="279">
        <v>363.76666666666665</v>
      </c>
      <c r="G272" s="279">
        <v>358.83333333333331</v>
      </c>
      <c r="H272" s="279">
        <v>378.63333333333338</v>
      </c>
      <c r="I272" s="279">
        <v>383.56666666666666</v>
      </c>
      <c r="J272" s="279">
        <v>388.53333333333342</v>
      </c>
      <c r="K272" s="277">
        <v>378.6</v>
      </c>
      <c r="L272" s="277">
        <v>368.7</v>
      </c>
      <c r="M272" s="277">
        <v>16.950859999999999</v>
      </c>
    </row>
    <row r="273" spans="1:13">
      <c r="A273" s="268">
        <v>263</v>
      </c>
      <c r="B273" s="277" t="s">
        <v>437</v>
      </c>
      <c r="C273" s="278">
        <v>131.15</v>
      </c>
      <c r="D273" s="279">
        <v>129.71666666666667</v>
      </c>
      <c r="E273" s="279">
        <v>126.73333333333335</v>
      </c>
      <c r="F273" s="279">
        <v>122.31666666666668</v>
      </c>
      <c r="G273" s="279">
        <v>119.33333333333336</v>
      </c>
      <c r="H273" s="279">
        <v>134.13333333333333</v>
      </c>
      <c r="I273" s="279">
        <v>137.11666666666662</v>
      </c>
      <c r="J273" s="279">
        <v>141.53333333333333</v>
      </c>
      <c r="K273" s="277">
        <v>132.69999999999999</v>
      </c>
      <c r="L273" s="277">
        <v>125.3</v>
      </c>
      <c r="M273" s="277">
        <v>22.294840000000001</v>
      </c>
    </row>
    <row r="274" spans="1:13">
      <c r="A274" s="268">
        <v>264</v>
      </c>
      <c r="B274" s="277" t="s">
        <v>443</v>
      </c>
      <c r="C274" s="278">
        <v>406.8</v>
      </c>
      <c r="D274" s="279">
        <v>409.88333333333338</v>
      </c>
      <c r="E274" s="279">
        <v>402.06666666666678</v>
      </c>
      <c r="F274" s="279">
        <v>397.33333333333337</v>
      </c>
      <c r="G274" s="279">
        <v>389.51666666666677</v>
      </c>
      <c r="H274" s="279">
        <v>414.61666666666679</v>
      </c>
      <c r="I274" s="279">
        <v>422.43333333333339</v>
      </c>
      <c r="J274" s="279">
        <v>427.1666666666668</v>
      </c>
      <c r="K274" s="277">
        <v>417.7</v>
      </c>
      <c r="L274" s="277">
        <v>405.15</v>
      </c>
      <c r="M274" s="277">
        <v>1.94879</v>
      </c>
    </row>
    <row r="275" spans="1:13">
      <c r="A275" s="268">
        <v>265</v>
      </c>
      <c r="B275" s="277" t="s">
        <v>444</v>
      </c>
      <c r="C275" s="278">
        <v>229.9</v>
      </c>
      <c r="D275" s="279">
        <v>229.83333333333334</v>
      </c>
      <c r="E275" s="279">
        <v>227.76666666666668</v>
      </c>
      <c r="F275" s="279">
        <v>225.63333333333333</v>
      </c>
      <c r="G275" s="279">
        <v>223.56666666666666</v>
      </c>
      <c r="H275" s="279">
        <v>231.9666666666667</v>
      </c>
      <c r="I275" s="279">
        <v>234.03333333333336</v>
      </c>
      <c r="J275" s="279">
        <v>236.16666666666671</v>
      </c>
      <c r="K275" s="277">
        <v>231.9</v>
      </c>
      <c r="L275" s="277">
        <v>227.7</v>
      </c>
      <c r="M275" s="277">
        <v>1.9377200000000001</v>
      </c>
    </row>
    <row r="276" spans="1:13">
      <c r="A276" s="268">
        <v>266</v>
      </c>
      <c r="B276" s="277" t="s">
        <v>445</v>
      </c>
      <c r="C276" s="278">
        <v>432.55</v>
      </c>
      <c r="D276" s="279">
        <v>434.18333333333334</v>
      </c>
      <c r="E276" s="279">
        <v>428.36666666666667</v>
      </c>
      <c r="F276" s="279">
        <v>424.18333333333334</v>
      </c>
      <c r="G276" s="279">
        <v>418.36666666666667</v>
      </c>
      <c r="H276" s="279">
        <v>438.36666666666667</v>
      </c>
      <c r="I276" s="279">
        <v>444.18333333333339</v>
      </c>
      <c r="J276" s="279">
        <v>448.36666666666667</v>
      </c>
      <c r="K276" s="277">
        <v>440</v>
      </c>
      <c r="L276" s="277">
        <v>430</v>
      </c>
      <c r="M276" s="277">
        <v>1.28298</v>
      </c>
    </row>
    <row r="277" spans="1:13">
      <c r="A277" s="268">
        <v>267</v>
      </c>
      <c r="B277" s="277" t="s">
        <v>447</v>
      </c>
      <c r="C277" s="278">
        <v>32.1</v>
      </c>
      <c r="D277" s="279">
        <v>32.6</v>
      </c>
      <c r="E277" s="279">
        <v>31.450000000000003</v>
      </c>
      <c r="F277" s="279">
        <v>30.8</v>
      </c>
      <c r="G277" s="279">
        <v>29.650000000000002</v>
      </c>
      <c r="H277" s="279">
        <v>33.25</v>
      </c>
      <c r="I277" s="279">
        <v>34.399999999999991</v>
      </c>
      <c r="J277" s="279">
        <v>35.050000000000004</v>
      </c>
      <c r="K277" s="277">
        <v>33.75</v>
      </c>
      <c r="L277" s="277">
        <v>31.95</v>
      </c>
      <c r="M277" s="277">
        <v>24.872910000000001</v>
      </c>
    </row>
    <row r="278" spans="1:13">
      <c r="A278" s="268">
        <v>268</v>
      </c>
      <c r="B278" s="277" t="s">
        <v>449</v>
      </c>
      <c r="C278" s="278">
        <v>272.2</v>
      </c>
      <c r="D278" s="279">
        <v>274.0333333333333</v>
      </c>
      <c r="E278" s="279">
        <v>268.36666666666662</v>
      </c>
      <c r="F278" s="279">
        <v>264.5333333333333</v>
      </c>
      <c r="G278" s="279">
        <v>258.86666666666662</v>
      </c>
      <c r="H278" s="279">
        <v>277.86666666666662</v>
      </c>
      <c r="I278" s="279">
        <v>283.53333333333336</v>
      </c>
      <c r="J278" s="279">
        <v>287.36666666666662</v>
      </c>
      <c r="K278" s="277">
        <v>279.7</v>
      </c>
      <c r="L278" s="277">
        <v>270.2</v>
      </c>
      <c r="M278" s="277">
        <v>9.2549799999999998</v>
      </c>
    </row>
    <row r="279" spans="1:13">
      <c r="A279" s="268">
        <v>269</v>
      </c>
      <c r="B279" s="277" t="s">
        <v>439</v>
      </c>
      <c r="C279" s="278">
        <v>357.2</v>
      </c>
      <c r="D279" s="279">
        <v>359.25</v>
      </c>
      <c r="E279" s="279">
        <v>353</v>
      </c>
      <c r="F279" s="279">
        <v>348.8</v>
      </c>
      <c r="G279" s="279">
        <v>342.55</v>
      </c>
      <c r="H279" s="279">
        <v>363.45</v>
      </c>
      <c r="I279" s="279">
        <v>369.7</v>
      </c>
      <c r="J279" s="279">
        <v>373.9</v>
      </c>
      <c r="K279" s="277">
        <v>365.5</v>
      </c>
      <c r="L279" s="277">
        <v>355.05</v>
      </c>
      <c r="M279" s="277">
        <v>1.23122</v>
      </c>
    </row>
    <row r="280" spans="1:13">
      <c r="A280" s="268">
        <v>270</v>
      </c>
      <c r="B280" s="277" t="s">
        <v>1780</v>
      </c>
      <c r="C280" s="278">
        <v>713.7</v>
      </c>
      <c r="D280" s="279">
        <v>713.1</v>
      </c>
      <c r="E280" s="279">
        <v>706.15000000000009</v>
      </c>
      <c r="F280" s="279">
        <v>698.6</v>
      </c>
      <c r="G280" s="279">
        <v>691.65000000000009</v>
      </c>
      <c r="H280" s="279">
        <v>720.65000000000009</v>
      </c>
      <c r="I280" s="279">
        <v>727.60000000000014</v>
      </c>
      <c r="J280" s="279">
        <v>735.15000000000009</v>
      </c>
      <c r="K280" s="277">
        <v>720.05</v>
      </c>
      <c r="L280" s="277">
        <v>705.55</v>
      </c>
      <c r="M280" s="277">
        <v>5.79E-3</v>
      </c>
    </row>
    <row r="281" spans="1:13">
      <c r="A281" s="268">
        <v>271</v>
      </c>
      <c r="B281" s="277" t="s">
        <v>450</v>
      </c>
      <c r="C281" s="278">
        <v>107.9</v>
      </c>
      <c r="D281" s="279">
        <v>107.78333333333335</v>
      </c>
      <c r="E281" s="279">
        <v>106.76666666666669</v>
      </c>
      <c r="F281" s="279">
        <v>105.63333333333335</v>
      </c>
      <c r="G281" s="279">
        <v>104.6166666666667</v>
      </c>
      <c r="H281" s="279">
        <v>108.91666666666669</v>
      </c>
      <c r="I281" s="279">
        <v>109.93333333333334</v>
      </c>
      <c r="J281" s="279">
        <v>111.06666666666668</v>
      </c>
      <c r="K281" s="277">
        <v>108.8</v>
      </c>
      <c r="L281" s="277">
        <v>106.65</v>
      </c>
      <c r="M281" s="277">
        <v>0.28797</v>
      </c>
    </row>
    <row r="282" spans="1:13">
      <c r="A282" s="268">
        <v>272</v>
      </c>
      <c r="B282" s="277" t="s">
        <v>440</v>
      </c>
      <c r="C282" s="278">
        <v>203.1</v>
      </c>
      <c r="D282" s="279">
        <v>204.11666666666665</v>
      </c>
      <c r="E282" s="279">
        <v>201.5333333333333</v>
      </c>
      <c r="F282" s="279">
        <v>199.96666666666667</v>
      </c>
      <c r="G282" s="279">
        <v>197.38333333333333</v>
      </c>
      <c r="H282" s="279">
        <v>205.68333333333328</v>
      </c>
      <c r="I282" s="279">
        <v>208.26666666666659</v>
      </c>
      <c r="J282" s="279">
        <v>209.83333333333326</v>
      </c>
      <c r="K282" s="277">
        <v>206.7</v>
      </c>
      <c r="L282" s="277">
        <v>202.55</v>
      </c>
      <c r="M282" s="277">
        <v>0.78727000000000003</v>
      </c>
    </row>
    <row r="283" spans="1:13">
      <c r="A283" s="268">
        <v>273</v>
      </c>
      <c r="B283" s="277" t="s">
        <v>451</v>
      </c>
      <c r="C283" s="278">
        <v>140</v>
      </c>
      <c r="D283" s="279">
        <v>139.75</v>
      </c>
      <c r="E283" s="279">
        <v>138.30000000000001</v>
      </c>
      <c r="F283" s="279">
        <v>136.60000000000002</v>
      </c>
      <c r="G283" s="279">
        <v>135.15000000000003</v>
      </c>
      <c r="H283" s="279">
        <v>141.44999999999999</v>
      </c>
      <c r="I283" s="279">
        <v>142.89999999999998</v>
      </c>
      <c r="J283" s="279">
        <v>144.59999999999997</v>
      </c>
      <c r="K283" s="277">
        <v>141.19999999999999</v>
      </c>
      <c r="L283" s="277">
        <v>138.05000000000001</v>
      </c>
      <c r="M283" s="277">
        <v>0.46549000000000001</v>
      </c>
    </row>
    <row r="284" spans="1:13">
      <c r="A284" s="268">
        <v>274</v>
      </c>
      <c r="B284" s="277" t="s">
        <v>133</v>
      </c>
      <c r="C284" s="278">
        <v>1323.95</v>
      </c>
      <c r="D284" s="279">
        <v>1319.1000000000001</v>
      </c>
      <c r="E284" s="279">
        <v>1306.8500000000004</v>
      </c>
      <c r="F284" s="279">
        <v>1289.7500000000002</v>
      </c>
      <c r="G284" s="279">
        <v>1277.5000000000005</v>
      </c>
      <c r="H284" s="279">
        <v>1336.2000000000003</v>
      </c>
      <c r="I284" s="279">
        <v>1348.4499999999998</v>
      </c>
      <c r="J284" s="279">
        <v>1365.5500000000002</v>
      </c>
      <c r="K284" s="277">
        <v>1331.35</v>
      </c>
      <c r="L284" s="277">
        <v>1302</v>
      </c>
      <c r="M284" s="277">
        <v>49.465960000000003</v>
      </c>
    </row>
    <row r="285" spans="1:13">
      <c r="A285" s="268">
        <v>275</v>
      </c>
      <c r="B285" s="277" t="s">
        <v>441</v>
      </c>
      <c r="C285" s="278">
        <v>67.7</v>
      </c>
      <c r="D285" s="279">
        <v>66.166666666666671</v>
      </c>
      <c r="E285" s="279">
        <v>64.63333333333334</v>
      </c>
      <c r="F285" s="279">
        <v>61.56666666666667</v>
      </c>
      <c r="G285" s="279">
        <v>60.033333333333339</v>
      </c>
      <c r="H285" s="279">
        <v>69.233333333333348</v>
      </c>
      <c r="I285" s="279">
        <v>70.76666666666668</v>
      </c>
      <c r="J285" s="279">
        <v>73.833333333333343</v>
      </c>
      <c r="K285" s="277">
        <v>67.7</v>
      </c>
      <c r="L285" s="277">
        <v>63.1</v>
      </c>
      <c r="M285" s="277">
        <v>14.703760000000001</v>
      </c>
    </row>
    <row r="286" spans="1:13">
      <c r="A286" s="268">
        <v>276</v>
      </c>
      <c r="B286" s="277" t="s">
        <v>438</v>
      </c>
      <c r="C286" s="278">
        <v>442.95</v>
      </c>
      <c r="D286" s="279">
        <v>437.91666666666669</v>
      </c>
      <c r="E286" s="279">
        <v>425.83333333333337</v>
      </c>
      <c r="F286" s="279">
        <v>408.7166666666667</v>
      </c>
      <c r="G286" s="279">
        <v>396.63333333333338</v>
      </c>
      <c r="H286" s="279">
        <v>455.03333333333336</v>
      </c>
      <c r="I286" s="279">
        <v>467.11666666666673</v>
      </c>
      <c r="J286" s="279">
        <v>484.23333333333335</v>
      </c>
      <c r="K286" s="277">
        <v>450</v>
      </c>
      <c r="L286" s="277">
        <v>420.8</v>
      </c>
      <c r="M286" s="277">
        <v>2.3697599999999999</v>
      </c>
    </row>
    <row r="287" spans="1:13">
      <c r="A287" s="268">
        <v>277</v>
      </c>
      <c r="B287" s="277" t="s">
        <v>442</v>
      </c>
      <c r="C287" s="278">
        <v>303.75</v>
      </c>
      <c r="D287" s="279">
        <v>300.18333333333334</v>
      </c>
      <c r="E287" s="279">
        <v>293.56666666666666</v>
      </c>
      <c r="F287" s="279">
        <v>283.38333333333333</v>
      </c>
      <c r="G287" s="279">
        <v>276.76666666666665</v>
      </c>
      <c r="H287" s="279">
        <v>310.36666666666667</v>
      </c>
      <c r="I287" s="279">
        <v>316.98333333333335</v>
      </c>
      <c r="J287" s="279">
        <v>327.16666666666669</v>
      </c>
      <c r="K287" s="277">
        <v>306.8</v>
      </c>
      <c r="L287" s="277">
        <v>290</v>
      </c>
      <c r="M287" s="277">
        <v>13.95656</v>
      </c>
    </row>
    <row r="288" spans="1:13">
      <c r="A288" s="268">
        <v>278</v>
      </c>
      <c r="B288" s="277" t="s">
        <v>448</v>
      </c>
      <c r="C288" s="278">
        <v>600.15</v>
      </c>
      <c r="D288" s="279">
        <v>603.31666666666672</v>
      </c>
      <c r="E288" s="279">
        <v>593.38333333333344</v>
      </c>
      <c r="F288" s="279">
        <v>586.61666666666667</v>
      </c>
      <c r="G288" s="279">
        <v>576.68333333333339</v>
      </c>
      <c r="H288" s="279">
        <v>610.08333333333348</v>
      </c>
      <c r="I288" s="279">
        <v>620.01666666666665</v>
      </c>
      <c r="J288" s="279">
        <v>626.78333333333353</v>
      </c>
      <c r="K288" s="277">
        <v>613.25</v>
      </c>
      <c r="L288" s="277">
        <v>596.54999999999995</v>
      </c>
      <c r="M288" s="277">
        <v>1.2567900000000001</v>
      </c>
    </row>
    <row r="289" spans="1:13">
      <c r="A289" s="268">
        <v>279</v>
      </c>
      <c r="B289" s="277" t="s">
        <v>446</v>
      </c>
      <c r="C289" s="278">
        <v>42.05</v>
      </c>
      <c r="D289" s="279">
        <v>42</v>
      </c>
      <c r="E289" s="279">
        <v>41.75</v>
      </c>
      <c r="F289" s="279">
        <v>41.45</v>
      </c>
      <c r="G289" s="279">
        <v>41.2</v>
      </c>
      <c r="H289" s="279">
        <v>42.3</v>
      </c>
      <c r="I289" s="279">
        <v>42.55</v>
      </c>
      <c r="J289" s="279">
        <v>42.849999999999994</v>
      </c>
      <c r="K289" s="277">
        <v>42.25</v>
      </c>
      <c r="L289" s="277">
        <v>41.7</v>
      </c>
      <c r="M289" s="277">
        <v>10.972770000000001</v>
      </c>
    </row>
    <row r="290" spans="1:13">
      <c r="A290" s="268">
        <v>280</v>
      </c>
      <c r="B290" s="277" t="s">
        <v>134</v>
      </c>
      <c r="C290" s="278">
        <v>60.6</v>
      </c>
      <c r="D290" s="279">
        <v>60.283333333333331</v>
      </c>
      <c r="E290" s="279">
        <v>59.566666666666663</v>
      </c>
      <c r="F290" s="279">
        <v>58.533333333333331</v>
      </c>
      <c r="G290" s="279">
        <v>57.816666666666663</v>
      </c>
      <c r="H290" s="279">
        <v>61.316666666666663</v>
      </c>
      <c r="I290" s="279">
        <v>62.033333333333331</v>
      </c>
      <c r="J290" s="279">
        <v>63.066666666666663</v>
      </c>
      <c r="K290" s="277">
        <v>61</v>
      </c>
      <c r="L290" s="277">
        <v>59.25</v>
      </c>
      <c r="M290" s="277">
        <v>80.477770000000007</v>
      </c>
    </row>
    <row r="291" spans="1:13">
      <c r="A291" s="268">
        <v>281</v>
      </c>
      <c r="B291" s="277" t="s">
        <v>453</v>
      </c>
      <c r="C291" s="278">
        <v>18.899999999999999</v>
      </c>
      <c r="D291" s="279">
        <v>18.866666666666667</v>
      </c>
      <c r="E291" s="279">
        <v>18.433333333333334</v>
      </c>
      <c r="F291" s="279">
        <v>17.966666666666665</v>
      </c>
      <c r="G291" s="279">
        <v>17.533333333333331</v>
      </c>
      <c r="H291" s="279">
        <v>19.333333333333336</v>
      </c>
      <c r="I291" s="279">
        <v>19.766666666666673</v>
      </c>
      <c r="J291" s="279">
        <v>20.233333333333338</v>
      </c>
      <c r="K291" s="277">
        <v>19.3</v>
      </c>
      <c r="L291" s="277">
        <v>18.399999999999999</v>
      </c>
      <c r="M291" s="277">
        <v>7.5194700000000001</v>
      </c>
    </row>
    <row r="292" spans="1:13">
      <c r="A292" s="268">
        <v>282</v>
      </c>
      <c r="B292" s="277" t="s">
        <v>358</v>
      </c>
      <c r="C292" s="278">
        <v>1840.2</v>
      </c>
      <c r="D292" s="279">
        <v>1848.2833333333335</v>
      </c>
      <c r="E292" s="279">
        <v>1806.9666666666672</v>
      </c>
      <c r="F292" s="279">
        <v>1773.7333333333336</v>
      </c>
      <c r="G292" s="279">
        <v>1732.4166666666672</v>
      </c>
      <c r="H292" s="279">
        <v>1881.5166666666671</v>
      </c>
      <c r="I292" s="279">
        <v>1922.8333333333333</v>
      </c>
      <c r="J292" s="279">
        <v>1956.0666666666671</v>
      </c>
      <c r="K292" s="277">
        <v>1889.6</v>
      </c>
      <c r="L292" s="277">
        <v>1815.05</v>
      </c>
      <c r="M292" s="277">
        <v>2.7651300000000001</v>
      </c>
    </row>
    <row r="293" spans="1:13">
      <c r="A293" s="268">
        <v>283</v>
      </c>
      <c r="B293" s="277" t="s">
        <v>454</v>
      </c>
      <c r="C293" s="278">
        <v>1010</v>
      </c>
      <c r="D293" s="279">
        <v>995.2833333333333</v>
      </c>
      <c r="E293" s="279">
        <v>966.71666666666658</v>
      </c>
      <c r="F293" s="279">
        <v>923.43333333333328</v>
      </c>
      <c r="G293" s="279">
        <v>894.86666666666656</v>
      </c>
      <c r="H293" s="279">
        <v>1038.5666666666666</v>
      </c>
      <c r="I293" s="279">
        <v>1067.1333333333332</v>
      </c>
      <c r="J293" s="279">
        <v>1110.4166666666665</v>
      </c>
      <c r="K293" s="277">
        <v>1023.85</v>
      </c>
      <c r="L293" s="277">
        <v>952</v>
      </c>
      <c r="M293" s="277">
        <v>48.860979999999998</v>
      </c>
    </row>
    <row r="294" spans="1:13">
      <c r="A294" s="268">
        <v>284</v>
      </c>
      <c r="B294" s="277" t="s">
        <v>452</v>
      </c>
      <c r="C294" s="278">
        <v>3087.45</v>
      </c>
      <c r="D294" s="279">
        <v>3062.4833333333336</v>
      </c>
      <c r="E294" s="279">
        <v>3024.9666666666672</v>
      </c>
      <c r="F294" s="279">
        <v>2962.4833333333336</v>
      </c>
      <c r="G294" s="279">
        <v>2924.9666666666672</v>
      </c>
      <c r="H294" s="279">
        <v>3124.9666666666672</v>
      </c>
      <c r="I294" s="279">
        <v>3162.4833333333336</v>
      </c>
      <c r="J294" s="279">
        <v>3224.9666666666672</v>
      </c>
      <c r="K294" s="277">
        <v>3100</v>
      </c>
      <c r="L294" s="277">
        <v>3000</v>
      </c>
      <c r="M294" s="277">
        <v>5.3949999999999998E-2</v>
      </c>
    </row>
    <row r="295" spans="1:13">
      <c r="A295" s="268">
        <v>285</v>
      </c>
      <c r="B295" s="277" t="s">
        <v>455</v>
      </c>
      <c r="C295" s="278">
        <v>23.65</v>
      </c>
      <c r="D295" s="279">
        <v>23.616666666666664</v>
      </c>
      <c r="E295" s="279">
        <v>23.133333333333326</v>
      </c>
      <c r="F295" s="279">
        <v>22.616666666666664</v>
      </c>
      <c r="G295" s="279">
        <v>22.133333333333326</v>
      </c>
      <c r="H295" s="279">
        <v>24.133333333333326</v>
      </c>
      <c r="I295" s="279">
        <v>24.616666666666667</v>
      </c>
      <c r="J295" s="279">
        <v>25.133333333333326</v>
      </c>
      <c r="K295" s="277">
        <v>24.1</v>
      </c>
      <c r="L295" s="277">
        <v>23.1</v>
      </c>
      <c r="M295" s="277">
        <v>8.5167699999999993</v>
      </c>
    </row>
    <row r="296" spans="1:13">
      <c r="A296" s="268">
        <v>286</v>
      </c>
      <c r="B296" s="277" t="s">
        <v>135</v>
      </c>
      <c r="C296" s="278">
        <v>258.3</v>
      </c>
      <c r="D296" s="279">
        <v>259.46666666666664</v>
      </c>
      <c r="E296" s="279">
        <v>256.43333333333328</v>
      </c>
      <c r="F296" s="279">
        <v>254.56666666666666</v>
      </c>
      <c r="G296" s="279">
        <v>251.5333333333333</v>
      </c>
      <c r="H296" s="279">
        <v>261.33333333333326</v>
      </c>
      <c r="I296" s="279">
        <v>264.36666666666667</v>
      </c>
      <c r="J296" s="279">
        <v>266.23333333333323</v>
      </c>
      <c r="K296" s="277">
        <v>262.5</v>
      </c>
      <c r="L296" s="277">
        <v>257.60000000000002</v>
      </c>
      <c r="M296" s="277">
        <v>34.022150000000003</v>
      </c>
    </row>
    <row r="297" spans="1:13">
      <c r="A297" s="268">
        <v>287</v>
      </c>
      <c r="B297" s="277" t="s">
        <v>456</v>
      </c>
      <c r="C297" s="278">
        <v>645.85</v>
      </c>
      <c r="D297" s="279">
        <v>645.21666666666658</v>
      </c>
      <c r="E297" s="279">
        <v>632.43333333333317</v>
      </c>
      <c r="F297" s="279">
        <v>619.01666666666654</v>
      </c>
      <c r="G297" s="279">
        <v>606.23333333333312</v>
      </c>
      <c r="H297" s="279">
        <v>658.63333333333321</v>
      </c>
      <c r="I297" s="279">
        <v>671.41666666666674</v>
      </c>
      <c r="J297" s="279">
        <v>684.83333333333326</v>
      </c>
      <c r="K297" s="277">
        <v>658</v>
      </c>
      <c r="L297" s="277">
        <v>631.79999999999995</v>
      </c>
      <c r="M297" s="277">
        <v>0.62326000000000004</v>
      </c>
    </row>
    <row r="298" spans="1:13">
      <c r="A298" s="268">
        <v>288</v>
      </c>
      <c r="B298" s="277" t="s">
        <v>136</v>
      </c>
      <c r="C298" s="278">
        <v>924.25</v>
      </c>
      <c r="D298" s="279">
        <v>923.61666666666667</v>
      </c>
      <c r="E298" s="279">
        <v>917.23333333333335</v>
      </c>
      <c r="F298" s="279">
        <v>910.2166666666667</v>
      </c>
      <c r="G298" s="279">
        <v>903.83333333333337</v>
      </c>
      <c r="H298" s="279">
        <v>930.63333333333333</v>
      </c>
      <c r="I298" s="279">
        <v>937.01666666666677</v>
      </c>
      <c r="J298" s="279">
        <v>944.0333333333333</v>
      </c>
      <c r="K298" s="277">
        <v>930</v>
      </c>
      <c r="L298" s="277">
        <v>916.6</v>
      </c>
      <c r="M298" s="277">
        <v>38.604570000000002</v>
      </c>
    </row>
    <row r="299" spans="1:13">
      <c r="A299" s="268">
        <v>289</v>
      </c>
      <c r="B299" s="277" t="s">
        <v>266</v>
      </c>
      <c r="C299" s="278">
        <v>2448.5500000000002</v>
      </c>
      <c r="D299" s="279">
        <v>2457.85</v>
      </c>
      <c r="E299" s="279">
        <v>2415.6999999999998</v>
      </c>
      <c r="F299" s="279">
        <v>2382.85</v>
      </c>
      <c r="G299" s="279">
        <v>2340.6999999999998</v>
      </c>
      <c r="H299" s="279">
        <v>2490.6999999999998</v>
      </c>
      <c r="I299" s="279">
        <v>2532.8500000000004</v>
      </c>
      <c r="J299" s="279">
        <v>2565.6999999999998</v>
      </c>
      <c r="K299" s="277">
        <v>2500</v>
      </c>
      <c r="L299" s="277">
        <v>2425</v>
      </c>
      <c r="M299" s="277">
        <v>1.94655</v>
      </c>
    </row>
    <row r="300" spans="1:13">
      <c r="A300" s="268">
        <v>290</v>
      </c>
      <c r="B300" s="277" t="s">
        <v>265</v>
      </c>
      <c r="C300" s="278">
        <v>1517.6</v>
      </c>
      <c r="D300" s="279">
        <v>1539.1833333333334</v>
      </c>
      <c r="E300" s="279">
        <v>1489.4166666666667</v>
      </c>
      <c r="F300" s="279">
        <v>1461.2333333333333</v>
      </c>
      <c r="G300" s="279">
        <v>1411.4666666666667</v>
      </c>
      <c r="H300" s="279">
        <v>1567.3666666666668</v>
      </c>
      <c r="I300" s="279">
        <v>1617.1333333333332</v>
      </c>
      <c r="J300" s="279">
        <v>1645.3166666666668</v>
      </c>
      <c r="K300" s="277">
        <v>1588.95</v>
      </c>
      <c r="L300" s="277">
        <v>1511</v>
      </c>
      <c r="M300" s="277">
        <v>0.73143000000000002</v>
      </c>
    </row>
    <row r="301" spans="1:13">
      <c r="A301" s="268">
        <v>291</v>
      </c>
      <c r="B301" s="277" t="s">
        <v>137</v>
      </c>
      <c r="C301" s="278">
        <v>940.8</v>
      </c>
      <c r="D301" s="279">
        <v>933.43333333333339</v>
      </c>
      <c r="E301" s="279">
        <v>919.36666666666679</v>
      </c>
      <c r="F301" s="279">
        <v>897.93333333333339</v>
      </c>
      <c r="G301" s="279">
        <v>883.86666666666679</v>
      </c>
      <c r="H301" s="279">
        <v>954.86666666666679</v>
      </c>
      <c r="I301" s="279">
        <v>968.93333333333339</v>
      </c>
      <c r="J301" s="279">
        <v>990.36666666666679</v>
      </c>
      <c r="K301" s="277">
        <v>947.5</v>
      </c>
      <c r="L301" s="277">
        <v>912</v>
      </c>
      <c r="M301" s="277">
        <v>28.711390000000002</v>
      </c>
    </row>
    <row r="302" spans="1:13">
      <c r="A302" s="268">
        <v>292</v>
      </c>
      <c r="B302" s="277" t="s">
        <v>457</v>
      </c>
      <c r="C302" s="278">
        <v>1130.3499999999999</v>
      </c>
      <c r="D302" s="279">
        <v>1124.6833333333332</v>
      </c>
      <c r="E302" s="279">
        <v>1110.5166666666664</v>
      </c>
      <c r="F302" s="279">
        <v>1090.6833333333332</v>
      </c>
      <c r="G302" s="279">
        <v>1076.5166666666664</v>
      </c>
      <c r="H302" s="279">
        <v>1144.5166666666664</v>
      </c>
      <c r="I302" s="279">
        <v>1158.6833333333329</v>
      </c>
      <c r="J302" s="279">
        <v>1178.5166666666664</v>
      </c>
      <c r="K302" s="277">
        <v>1138.8499999999999</v>
      </c>
      <c r="L302" s="277">
        <v>1104.8499999999999</v>
      </c>
      <c r="M302" s="277">
        <v>0.36349999999999999</v>
      </c>
    </row>
    <row r="303" spans="1:13">
      <c r="A303" s="268">
        <v>293</v>
      </c>
      <c r="B303" s="277" t="s">
        <v>138</v>
      </c>
      <c r="C303" s="278">
        <v>602.6</v>
      </c>
      <c r="D303" s="279">
        <v>603.11666666666667</v>
      </c>
      <c r="E303" s="279">
        <v>596.63333333333333</v>
      </c>
      <c r="F303" s="279">
        <v>590.66666666666663</v>
      </c>
      <c r="G303" s="279">
        <v>584.18333333333328</v>
      </c>
      <c r="H303" s="279">
        <v>609.08333333333337</v>
      </c>
      <c r="I303" s="279">
        <v>615.56666666666672</v>
      </c>
      <c r="J303" s="279">
        <v>621.53333333333342</v>
      </c>
      <c r="K303" s="277">
        <v>609.6</v>
      </c>
      <c r="L303" s="277">
        <v>597.15</v>
      </c>
      <c r="M303" s="277">
        <v>48.897590000000001</v>
      </c>
    </row>
    <row r="304" spans="1:13">
      <c r="A304" s="268">
        <v>294</v>
      </c>
      <c r="B304" s="277" t="s">
        <v>139</v>
      </c>
      <c r="C304" s="278">
        <v>126.1</v>
      </c>
      <c r="D304" s="279">
        <v>127</v>
      </c>
      <c r="E304" s="279">
        <v>124.6</v>
      </c>
      <c r="F304" s="279">
        <v>123.1</v>
      </c>
      <c r="G304" s="279">
        <v>120.69999999999999</v>
      </c>
      <c r="H304" s="279">
        <v>128.5</v>
      </c>
      <c r="I304" s="279">
        <v>130.89999999999998</v>
      </c>
      <c r="J304" s="279">
        <v>132.4</v>
      </c>
      <c r="K304" s="277">
        <v>129.4</v>
      </c>
      <c r="L304" s="277">
        <v>125.5</v>
      </c>
      <c r="M304" s="277">
        <v>79.948080000000004</v>
      </c>
    </row>
    <row r="305" spans="1:13">
      <c r="A305" s="268">
        <v>295</v>
      </c>
      <c r="B305" s="277" t="s">
        <v>461</v>
      </c>
      <c r="C305" s="278">
        <v>28.25</v>
      </c>
      <c r="D305" s="279">
        <v>27.599999999999998</v>
      </c>
      <c r="E305" s="279">
        <v>26.949999999999996</v>
      </c>
      <c r="F305" s="279">
        <v>25.65</v>
      </c>
      <c r="G305" s="279">
        <v>24.999999999999996</v>
      </c>
      <c r="H305" s="279">
        <v>28.899999999999995</v>
      </c>
      <c r="I305" s="279">
        <v>29.549999999999994</v>
      </c>
      <c r="J305" s="279">
        <v>30.849999999999994</v>
      </c>
      <c r="K305" s="277">
        <v>28.25</v>
      </c>
      <c r="L305" s="277">
        <v>26.3</v>
      </c>
      <c r="M305" s="277">
        <v>21.283069999999999</v>
      </c>
    </row>
    <row r="306" spans="1:13">
      <c r="A306" s="268">
        <v>296</v>
      </c>
      <c r="B306" s="277" t="s">
        <v>319</v>
      </c>
      <c r="C306" s="278">
        <v>11.95</v>
      </c>
      <c r="D306" s="279">
        <v>12.016666666666666</v>
      </c>
      <c r="E306" s="279">
        <v>11.833333333333332</v>
      </c>
      <c r="F306" s="279">
        <v>11.716666666666667</v>
      </c>
      <c r="G306" s="279">
        <v>11.533333333333333</v>
      </c>
      <c r="H306" s="279">
        <v>12.133333333333331</v>
      </c>
      <c r="I306" s="279">
        <v>12.316666666666665</v>
      </c>
      <c r="J306" s="279">
        <v>12.43333333333333</v>
      </c>
      <c r="K306" s="277">
        <v>12.2</v>
      </c>
      <c r="L306" s="277">
        <v>11.9</v>
      </c>
      <c r="M306" s="277">
        <v>15.814080000000001</v>
      </c>
    </row>
    <row r="307" spans="1:13">
      <c r="A307" s="268">
        <v>297</v>
      </c>
      <c r="B307" s="277" t="s">
        <v>464</v>
      </c>
      <c r="C307" s="278">
        <v>106.8</v>
      </c>
      <c r="D307" s="279">
        <v>107.46666666666665</v>
      </c>
      <c r="E307" s="279">
        <v>104.43333333333331</v>
      </c>
      <c r="F307" s="279">
        <v>102.06666666666665</v>
      </c>
      <c r="G307" s="279">
        <v>99.033333333333303</v>
      </c>
      <c r="H307" s="279">
        <v>109.83333333333331</v>
      </c>
      <c r="I307" s="279">
        <v>112.86666666666665</v>
      </c>
      <c r="J307" s="279">
        <v>115.23333333333332</v>
      </c>
      <c r="K307" s="277">
        <v>110.5</v>
      </c>
      <c r="L307" s="277">
        <v>105.1</v>
      </c>
      <c r="M307" s="277">
        <v>0.43187999999999999</v>
      </c>
    </row>
    <row r="308" spans="1:13">
      <c r="A308" s="268">
        <v>298</v>
      </c>
      <c r="B308" s="277" t="s">
        <v>466</v>
      </c>
      <c r="C308" s="278">
        <v>299.89999999999998</v>
      </c>
      <c r="D308" s="279">
        <v>300.96666666666664</v>
      </c>
      <c r="E308" s="279">
        <v>296.93333333333328</v>
      </c>
      <c r="F308" s="279">
        <v>293.96666666666664</v>
      </c>
      <c r="G308" s="279">
        <v>289.93333333333328</v>
      </c>
      <c r="H308" s="279">
        <v>303.93333333333328</v>
      </c>
      <c r="I308" s="279">
        <v>307.9666666666667</v>
      </c>
      <c r="J308" s="279">
        <v>310.93333333333328</v>
      </c>
      <c r="K308" s="277">
        <v>305</v>
      </c>
      <c r="L308" s="277">
        <v>298</v>
      </c>
      <c r="M308" s="277">
        <v>0.18010999999999999</v>
      </c>
    </row>
    <row r="309" spans="1:13">
      <c r="A309" s="268">
        <v>299</v>
      </c>
      <c r="B309" s="277" t="s">
        <v>462</v>
      </c>
      <c r="C309" s="278">
        <v>2962.85</v>
      </c>
      <c r="D309" s="279">
        <v>2972.35</v>
      </c>
      <c r="E309" s="279">
        <v>2947</v>
      </c>
      <c r="F309" s="279">
        <v>2931.15</v>
      </c>
      <c r="G309" s="279">
        <v>2905.8</v>
      </c>
      <c r="H309" s="279">
        <v>2988.2</v>
      </c>
      <c r="I309" s="279">
        <v>3013.5499999999993</v>
      </c>
      <c r="J309" s="279">
        <v>3029.3999999999996</v>
      </c>
      <c r="K309" s="277">
        <v>2997.7</v>
      </c>
      <c r="L309" s="277">
        <v>2956.5</v>
      </c>
      <c r="M309" s="277">
        <v>3.9620000000000002E-2</v>
      </c>
    </row>
    <row r="310" spans="1:13">
      <c r="A310" s="268">
        <v>300</v>
      </c>
      <c r="B310" s="277" t="s">
        <v>463</v>
      </c>
      <c r="C310" s="278">
        <v>199.3</v>
      </c>
      <c r="D310" s="279">
        <v>200.4</v>
      </c>
      <c r="E310" s="279">
        <v>197.20000000000002</v>
      </c>
      <c r="F310" s="279">
        <v>195.10000000000002</v>
      </c>
      <c r="G310" s="279">
        <v>191.90000000000003</v>
      </c>
      <c r="H310" s="279">
        <v>202.5</v>
      </c>
      <c r="I310" s="279">
        <v>205.7</v>
      </c>
      <c r="J310" s="279">
        <v>207.79999999999998</v>
      </c>
      <c r="K310" s="277">
        <v>203.6</v>
      </c>
      <c r="L310" s="277">
        <v>198.3</v>
      </c>
      <c r="M310" s="277">
        <v>0.44913999999999998</v>
      </c>
    </row>
    <row r="311" spans="1:13">
      <c r="A311" s="268">
        <v>301</v>
      </c>
      <c r="B311" s="277" t="s">
        <v>140</v>
      </c>
      <c r="C311" s="278">
        <v>158.4</v>
      </c>
      <c r="D311" s="279">
        <v>159.21666666666667</v>
      </c>
      <c r="E311" s="279">
        <v>156.93333333333334</v>
      </c>
      <c r="F311" s="279">
        <v>155.46666666666667</v>
      </c>
      <c r="G311" s="279">
        <v>153.18333333333334</v>
      </c>
      <c r="H311" s="279">
        <v>160.68333333333334</v>
      </c>
      <c r="I311" s="279">
        <v>162.9666666666667</v>
      </c>
      <c r="J311" s="279">
        <v>164.43333333333334</v>
      </c>
      <c r="K311" s="277">
        <v>161.5</v>
      </c>
      <c r="L311" s="277">
        <v>157.75</v>
      </c>
      <c r="M311" s="277">
        <v>69.492660000000001</v>
      </c>
    </row>
    <row r="312" spans="1:13">
      <c r="A312" s="268">
        <v>302</v>
      </c>
      <c r="B312" s="277" t="s">
        <v>141</v>
      </c>
      <c r="C312" s="278">
        <v>367.9</v>
      </c>
      <c r="D312" s="279">
        <v>367.43333333333334</v>
      </c>
      <c r="E312" s="279">
        <v>365.26666666666665</v>
      </c>
      <c r="F312" s="279">
        <v>362.63333333333333</v>
      </c>
      <c r="G312" s="279">
        <v>360.46666666666664</v>
      </c>
      <c r="H312" s="279">
        <v>370.06666666666666</v>
      </c>
      <c r="I312" s="279">
        <v>372.23333333333329</v>
      </c>
      <c r="J312" s="279">
        <v>374.86666666666667</v>
      </c>
      <c r="K312" s="277">
        <v>369.6</v>
      </c>
      <c r="L312" s="277">
        <v>364.8</v>
      </c>
      <c r="M312" s="277">
        <v>27.710129999999999</v>
      </c>
    </row>
    <row r="313" spans="1:13">
      <c r="A313" s="268">
        <v>303</v>
      </c>
      <c r="B313" s="277" t="s">
        <v>142</v>
      </c>
      <c r="C313" s="278">
        <v>6358.95</v>
      </c>
      <c r="D313" s="279">
        <v>6306.9333333333334</v>
      </c>
      <c r="E313" s="279">
        <v>6237.0166666666664</v>
      </c>
      <c r="F313" s="279">
        <v>6115.083333333333</v>
      </c>
      <c r="G313" s="279">
        <v>6045.1666666666661</v>
      </c>
      <c r="H313" s="279">
        <v>6428.8666666666668</v>
      </c>
      <c r="I313" s="279">
        <v>6498.7833333333328</v>
      </c>
      <c r="J313" s="279">
        <v>6620.7166666666672</v>
      </c>
      <c r="K313" s="277">
        <v>6376.85</v>
      </c>
      <c r="L313" s="277">
        <v>6185</v>
      </c>
      <c r="M313" s="277">
        <v>12.23516</v>
      </c>
    </row>
    <row r="314" spans="1:13">
      <c r="A314" s="268">
        <v>304</v>
      </c>
      <c r="B314" s="277" t="s">
        <v>458</v>
      </c>
      <c r="C314" s="278">
        <v>630.15</v>
      </c>
      <c r="D314" s="279">
        <v>631.30000000000007</v>
      </c>
      <c r="E314" s="279">
        <v>623.85000000000014</v>
      </c>
      <c r="F314" s="279">
        <v>617.55000000000007</v>
      </c>
      <c r="G314" s="279">
        <v>610.10000000000014</v>
      </c>
      <c r="H314" s="279">
        <v>637.60000000000014</v>
      </c>
      <c r="I314" s="279">
        <v>645.05000000000018</v>
      </c>
      <c r="J314" s="279">
        <v>651.35000000000014</v>
      </c>
      <c r="K314" s="277">
        <v>638.75</v>
      </c>
      <c r="L314" s="277">
        <v>625</v>
      </c>
      <c r="M314" s="277">
        <v>6.6900000000000001E-2</v>
      </c>
    </row>
    <row r="315" spans="1:13">
      <c r="A315" s="268">
        <v>305</v>
      </c>
      <c r="B315" s="277" t="s">
        <v>143</v>
      </c>
      <c r="C315" s="278">
        <v>575.25</v>
      </c>
      <c r="D315" s="279">
        <v>576.73333333333335</v>
      </c>
      <c r="E315" s="279">
        <v>571.4666666666667</v>
      </c>
      <c r="F315" s="279">
        <v>567.68333333333339</v>
      </c>
      <c r="G315" s="279">
        <v>562.41666666666674</v>
      </c>
      <c r="H315" s="279">
        <v>580.51666666666665</v>
      </c>
      <c r="I315" s="279">
        <v>585.7833333333333</v>
      </c>
      <c r="J315" s="279">
        <v>589.56666666666661</v>
      </c>
      <c r="K315" s="277">
        <v>582</v>
      </c>
      <c r="L315" s="277">
        <v>572.95000000000005</v>
      </c>
      <c r="M315" s="277">
        <v>11.518789999999999</v>
      </c>
    </row>
    <row r="316" spans="1:13">
      <c r="A316" s="268">
        <v>306</v>
      </c>
      <c r="B316" s="277" t="s">
        <v>472</v>
      </c>
      <c r="C316" s="278">
        <v>1799.05</v>
      </c>
      <c r="D316" s="279">
        <v>1757.0166666666667</v>
      </c>
      <c r="E316" s="279">
        <v>1692.0333333333333</v>
      </c>
      <c r="F316" s="279">
        <v>1585.0166666666667</v>
      </c>
      <c r="G316" s="279">
        <v>1520.0333333333333</v>
      </c>
      <c r="H316" s="279">
        <v>1864.0333333333333</v>
      </c>
      <c r="I316" s="279">
        <v>1929.0166666666664</v>
      </c>
      <c r="J316" s="279">
        <v>2036.0333333333333</v>
      </c>
      <c r="K316" s="277">
        <v>1822</v>
      </c>
      <c r="L316" s="277">
        <v>1650</v>
      </c>
      <c r="M316" s="277">
        <v>12.799899999999999</v>
      </c>
    </row>
    <row r="317" spans="1:13">
      <c r="A317" s="268">
        <v>307</v>
      </c>
      <c r="B317" s="277" t="s">
        <v>468</v>
      </c>
      <c r="C317" s="278">
        <v>1640.7</v>
      </c>
      <c r="D317" s="279">
        <v>1648.3833333333332</v>
      </c>
      <c r="E317" s="279">
        <v>1615.0666666666664</v>
      </c>
      <c r="F317" s="279">
        <v>1589.4333333333332</v>
      </c>
      <c r="G317" s="279">
        <v>1556.1166666666663</v>
      </c>
      <c r="H317" s="279">
        <v>1674.0166666666664</v>
      </c>
      <c r="I317" s="279">
        <v>1707.333333333333</v>
      </c>
      <c r="J317" s="279">
        <v>1732.9666666666665</v>
      </c>
      <c r="K317" s="277">
        <v>1681.7</v>
      </c>
      <c r="L317" s="277">
        <v>1622.75</v>
      </c>
      <c r="M317" s="277">
        <v>1.7448600000000001</v>
      </c>
    </row>
    <row r="318" spans="1:13">
      <c r="A318" s="268">
        <v>308</v>
      </c>
      <c r="B318" s="277" t="s">
        <v>144</v>
      </c>
      <c r="C318" s="278">
        <v>538.6</v>
      </c>
      <c r="D318" s="279">
        <v>539.4666666666667</v>
      </c>
      <c r="E318" s="279">
        <v>529.13333333333344</v>
      </c>
      <c r="F318" s="279">
        <v>519.66666666666674</v>
      </c>
      <c r="G318" s="279">
        <v>509.33333333333348</v>
      </c>
      <c r="H318" s="279">
        <v>548.93333333333339</v>
      </c>
      <c r="I318" s="279">
        <v>559.26666666666665</v>
      </c>
      <c r="J318" s="279">
        <v>568.73333333333335</v>
      </c>
      <c r="K318" s="277">
        <v>549.79999999999995</v>
      </c>
      <c r="L318" s="277">
        <v>530</v>
      </c>
      <c r="M318" s="277">
        <v>12.92009</v>
      </c>
    </row>
    <row r="319" spans="1:13">
      <c r="A319" s="268">
        <v>309</v>
      </c>
      <c r="B319" s="277" t="s">
        <v>145</v>
      </c>
      <c r="C319" s="278">
        <v>969.55</v>
      </c>
      <c r="D319" s="279">
        <v>969.65</v>
      </c>
      <c r="E319" s="279">
        <v>961.9</v>
      </c>
      <c r="F319" s="279">
        <v>954.25</v>
      </c>
      <c r="G319" s="279">
        <v>946.5</v>
      </c>
      <c r="H319" s="279">
        <v>977.3</v>
      </c>
      <c r="I319" s="279">
        <v>985.05</v>
      </c>
      <c r="J319" s="279">
        <v>992.69999999999993</v>
      </c>
      <c r="K319" s="277">
        <v>977.4</v>
      </c>
      <c r="L319" s="277">
        <v>962</v>
      </c>
      <c r="M319" s="277">
        <v>6.67781</v>
      </c>
    </row>
    <row r="320" spans="1:13">
      <c r="A320" s="268">
        <v>310</v>
      </c>
      <c r="B320" s="277" t="s">
        <v>465</v>
      </c>
      <c r="C320" s="278">
        <v>166.1</v>
      </c>
      <c r="D320" s="279">
        <v>166.13333333333335</v>
      </c>
      <c r="E320" s="279">
        <v>161.26666666666671</v>
      </c>
      <c r="F320" s="279">
        <v>156.43333333333337</v>
      </c>
      <c r="G320" s="279">
        <v>151.56666666666672</v>
      </c>
      <c r="H320" s="279">
        <v>170.9666666666667</v>
      </c>
      <c r="I320" s="279">
        <v>175.83333333333331</v>
      </c>
      <c r="J320" s="279">
        <v>180.66666666666669</v>
      </c>
      <c r="K320" s="277">
        <v>171</v>
      </c>
      <c r="L320" s="277">
        <v>161.30000000000001</v>
      </c>
      <c r="M320" s="277">
        <v>0.83399000000000001</v>
      </c>
    </row>
    <row r="321" spans="1:13">
      <c r="A321" s="268">
        <v>311</v>
      </c>
      <c r="B321" s="277" t="s">
        <v>1976</v>
      </c>
      <c r="C321" s="278">
        <v>208.05</v>
      </c>
      <c r="D321" s="279">
        <v>206.05000000000004</v>
      </c>
      <c r="E321" s="279">
        <v>203.20000000000007</v>
      </c>
      <c r="F321" s="279">
        <v>198.35000000000002</v>
      </c>
      <c r="G321" s="279">
        <v>195.50000000000006</v>
      </c>
      <c r="H321" s="279">
        <v>210.90000000000009</v>
      </c>
      <c r="I321" s="279">
        <v>213.75000000000006</v>
      </c>
      <c r="J321" s="279">
        <v>218.60000000000011</v>
      </c>
      <c r="K321" s="277">
        <v>208.9</v>
      </c>
      <c r="L321" s="277">
        <v>201.2</v>
      </c>
      <c r="M321" s="277">
        <v>18.82244</v>
      </c>
    </row>
    <row r="322" spans="1:13">
      <c r="A322" s="268">
        <v>312</v>
      </c>
      <c r="B322" s="277" t="s">
        <v>469</v>
      </c>
      <c r="C322" s="278">
        <v>67.349999999999994</v>
      </c>
      <c r="D322" s="279">
        <v>67.633333333333326</v>
      </c>
      <c r="E322" s="279">
        <v>66.766666666666652</v>
      </c>
      <c r="F322" s="279">
        <v>66.183333333333323</v>
      </c>
      <c r="G322" s="279">
        <v>65.316666666666649</v>
      </c>
      <c r="H322" s="279">
        <v>68.216666666666654</v>
      </c>
      <c r="I322" s="279">
        <v>69.083333333333329</v>
      </c>
      <c r="J322" s="279">
        <v>69.666666666666657</v>
      </c>
      <c r="K322" s="277">
        <v>68.5</v>
      </c>
      <c r="L322" s="277">
        <v>67.05</v>
      </c>
      <c r="M322" s="277">
        <v>2.5538799999999999</v>
      </c>
    </row>
    <row r="323" spans="1:13">
      <c r="A323" s="268">
        <v>313</v>
      </c>
      <c r="B323" s="277" t="s">
        <v>470</v>
      </c>
      <c r="C323" s="278">
        <v>283.64999999999998</v>
      </c>
      <c r="D323" s="279">
        <v>284.8</v>
      </c>
      <c r="E323" s="279">
        <v>280.45000000000005</v>
      </c>
      <c r="F323" s="279">
        <v>277.25000000000006</v>
      </c>
      <c r="G323" s="279">
        <v>272.90000000000009</v>
      </c>
      <c r="H323" s="279">
        <v>288</v>
      </c>
      <c r="I323" s="279">
        <v>292.35000000000002</v>
      </c>
      <c r="J323" s="279">
        <v>295.54999999999995</v>
      </c>
      <c r="K323" s="277">
        <v>289.14999999999998</v>
      </c>
      <c r="L323" s="277">
        <v>281.60000000000002</v>
      </c>
      <c r="M323" s="277">
        <v>1.0853299999999999</v>
      </c>
    </row>
    <row r="324" spans="1:13">
      <c r="A324" s="268">
        <v>314</v>
      </c>
      <c r="B324" s="277" t="s">
        <v>146</v>
      </c>
      <c r="C324" s="278">
        <v>1125.9000000000001</v>
      </c>
      <c r="D324" s="279">
        <v>1124.6000000000001</v>
      </c>
      <c r="E324" s="279">
        <v>1105.3500000000004</v>
      </c>
      <c r="F324" s="279">
        <v>1084.8000000000002</v>
      </c>
      <c r="G324" s="279">
        <v>1065.5500000000004</v>
      </c>
      <c r="H324" s="279">
        <v>1145.1500000000003</v>
      </c>
      <c r="I324" s="279">
        <v>1164.3999999999999</v>
      </c>
      <c r="J324" s="279">
        <v>1184.9500000000003</v>
      </c>
      <c r="K324" s="277">
        <v>1143.8499999999999</v>
      </c>
      <c r="L324" s="277">
        <v>1104.05</v>
      </c>
      <c r="M324" s="277">
        <v>8.3868100000000005</v>
      </c>
    </row>
    <row r="325" spans="1:13">
      <c r="A325" s="268">
        <v>315</v>
      </c>
      <c r="B325" s="277" t="s">
        <v>459</v>
      </c>
      <c r="C325" s="278">
        <v>18.05</v>
      </c>
      <c r="D325" s="279">
        <v>18.166666666666668</v>
      </c>
      <c r="E325" s="279">
        <v>17.883333333333336</v>
      </c>
      <c r="F325" s="279">
        <v>17.716666666666669</v>
      </c>
      <c r="G325" s="279">
        <v>17.433333333333337</v>
      </c>
      <c r="H325" s="279">
        <v>18.333333333333336</v>
      </c>
      <c r="I325" s="279">
        <v>18.616666666666667</v>
      </c>
      <c r="J325" s="279">
        <v>18.783333333333335</v>
      </c>
      <c r="K325" s="277">
        <v>18.45</v>
      </c>
      <c r="L325" s="277">
        <v>18</v>
      </c>
      <c r="M325" s="277">
        <v>7.3496199999999998</v>
      </c>
    </row>
    <row r="326" spans="1:13">
      <c r="A326" s="268">
        <v>316</v>
      </c>
      <c r="B326" s="277" t="s">
        <v>460</v>
      </c>
      <c r="C326" s="278">
        <v>138.85</v>
      </c>
      <c r="D326" s="279">
        <v>139.6</v>
      </c>
      <c r="E326" s="279">
        <v>137.5</v>
      </c>
      <c r="F326" s="279">
        <v>136.15</v>
      </c>
      <c r="G326" s="279">
        <v>134.05000000000001</v>
      </c>
      <c r="H326" s="279">
        <v>140.94999999999999</v>
      </c>
      <c r="I326" s="279">
        <v>143.04999999999995</v>
      </c>
      <c r="J326" s="279">
        <v>144.39999999999998</v>
      </c>
      <c r="K326" s="277">
        <v>141.69999999999999</v>
      </c>
      <c r="L326" s="277">
        <v>138.25</v>
      </c>
      <c r="M326" s="277">
        <v>1.8979699999999999</v>
      </c>
    </row>
    <row r="327" spans="1:13">
      <c r="A327" s="268">
        <v>317</v>
      </c>
      <c r="B327" s="277" t="s">
        <v>147</v>
      </c>
      <c r="C327" s="278">
        <v>99.05</v>
      </c>
      <c r="D327" s="279">
        <v>98.916666666666671</v>
      </c>
      <c r="E327" s="279">
        <v>97.833333333333343</v>
      </c>
      <c r="F327" s="279">
        <v>96.616666666666674</v>
      </c>
      <c r="G327" s="279">
        <v>95.533333333333346</v>
      </c>
      <c r="H327" s="279">
        <v>100.13333333333334</v>
      </c>
      <c r="I327" s="279">
        <v>101.21666666666668</v>
      </c>
      <c r="J327" s="279">
        <v>102.43333333333334</v>
      </c>
      <c r="K327" s="277">
        <v>100</v>
      </c>
      <c r="L327" s="277">
        <v>97.7</v>
      </c>
      <c r="M327" s="277">
        <v>144.55474000000001</v>
      </c>
    </row>
    <row r="328" spans="1:13">
      <c r="A328" s="268">
        <v>318</v>
      </c>
      <c r="B328" s="277" t="s">
        <v>471</v>
      </c>
      <c r="C328" s="278">
        <v>664.75</v>
      </c>
      <c r="D328" s="279">
        <v>668.91666666666663</v>
      </c>
      <c r="E328" s="279">
        <v>658.83333333333326</v>
      </c>
      <c r="F328" s="279">
        <v>652.91666666666663</v>
      </c>
      <c r="G328" s="279">
        <v>642.83333333333326</v>
      </c>
      <c r="H328" s="279">
        <v>674.83333333333326</v>
      </c>
      <c r="I328" s="279">
        <v>684.91666666666652</v>
      </c>
      <c r="J328" s="279">
        <v>690.83333333333326</v>
      </c>
      <c r="K328" s="277">
        <v>679</v>
      </c>
      <c r="L328" s="277">
        <v>663</v>
      </c>
      <c r="M328" s="277">
        <v>0.49015999999999998</v>
      </c>
    </row>
    <row r="329" spans="1:13">
      <c r="A329" s="268">
        <v>319</v>
      </c>
      <c r="B329" s="277" t="s">
        <v>268</v>
      </c>
      <c r="C329" s="278">
        <v>1103.8499999999999</v>
      </c>
      <c r="D329" s="279">
        <v>1117.6000000000001</v>
      </c>
      <c r="E329" s="279">
        <v>1082.2500000000002</v>
      </c>
      <c r="F329" s="279">
        <v>1060.6500000000001</v>
      </c>
      <c r="G329" s="279">
        <v>1025.3000000000002</v>
      </c>
      <c r="H329" s="279">
        <v>1139.2000000000003</v>
      </c>
      <c r="I329" s="279">
        <v>1174.5500000000002</v>
      </c>
      <c r="J329" s="279">
        <v>1196.1500000000003</v>
      </c>
      <c r="K329" s="277">
        <v>1152.95</v>
      </c>
      <c r="L329" s="277">
        <v>1096</v>
      </c>
      <c r="M329" s="277">
        <v>2.90909</v>
      </c>
    </row>
    <row r="330" spans="1:13">
      <c r="A330" s="268">
        <v>320</v>
      </c>
      <c r="B330" s="277" t="s">
        <v>148</v>
      </c>
      <c r="C330" s="278">
        <v>61270.1</v>
      </c>
      <c r="D330" s="279">
        <v>61324.75</v>
      </c>
      <c r="E330" s="279">
        <v>60949.5</v>
      </c>
      <c r="F330" s="279">
        <v>60628.9</v>
      </c>
      <c r="G330" s="279">
        <v>60253.65</v>
      </c>
      <c r="H330" s="279">
        <v>61645.35</v>
      </c>
      <c r="I330" s="279">
        <v>62020.6</v>
      </c>
      <c r="J330" s="279">
        <v>62341.2</v>
      </c>
      <c r="K330" s="277">
        <v>61700</v>
      </c>
      <c r="L330" s="277">
        <v>61004.15</v>
      </c>
      <c r="M330" s="277">
        <v>0.15026</v>
      </c>
    </row>
    <row r="331" spans="1:13">
      <c r="A331" s="268">
        <v>321</v>
      </c>
      <c r="B331" s="277" t="s">
        <v>267</v>
      </c>
      <c r="C331" s="278">
        <v>36.5</v>
      </c>
      <c r="D331" s="279">
        <v>36.6</v>
      </c>
      <c r="E331" s="279">
        <v>36.1</v>
      </c>
      <c r="F331" s="279">
        <v>35.700000000000003</v>
      </c>
      <c r="G331" s="279">
        <v>35.200000000000003</v>
      </c>
      <c r="H331" s="279">
        <v>37</v>
      </c>
      <c r="I331" s="279">
        <v>37.5</v>
      </c>
      <c r="J331" s="279">
        <v>37.9</v>
      </c>
      <c r="K331" s="277">
        <v>37.1</v>
      </c>
      <c r="L331" s="277">
        <v>36.200000000000003</v>
      </c>
      <c r="M331" s="277">
        <v>11.48321</v>
      </c>
    </row>
    <row r="332" spans="1:13">
      <c r="A332" s="268">
        <v>322</v>
      </c>
      <c r="B332" s="277" t="s">
        <v>149</v>
      </c>
      <c r="C332" s="278">
        <v>1286</v>
      </c>
      <c r="D332" s="279">
        <v>1290.6166666666666</v>
      </c>
      <c r="E332" s="279">
        <v>1270.0333333333331</v>
      </c>
      <c r="F332" s="279">
        <v>1254.0666666666666</v>
      </c>
      <c r="G332" s="279">
        <v>1233.4833333333331</v>
      </c>
      <c r="H332" s="279">
        <v>1306.583333333333</v>
      </c>
      <c r="I332" s="279">
        <v>1327.1666666666665</v>
      </c>
      <c r="J332" s="279">
        <v>1343.133333333333</v>
      </c>
      <c r="K332" s="277">
        <v>1311.2</v>
      </c>
      <c r="L332" s="277">
        <v>1274.6500000000001</v>
      </c>
      <c r="M332" s="277">
        <v>16.200510000000001</v>
      </c>
    </row>
    <row r="333" spans="1:13">
      <c r="A333" s="268">
        <v>323</v>
      </c>
      <c r="B333" s="277" t="s">
        <v>3162</v>
      </c>
      <c r="C333" s="278">
        <v>262.39999999999998</v>
      </c>
      <c r="D333" s="279">
        <v>263.89999999999998</v>
      </c>
      <c r="E333" s="279">
        <v>260.09999999999997</v>
      </c>
      <c r="F333" s="279">
        <v>257.8</v>
      </c>
      <c r="G333" s="279">
        <v>254</v>
      </c>
      <c r="H333" s="279">
        <v>266.19999999999993</v>
      </c>
      <c r="I333" s="279">
        <v>269.99999999999989</v>
      </c>
      <c r="J333" s="279">
        <v>272.2999999999999</v>
      </c>
      <c r="K333" s="277">
        <v>267.7</v>
      </c>
      <c r="L333" s="277">
        <v>261.60000000000002</v>
      </c>
      <c r="M333" s="277">
        <v>6.0784799999999999</v>
      </c>
    </row>
    <row r="334" spans="1:13">
      <c r="A334" s="268">
        <v>324</v>
      </c>
      <c r="B334" s="277" t="s">
        <v>269</v>
      </c>
      <c r="C334" s="278">
        <v>786.1</v>
      </c>
      <c r="D334" s="279">
        <v>790.61666666666667</v>
      </c>
      <c r="E334" s="279">
        <v>765.48333333333335</v>
      </c>
      <c r="F334" s="279">
        <v>744.86666666666667</v>
      </c>
      <c r="G334" s="279">
        <v>719.73333333333335</v>
      </c>
      <c r="H334" s="279">
        <v>811.23333333333335</v>
      </c>
      <c r="I334" s="279">
        <v>836.36666666666679</v>
      </c>
      <c r="J334" s="279">
        <v>856.98333333333335</v>
      </c>
      <c r="K334" s="277">
        <v>815.75</v>
      </c>
      <c r="L334" s="277">
        <v>770</v>
      </c>
      <c r="M334" s="277">
        <v>4.5199199999999999</v>
      </c>
    </row>
    <row r="335" spans="1:13">
      <c r="A335" s="268">
        <v>325</v>
      </c>
      <c r="B335" s="277" t="s">
        <v>150</v>
      </c>
      <c r="C335" s="278">
        <v>32.950000000000003</v>
      </c>
      <c r="D335" s="279">
        <v>32.950000000000003</v>
      </c>
      <c r="E335" s="279">
        <v>32.700000000000003</v>
      </c>
      <c r="F335" s="279">
        <v>32.450000000000003</v>
      </c>
      <c r="G335" s="279">
        <v>32.200000000000003</v>
      </c>
      <c r="H335" s="279">
        <v>33.200000000000003</v>
      </c>
      <c r="I335" s="279">
        <v>33.450000000000003</v>
      </c>
      <c r="J335" s="279">
        <v>33.700000000000003</v>
      </c>
      <c r="K335" s="277">
        <v>33.200000000000003</v>
      </c>
      <c r="L335" s="277">
        <v>32.700000000000003</v>
      </c>
      <c r="M335" s="277">
        <v>57.743380000000002</v>
      </c>
    </row>
    <row r="336" spans="1:13">
      <c r="A336" s="268">
        <v>326</v>
      </c>
      <c r="B336" s="277" t="s">
        <v>261</v>
      </c>
      <c r="C336" s="278">
        <v>3186.1</v>
      </c>
      <c r="D336" s="279">
        <v>3173.5166666666664</v>
      </c>
      <c r="E336" s="279">
        <v>3124.7333333333327</v>
      </c>
      <c r="F336" s="279">
        <v>3063.3666666666663</v>
      </c>
      <c r="G336" s="279">
        <v>3014.5833333333326</v>
      </c>
      <c r="H336" s="279">
        <v>3234.8833333333328</v>
      </c>
      <c r="I336" s="279">
        <v>3283.6666666666665</v>
      </c>
      <c r="J336" s="279">
        <v>3345.0333333333328</v>
      </c>
      <c r="K336" s="277">
        <v>3222.3</v>
      </c>
      <c r="L336" s="277">
        <v>3112.15</v>
      </c>
      <c r="M336" s="277">
        <v>1.73397</v>
      </c>
    </row>
    <row r="337" spans="1:13">
      <c r="A337" s="268">
        <v>327</v>
      </c>
      <c r="B337" s="277" t="s">
        <v>478</v>
      </c>
      <c r="C337" s="278">
        <v>1750.6</v>
      </c>
      <c r="D337" s="279">
        <v>1762.4333333333334</v>
      </c>
      <c r="E337" s="279">
        <v>1730.4666666666667</v>
      </c>
      <c r="F337" s="279">
        <v>1710.3333333333333</v>
      </c>
      <c r="G337" s="279">
        <v>1678.3666666666666</v>
      </c>
      <c r="H337" s="279">
        <v>1782.5666666666668</v>
      </c>
      <c r="I337" s="279">
        <v>1814.5333333333335</v>
      </c>
      <c r="J337" s="279">
        <v>1834.666666666667</v>
      </c>
      <c r="K337" s="277">
        <v>1794.4</v>
      </c>
      <c r="L337" s="277">
        <v>1742.3</v>
      </c>
      <c r="M337" s="277">
        <v>0.72858999999999996</v>
      </c>
    </row>
    <row r="338" spans="1:13">
      <c r="A338" s="268">
        <v>328</v>
      </c>
      <c r="B338" s="277" t="s">
        <v>151</v>
      </c>
      <c r="C338" s="278">
        <v>23.05</v>
      </c>
      <c r="D338" s="279">
        <v>22.95</v>
      </c>
      <c r="E338" s="279">
        <v>22.65</v>
      </c>
      <c r="F338" s="279">
        <v>22.25</v>
      </c>
      <c r="G338" s="279">
        <v>21.95</v>
      </c>
      <c r="H338" s="279">
        <v>23.349999999999998</v>
      </c>
      <c r="I338" s="279">
        <v>23.650000000000002</v>
      </c>
      <c r="J338" s="279">
        <v>24.049999999999997</v>
      </c>
      <c r="K338" s="277">
        <v>23.25</v>
      </c>
      <c r="L338" s="277">
        <v>22.55</v>
      </c>
      <c r="M338" s="277">
        <v>39.960979999999999</v>
      </c>
    </row>
    <row r="339" spans="1:13">
      <c r="A339" s="268">
        <v>329</v>
      </c>
      <c r="B339" s="277" t="s">
        <v>477</v>
      </c>
      <c r="C339" s="278">
        <v>47.65</v>
      </c>
      <c r="D339" s="279">
        <v>48.033333333333331</v>
      </c>
      <c r="E339" s="279">
        <v>47.016666666666666</v>
      </c>
      <c r="F339" s="279">
        <v>46.383333333333333</v>
      </c>
      <c r="G339" s="279">
        <v>45.366666666666667</v>
      </c>
      <c r="H339" s="279">
        <v>48.666666666666664</v>
      </c>
      <c r="I339" s="279">
        <v>49.68333333333333</v>
      </c>
      <c r="J339" s="279">
        <v>50.316666666666663</v>
      </c>
      <c r="K339" s="277">
        <v>49.05</v>
      </c>
      <c r="L339" s="277">
        <v>47.4</v>
      </c>
      <c r="M339" s="277">
        <v>2.6651199999999999</v>
      </c>
    </row>
    <row r="340" spans="1:13">
      <c r="A340" s="268">
        <v>330</v>
      </c>
      <c r="B340" s="277" t="s">
        <v>152</v>
      </c>
      <c r="C340" s="278">
        <v>29.95</v>
      </c>
      <c r="D340" s="279">
        <v>29.899999999999995</v>
      </c>
      <c r="E340" s="279">
        <v>29.649999999999991</v>
      </c>
      <c r="F340" s="279">
        <v>29.349999999999998</v>
      </c>
      <c r="G340" s="279">
        <v>29.099999999999994</v>
      </c>
      <c r="H340" s="279">
        <v>30.199999999999989</v>
      </c>
      <c r="I340" s="279">
        <v>30.449999999999996</v>
      </c>
      <c r="J340" s="279">
        <v>30.749999999999986</v>
      </c>
      <c r="K340" s="277">
        <v>30.15</v>
      </c>
      <c r="L340" s="277">
        <v>29.6</v>
      </c>
      <c r="M340" s="277">
        <v>60.319929999999999</v>
      </c>
    </row>
    <row r="341" spans="1:13">
      <c r="A341" s="268">
        <v>331</v>
      </c>
      <c r="B341" s="277" t="s">
        <v>473</v>
      </c>
      <c r="C341" s="278">
        <v>430.75</v>
      </c>
      <c r="D341" s="279">
        <v>433.41666666666669</v>
      </c>
      <c r="E341" s="279">
        <v>427.33333333333337</v>
      </c>
      <c r="F341" s="279">
        <v>423.91666666666669</v>
      </c>
      <c r="G341" s="279">
        <v>417.83333333333337</v>
      </c>
      <c r="H341" s="279">
        <v>436.83333333333337</v>
      </c>
      <c r="I341" s="279">
        <v>442.91666666666674</v>
      </c>
      <c r="J341" s="279">
        <v>446.33333333333337</v>
      </c>
      <c r="K341" s="277">
        <v>439.5</v>
      </c>
      <c r="L341" s="277">
        <v>430</v>
      </c>
      <c r="M341" s="277">
        <v>0.58533000000000002</v>
      </c>
    </row>
    <row r="342" spans="1:13">
      <c r="A342" s="268">
        <v>332</v>
      </c>
      <c r="B342" s="277" t="s">
        <v>153</v>
      </c>
      <c r="C342" s="278">
        <v>16580</v>
      </c>
      <c r="D342" s="279">
        <v>16547.466666666667</v>
      </c>
      <c r="E342" s="279">
        <v>16446.383333333335</v>
      </c>
      <c r="F342" s="279">
        <v>16312.766666666666</v>
      </c>
      <c r="G342" s="279">
        <v>16211.683333333334</v>
      </c>
      <c r="H342" s="279">
        <v>16681.083333333336</v>
      </c>
      <c r="I342" s="279">
        <v>16782.166666666664</v>
      </c>
      <c r="J342" s="279">
        <v>16915.783333333336</v>
      </c>
      <c r="K342" s="277">
        <v>16648.55</v>
      </c>
      <c r="L342" s="277">
        <v>16413.849999999999</v>
      </c>
      <c r="M342" s="277">
        <v>1.10049</v>
      </c>
    </row>
    <row r="343" spans="1:13">
      <c r="A343" s="268">
        <v>333</v>
      </c>
      <c r="B343" s="277" t="s">
        <v>3182</v>
      </c>
      <c r="C343" s="278">
        <v>41.8</v>
      </c>
      <c r="D343" s="279">
        <v>41.15</v>
      </c>
      <c r="E343" s="279">
        <v>40.5</v>
      </c>
      <c r="F343" s="279">
        <v>39.200000000000003</v>
      </c>
      <c r="G343" s="279">
        <v>38.550000000000004</v>
      </c>
      <c r="H343" s="279">
        <v>42.449999999999996</v>
      </c>
      <c r="I343" s="279">
        <v>43.099999999999987</v>
      </c>
      <c r="J343" s="279">
        <v>44.399999999999991</v>
      </c>
      <c r="K343" s="277">
        <v>41.8</v>
      </c>
      <c r="L343" s="277">
        <v>39.85</v>
      </c>
      <c r="M343" s="277">
        <v>5.6090799999999996</v>
      </c>
    </row>
    <row r="344" spans="1:13">
      <c r="A344" s="268">
        <v>334</v>
      </c>
      <c r="B344" s="277" t="s">
        <v>476</v>
      </c>
      <c r="C344" s="278">
        <v>37.25</v>
      </c>
      <c r="D344" s="279">
        <v>36.833333333333336</v>
      </c>
      <c r="E344" s="279">
        <v>35.416666666666671</v>
      </c>
      <c r="F344" s="279">
        <v>33.583333333333336</v>
      </c>
      <c r="G344" s="279">
        <v>32.166666666666671</v>
      </c>
      <c r="H344" s="279">
        <v>38.666666666666671</v>
      </c>
      <c r="I344" s="279">
        <v>40.083333333333343</v>
      </c>
      <c r="J344" s="279">
        <v>41.916666666666671</v>
      </c>
      <c r="K344" s="277">
        <v>38.25</v>
      </c>
      <c r="L344" s="277">
        <v>35</v>
      </c>
      <c r="M344" s="277">
        <v>42.296439999999997</v>
      </c>
    </row>
    <row r="345" spans="1:13">
      <c r="A345" s="268">
        <v>335</v>
      </c>
      <c r="B345" s="277" t="s">
        <v>475</v>
      </c>
      <c r="C345" s="278">
        <v>290</v>
      </c>
      <c r="D345" s="279">
        <v>292.33333333333331</v>
      </c>
      <c r="E345" s="279">
        <v>286.71666666666664</v>
      </c>
      <c r="F345" s="279">
        <v>283.43333333333334</v>
      </c>
      <c r="G345" s="279">
        <v>277.81666666666666</v>
      </c>
      <c r="H345" s="279">
        <v>295.61666666666662</v>
      </c>
      <c r="I345" s="279">
        <v>301.23333333333329</v>
      </c>
      <c r="J345" s="279">
        <v>304.51666666666659</v>
      </c>
      <c r="K345" s="277">
        <v>297.95</v>
      </c>
      <c r="L345" s="277">
        <v>289.05</v>
      </c>
      <c r="M345" s="277">
        <v>0.58777000000000001</v>
      </c>
    </row>
    <row r="346" spans="1:13">
      <c r="A346" s="268">
        <v>336</v>
      </c>
      <c r="B346" s="277" t="s">
        <v>270</v>
      </c>
      <c r="C346" s="278">
        <v>20.2</v>
      </c>
      <c r="D346" s="279">
        <v>20.2</v>
      </c>
      <c r="E346" s="279">
        <v>20.099999999999998</v>
      </c>
      <c r="F346" s="279">
        <v>20</v>
      </c>
      <c r="G346" s="279">
        <v>19.899999999999999</v>
      </c>
      <c r="H346" s="279">
        <v>20.299999999999997</v>
      </c>
      <c r="I346" s="279">
        <v>20.399999999999999</v>
      </c>
      <c r="J346" s="279">
        <v>20.499999999999996</v>
      </c>
      <c r="K346" s="277">
        <v>20.3</v>
      </c>
      <c r="L346" s="277">
        <v>20.100000000000001</v>
      </c>
      <c r="M346" s="277">
        <v>39.180459999999997</v>
      </c>
    </row>
    <row r="347" spans="1:13">
      <c r="A347" s="268">
        <v>337</v>
      </c>
      <c r="B347" s="277" t="s">
        <v>283</v>
      </c>
      <c r="C347" s="278">
        <v>113.1</v>
      </c>
      <c r="D347" s="279">
        <v>113.25</v>
      </c>
      <c r="E347" s="279">
        <v>111.85</v>
      </c>
      <c r="F347" s="279">
        <v>110.6</v>
      </c>
      <c r="G347" s="279">
        <v>109.19999999999999</v>
      </c>
      <c r="H347" s="279">
        <v>114.5</v>
      </c>
      <c r="I347" s="279">
        <v>115.9</v>
      </c>
      <c r="J347" s="279">
        <v>117.15</v>
      </c>
      <c r="K347" s="277">
        <v>114.65</v>
      </c>
      <c r="L347" s="277">
        <v>112</v>
      </c>
      <c r="M347" s="277">
        <v>4.0262000000000002</v>
      </c>
    </row>
    <row r="348" spans="1:13">
      <c r="A348" s="268">
        <v>338</v>
      </c>
      <c r="B348" s="277" t="s">
        <v>154</v>
      </c>
      <c r="C348" s="278">
        <v>1944.45</v>
      </c>
      <c r="D348" s="279">
        <v>1936.0333333333335</v>
      </c>
      <c r="E348" s="279">
        <v>1913.666666666667</v>
      </c>
      <c r="F348" s="279">
        <v>1882.8833333333334</v>
      </c>
      <c r="G348" s="279">
        <v>1860.5166666666669</v>
      </c>
      <c r="H348" s="279">
        <v>1966.8166666666671</v>
      </c>
      <c r="I348" s="279">
        <v>1989.1833333333334</v>
      </c>
      <c r="J348" s="279">
        <v>2019.9666666666672</v>
      </c>
      <c r="K348" s="277">
        <v>1958.4</v>
      </c>
      <c r="L348" s="277">
        <v>1905.25</v>
      </c>
      <c r="M348" s="277">
        <v>3.96028</v>
      </c>
    </row>
    <row r="349" spans="1:13">
      <c r="A349" s="268">
        <v>339</v>
      </c>
      <c r="B349" s="277" t="s">
        <v>479</v>
      </c>
      <c r="C349" s="278">
        <v>1233.3499999999999</v>
      </c>
      <c r="D349" s="279">
        <v>1242.3833333333332</v>
      </c>
      <c r="E349" s="279">
        <v>1220.9666666666665</v>
      </c>
      <c r="F349" s="279">
        <v>1208.5833333333333</v>
      </c>
      <c r="G349" s="279">
        <v>1187.1666666666665</v>
      </c>
      <c r="H349" s="279">
        <v>1254.7666666666664</v>
      </c>
      <c r="I349" s="279">
        <v>1276.1833333333334</v>
      </c>
      <c r="J349" s="279">
        <v>1288.5666666666664</v>
      </c>
      <c r="K349" s="277">
        <v>1263.8</v>
      </c>
      <c r="L349" s="277">
        <v>1230</v>
      </c>
      <c r="M349" s="277">
        <v>7.5579999999999994E-2</v>
      </c>
    </row>
    <row r="350" spans="1:13">
      <c r="A350" s="268">
        <v>340</v>
      </c>
      <c r="B350" s="277" t="s">
        <v>474</v>
      </c>
      <c r="C350" s="278">
        <v>49.05</v>
      </c>
      <c r="D350" s="279">
        <v>48.800000000000004</v>
      </c>
      <c r="E350" s="279">
        <v>48.250000000000007</v>
      </c>
      <c r="F350" s="279">
        <v>47.45</v>
      </c>
      <c r="G350" s="279">
        <v>46.900000000000006</v>
      </c>
      <c r="H350" s="279">
        <v>49.600000000000009</v>
      </c>
      <c r="I350" s="279">
        <v>50.150000000000006</v>
      </c>
      <c r="J350" s="279">
        <v>50.95000000000001</v>
      </c>
      <c r="K350" s="277">
        <v>49.35</v>
      </c>
      <c r="L350" s="277">
        <v>48</v>
      </c>
      <c r="M350" s="277">
        <v>5.44672</v>
      </c>
    </row>
    <row r="351" spans="1:13">
      <c r="A351" s="268">
        <v>341</v>
      </c>
      <c r="B351" s="277" t="s">
        <v>155</v>
      </c>
      <c r="C351" s="278">
        <v>84.9</v>
      </c>
      <c r="D351" s="279">
        <v>84.899999999999991</v>
      </c>
      <c r="E351" s="279">
        <v>84.249999999999986</v>
      </c>
      <c r="F351" s="279">
        <v>83.6</v>
      </c>
      <c r="G351" s="279">
        <v>82.949999999999989</v>
      </c>
      <c r="H351" s="279">
        <v>85.549999999999983</v>
      </c>
      <c r="I351" s="279">
        <v>86.199999999999989</v>
      </c>
      <c r="J351" s="279">
        <v>86.84999999999998</v>
      </c>
      <c r="K351" s="277">
        <v>85.55</v>
      </c>
      <c r="L351" s="277">
        <v>84.25</v>
      </c>
      <c r="M351" s="277">
        <v>35.217379999999999</v>
      </c>
    </row>
    <row r="352" spans="1:13">
      <c r="A352" s="268">
        <v>342</v>
      </c>
      <c r="B352" s="277" t="s">
        <v>156</v>
      </c>
      <c r="C352" s="278">
        <v>85.6</v>
      </c>
      <c r="D352" s="279">
        <v>85.983333333333334</v>
      </c>
      <c r="E352" s="279">
        <v>84.966666666666669</v>
      </c>
      <c r="F352" s="279">
        <v>84.333333333333329</v>
      </c>
      <c r="G352" s="279">
        <v>83.316666666666663</v>
      </c>
      <c r="H352" s="279">
        <v>86.616666666666674</v>
      </c>
      <c r="I352" s="279">
        <v>87.633333333333354</v>
      </c>
      <c r="J352" s="279">
        <v>88.26666666666668</v>
      </c>
      <c r="K352" s="277">
        <v>87</v>
      </c>
      <c r="L352" s="277">
        <v>85.35</v>
      </c>
      <c r="M352" s="277">
        <v>196.22064</v>
      </c>
    </row>
    <row r="353" spans="1:13">
      <c r="A353" s="268">
        <v>343</v>
      </c>
      <c r="B353" s="277" t="s">
        <v>271</v>
      </c>
      <c r="C353" s="278">
        <v>352.6</v>
      </c>
      <c r="D353" s="279">
        <v>347.90000000000003</v>
      </c>
      <c r="E353" s="279">
        <v>341.90000000000009</v>
      </c>
      <c r="F353" s="279">
        <v>331.20000000000005</v>
      </c>
      <c r="G353" s="279">
        <v>325.2000000000001</v>
      </c>
      <c r="H353" s="279">
        <v>358.60000000000008</v>
      </c>
      <c r="I353" s="279">
        <v>364.59999999999997</v>
      </c>
      <c r="J353" s="279">
        <v>375.30000000000007</v>
      </c>
      <c r="K353" s="277">
        <v>353.9</v>
      </c>
      <c r="L353" s="277">
        <v>337.2</v>
      </c>
      <c r="M353" s="277">
        <v>2.0782099999999999</v>
      </c>
    </row>
    <row r="354" spans="1:13">
      <c r="A354" s="268">
        <v>344</v>
      </c>
      <c r="B354" s="277" t="s">
        <v>272</v>
      </c>
      <c r="C354" s="278">
        <v>2965.2</v>
      </c>
      <c r="D354" s="279">
        <v>2959.4166666666665</v>
      </c>
      <c r="E354" s="279">
        <v>2942.333333333333</v>
      </c>
      <c r="F354" s="279">
        <v>2919.4666666666667</v>
      </c>
      <c r="G354" s="279">
        <v>2902.3833333333332</v>
      </c>
      <c r="H354" s="279">
        <v>2982.2833333333328</v>
      </c>
      <c r="I354" s="279">
        <v>2999.3666666666659</v>
      </c>
      <c r="J354" s="279">
        <v>3022.2333333333327</v>
      </c>
      <c r="K354" s="277">
        <v>2976.5</v>
      </c>
      <c r="L354" s="277">
        <v>2936.55</v>
      </c>
      <c r="M354" s="277">
        <v>0.71589999999999998</v>
      </c>
    </row>
    <row r="355" spans="1:13">
      <c r="A355" s="268">
        <v>345</v>
      </c>
      <c r="B355" s="277" t="s">
        <v>157</v>
      </c>
      <c r="C355" s="278">
        <v>94.2</v>
      </c>
      <c r="D355" s="279">
        <v>94.933333333333337</v>
      </c>
      <c r="E355" s="279">
        <v>93.166666666666671</v>
      </c>
      <c r="F355" s="279">
        <v>92.13333333333334</v>
      </c>
      <c r="G355" s="279">
        <v>90.366666666666674</v>
      </c>
      <c r="H355" s="279">
        <v>95.966666666666669</v>
      </c>
      <c r="I355" s="279">
        <v>97.73333333333332</v>
      </c>
      <c r="J355" s="279">
        <v>98.766666666666666</v>
      </c>
      <c r="K355" s="277">
        <v>96.7</v>
      </c>
      <c r="L355" s="277">
        <v>93.9</v>
      </c>
      <c r="M355" s="277">
        <v>6.8943000000000003</v>
      </c>
    </row>
    <row r="356" spans="1:13">
      <c r="A356" s="268">
        <v>346</v>
      </c>
      <c r="B356" s="277" t="s">
        <v>480</v>
      </c>
      <c r="C356" s="278">
        <v>75.55</v>
      </c>
      <c r="D356" s="279">
        <v>75.55</v>
      </c>
      <c r="E356" s="279">
        <v>75.55</v>
      </c>
      <c r="F356" s="279">
        <v>75.55</v>
      </c>
      <c r="G356" s="279">
        <v>75.55</v>
      </c>
      <c r="H356" s="279">
        <v>75.55</v>
      </c>
      <c r="I356" s="279">
        <v>75.55</v>
      </c>
      <c r="J356" s="279">
        <v>75.55</v>
      </c>
      <c r="K356" s="277">
        <v>75.55</v>
      </c>
      <c r="L356" s="277">
        <v>75.55</v>
      </c>
      <c r="M356" s="277">
        <v>0.13730000000000001</v>
      </c>
    </row>
    <row r="357" spans="1:13">
      <c r="A357" s="268">
        <v>347</v>
      </c>
      <c r="B357" s="277" t="s">
        <v>158</v>
      </c>
      <c r="C357" s="278">
        <v>76.099999999999994</v>
      </c>
      <c r="D357" s="279">
        <v>76.566666666666677</v>
      </c>
      <c r="E357" s="279">
        <v>75.433333333333351</v>
      </c>
      <c r="F357" s="279">
        <v>74.76666666666668</v>
      </c>
      <c r="G357" s="279">
        <v>73.633333333333354</v>
      </c>
      <c r="H357" s="279">
        <v>77.233333333333348</v>
      </c>
      <c r="I357" s="279">
        <v>78.366666666666674</v>
      </c>
      <c r="J357" s="279">
        <v>79.033333333333346</v>
      </c>
      <c r="K357" s="277">
        <v>77.7</v>
      </c>
      <c r="L357" s="277">
        <v>75.900000000000006</v>
      </c>
      <c r="M357" s="277">
        <v>133.70396</v>
      </c>
    </row>
    <row r="358" spans="1:13">
      <c r="A358" s="268">
        <v>348</v>
      </c>
      <c r="B358" s="277" t="s">
        <v>481</v>
      </c>
      <c r="C358" s="278">
        <v>66.5</v>
      </c>
      <c r="D358" s="279">
        <v>65.8</v>
      </c>
      <c r="E358" s="279">
        <v>63.949999999999989</v>
      </c>
      <c r="F358" s="279">
        <v>61.399999999999991</v>
      </c>
      <c r="G358" s="279">
        <v>59.549999999999983</v>
      </c>
      <c r="H358" s="279">
        <v>68.349999999999994</v>
      </c>
      <c r="I358" s="279">
        <v>70.199999999999989</v>
      </c>
      <c r="J358" s="279">
        <v>72.75</v>
      </c>
      <c r="K358" s="277">
        <v>67.650000000000006</v>
      </c>
      <c r="L358" s="277">
        <v>63.25</v>
      </c>
      <c r="M358" s="277">
        <v>4.2074100000000003</v>
      </c>
    </row>
    <row r="359" spans="1:13">
      <c r="A359" s="268">
        <v>349</v>
      </c>
      <c r="B359" s="277" t="s">
        <v>482</v>
      </c>
      <c r="C359" s="278">
        <v>179</v>
      </c>
      <c r="D359" s="279">
        <v>179.33333333333334</v>
      </c>
      <c r="E359" s="279">
        <v>177.76666666666668</v>
      </c>
      <c r="F359" s="279">
        <v>176.53333333333333</v>
      </c>
      <c r="G359" s="279">
        <v>174.96666666666667</v>
      </c>
      <c r="H359" s="279">
        <v>180.56666666666669</v>
      </c>
      <c r="I359" s="279">
        <v>182.13333333333335</v>
      </c>
      <c r="J359" s="279">
        <v>183.3666666666667</v>
      </c>
      <c r="K359" s="277">
        <v>180.9</v>
      </c>
      <c r="L359" s="277">
        <v>178.1</v>
      </c>
      <c r="M359" s="277">
        <v>1.79366</v>
      </c>
    </row>
    <row r="360" spans="1:13">
      <c r="A360" s="268">
        <v>350</v>
      </c>
      <c r="B360" s="277" t="s">
        <v>483</v>
      </c>
      <c r="C360" s="278">
        <v>172.4</v>
      </c>
      <c r="D360" s="279">
        <v>172.31666666666669</v>
      </c>
      <c r="E360" s="279">
        <v>170.13333333333338</v>
      </c>
      <c r="F360" s="279">
        <v>167.8666666666667</v>
      </c>
      <c r="G360" s="279">
        <v>165.68333333333339</v>
      </c>
      <c r="H360" s="279">
        <v>174.58333333333337</v>
      </c>
      <c r="I360" s="279">
        <v>176.76666666666671</v>
      </c>
      <c r="J360" s="279">
        <v>179.03333333333336</v>
      </c>
      <c r="K360" s="277">
        <v>174.5</v>
      </c>
      <c r="L360" s="277">
        <v>170.05</v>
      </c>
      <c r="M360" s="277">
        <v>0.1666</v>
      </c>
    </row>
    <row r="361" spans="1:13">
      <c r="A361" s="268">
        <v>351</v>
      </c>
      <c r="B361" s="277" t="s">
        <v>159</v>
      </c>
      <c r="C361" s="278">
        <v>19551.400000000001</v>
      </c>
      <c r="D361" s="279">
        <v>19636.600000000002</v>
      </c>
      <c r="E361" s="279">
        <v>19366.300000000003</v>
      </c>
      <c r="F361" s="279">
        <v>19181.2</v>
      </c>
      <c r="G361" s="279">
        <v>18910.900000000001</v>
      </c>
      <c r="H361" s="279">
        <v>19821.700000000004</v>
      </c>
      <c r="I361" s="279">
        <v>20092</v>
      </c>
      <c r="J361" s="279">
        <v>20277.100000000006</v>
      </c>
      <c r="K361" s="277">
        <v>19906.900000000001</v>
      </c>
      <c r="L361" s="277">
        <v>19451.5</v>
      </c>
      <c r="M361" s="277">
        <v>0.13420000000000001</v>
      </c>
    </row>
    <row r="362" spans="1:13">
      <c r="A362" s="268">
        <v>352</v>
      </c>
      <c r="B362" s="277" t="s">
        <v>487</v>
      </c>
      <c r="C362" s="278">
        <v>88.2</v>
      </c>
      <c r="D362" s="279">
        <v>87.75</v>
      </c>
      <c r="E362" s="279">
        <v>86.65</v>
      </c>
      <c r="F362" s="279">
        <v>85.100000000000009</v>
      </c>
      <c r="G362" s="279">
        <v>84.000000000000014</v>
      </c>
      <c r="H362" s="279">
        <v>89.3</v>
      </c>
      <c r="I362" s="279">
        <v>90.399999999999991</v>
      </c>
      <c r="J362" s="279">
        <v>91.949999999999989</v>
      </c>
      <c r="K362" s="277">
        <v>88.85</v>
      </c>
      <c r="L362" s="277">
        <v>86.2</v>
      </c>
      <c r="M362" s="277">
        <v>4.4931299999999998</v>
      </c>
    </row>
    <row r="363" spans="1:13">
      <c r="A363" s="268">
        <v>353</v>
      </c>
      <c r="B363" s="277" t="s">
        <v>484</v>
      </c>
      <c r="C363" s="278">
        <v>16.100000000000001</v>
      </c>
      <c r="D363" s="279">
        <v>15.866666666666667</v>
      </c>
      <c r="E363" s="279">
        <v>15.633333333333333</v>
      </c>
      <c r="F363" s="279">
        <v>15.166666666666666</v>
      </c>
      <c r="G363" s="279">
        <v>14.933333333333332</v>
      </c>
      <c r="H363" s="279">
        <v>16.333333333333336</v>
      </c>
      <c r="I363" s="279">
        <v>16.56666666666667</v>
      </c>
      <c r="J363" s="279">
        <v>17.033333333333335</v>
      </c>
      <c r="K363" s="277">
        <v>16.100000000000001</v>
      </c>
      <c r="L363" s="277">
        <v>15.4</v>
      </c>
      <c r="M363" s="277">
        <v>18.731770000000001</v>
      </c>
    </row>
    <row r="364" spans="1:13">
      <c r="A364" s="268">
        <v>354</v>
      </c>
      <c r="B364" s="277" t="s">
        <v>160</v>
      </c>
      <c r="C364" s="278">
        <v>1466.1</v>
      </c>
      <c r="D364" s="279">
        <v>1460.3</v>
      </c>
      <c r="E364" s="279">
        <v>1439.3</v>
      </c>
      <c r="F364" s="279">
        <v>1412.5</v>
      </c>
      <c r="G364" s="279">
        <v>1391.5</v>
      </c>
      <c r="H364" s="279">
        <v>1487.1</v>
      </c>
      <c r="I364" s="279">
        <v>1508.1</v>
      </c>
      <c r="J364" s="279">
        <v>1534.8999999999999</v>
      </c>
      <c r="K364" s="277">
        <v>1481.3</v>
      </c>
      <c r="L364" s="277">
        <v>1433.5</v>
      </c>
      <c r="M364" s="277">
        <v>13.9832</v>
      </c>
    </row>
    <row r="365" spans="1:13">
      <c r="A365" s="268">
        <v>355</v>
      </c>
      <c r="B365" s="277" t="s">
        <v>488</v>
      </c>
      <c r="C365" s="278">
        <v>952.85</v>
      </c>
      <c r="D365" s="279">
        <v>962.2833333333333</v>
      </c>
      <c r="E365" s="279">
        <v>925.56666666666661</v>
      </c>
      <c r="F365" s="279">
        <v>898.2833333333333</v>
      </c>
      <c r="G365" s="279">
        <v>861.56666666666661</v>
      </c>
      <c r="H365" s="279">
        <v>989.56666666666661</v>
      </c>
      <c r="I365" s="279">
        <v>1026.2833333333333</v>
      </c>
      <c r="J365" s="279">
        <v>1053.5666666666666</v>
      </c>
      <c r="K365" s="277">
        <v>999</v>
      </c>
      <c r="L365" s="277">
        <v>935</v>
      </c>
      <c r="M365" s="277">
        <v>1.6190500000000001</v>
      </c>
    </row>
    <row r="366" spans="1:13">
      <c r="A366" s="268">
        <v>356</v>
      </c>
      <c r="B366" s="277" t="s">
        <v>161</v>
      </c>
      <c r="C366" s="278">
        <v>246.95</v>
      </c>
      <c r="D366" s="279">
        <v>248.66666666666666</v>
      </c>
      <c r="E366" s="279">
        <v>243.33333333333331</v>
      </c>
      <c r="F366" s="279">
        <v>239.71666666666667</v>
      </c>
      <c r="G366" s="279">
        <v>234.38333333333333</v>
      </c>
      <c r="H366" s="279">
        <v>252.2833333333333</v>
      </c>
      <c r="I366" s="279">
        <v>257.61666666666662</v>
      </c>
      <c r="J366" s="279">
        <v>261.23333333333329</v>
      </c>
      <c r="K366" s="277">
        <v>254</v>
      </c>
      <c r="L366" s="277">
        <v>245.05</v>
      </c>
      <c r="M366" s="277">
        <v>31.968620000000001</v>
      </c>
    </row>
    <row r="367" spans="1:13">
      <c r="A367" s="268">
        <v>357</v>
      </c>
      <c r="B367" s="277" t="s">
        <v>162</v>
      </c>
      <c r="C367" s="278">
        <v>81.25</v>
      </c>
      <c r="D367" s="279">
        <v>81.583333333333329</v>
      </c>
      <c r="E367" s="279">
        <v>80.666666666666657</v>
      </c>
      <c r="F367" s="279">
        <v>80.083333333333329</v>
      </c>
      <c r="G367" s="279">
        <v>79.166666666666657</v>
      </c>
      <c r="H367" s="279">
        <v>82.166666666666657</v>
      </c>
      <c r="I367" s="279">
        <v>83.083333333333314</v>
      </c>
      <c r="J367" s="279">
        <v>83.666666666666657</v>
      </c>
      <c r="K367" s="277">
        <v>82.5</v>
      </c>
      <c r="L367" s="277">
        <v>81</v>
      </c>
      <c r="M367" s="277">
        <v>29.718150000000001</v>
      </c>
    </row>
    <row r="368" spans="1:13">
      <c r="A368" s="268">
        <v>358</v>
      </c>
      <c r="B368" s="277" t="s">
        <v>275</v>
      </c>
      <c r="C368" s="278">
        <v>4375.6000000000004</v>
      </c>
      <c r="D368" s="279">
        <v>4394.8</v>
      </c>
      <c r="E368" s="279">
        <v>4346.8500000000004</v>
      </c>
      <c r="F368" s="279">
        <v>4318.1000000000004</v>
      </c>
      <c r="G368" s="279">
        <v>4270.1500000000005</v>
      </c>
      <c r="H368" s="279">
        <v>4423.55</v>
      </c>
      <c r="I368" s="279">
        <v>4471.4999999999991</v>
      </c>
      <c r="J368" s="279">
        <v>4500.25</v>
      </c>
      <c r="K368" s="277">
        <v>4442.75</v>
      </c>
      <c r="L368" s="277">
        <v>4366.05</v>
      </c>
      <c r="M368" s="277">
        <v>0.44407000000000002</v>
      </c>
    </row>
    <row r="369" spans="1:13">
      <c r="A369" s="268">
        <v>359</v>
      </c>
      <c r="B369" s="277" t="s">
        <v>277</v>
      </c>
      <c r="C369" s="278">
        <v>10299.35</v>
      </c>
      <c r="D369" s="279">
        <v>10356.783333333333</v>
      </c>
      <c r="E369" s="279">
        <v>10233.566666666666</v>
      </c>
      <c r="F369" s="279">
        <v>10167.783333333333</v>
      </c>
      <c r="G369" s="279">
        <v>10044.566666666666</v>
      </c>
      <c r="H369" s="279">
        <v>10422.566666666666</v>
      </c>
      <c r="I369" s="279">
        <v>10545.783333333333</v>
      </c>
      <c r="J369" s="279">
        <v>10611.566666666666</v>
      </c>
      <c r="K369" s="277">
        <v>10480</v>
      </c>
      <c r="L369" s="277">
        <v>10291</v>
      </c>
      <c r="M369" s="277">
        <v>2.4469999999999999E-2</v>
      </c>
    </row>
    <row r="370" spans="1:13">
      <c r="A370" s="268">
        <v>360</v>
      </c>
      <c r="B370" s="277" t="s">
        <v>494</v>
      </c>
      <c r="C370" s="278">
        <v>4400.3</v>
      </c>
      <c r="D370" s="279">
        <v>4404.25</v>
      </c>
      <c r="E370" s="279">
        <v>4348.55</v>
      </c>
      <c r="F370" s="279">
        <v>4296.8</v>
      </c>
      <c r="G370" s="279">
        <v>4241.1000000000004</v>
      </c>
      <c r="H370" s="279">
        <v>4456</v>
      </c>
      <c r="I370" s="279">
        <v>4511.7000000000007</v>
      </c>
      <c r="J370" s="279">
        <v>4563.45</v>
      </c>
      <c r="K370" s="277">
        <v>4459.95</v>
      </c>
      <c r="L370" s="277">
        <v>4352.5</v>
      </c>
      <c r="M370" s="277">
        <v>0.17621000000000001</v>
      </c>
    </row>
    <row r="371" spans="1:13">
      <c r="A371" s="268">
        <v>361</v>
      </c>
      <c r="B371" s="277" t="s">
        <v>489</v>
      </c>
      <c r="C371" s="278">
        <v>101.5</v>
      </c>
      <c r="D371" s="279">
        <v>101.06666666666666</v>
      </c>
      <c r="E371" s="279">
        <v>99.383333333333326</v>
      </c>
      <c r="F371" s="279">
        <v>97.266666666666666</v>
      </c>
      <c r="G371" s="279">
        <v>95.583333333333329</v>
      </c>
      <c r="H371" s="279">
        <v>103.18333333333332</v>
      </c>
      <c r="I371" s="279">
        <v>104.86666666666666</v>
      </c>
      <c r="J371" s="279">
        <v>106.98333333333332</v>
      </c>
      <c r="K371" s="277">
        <v>102.75</v>
      </c>
      <c r="L371" s="277">
        <v>98.95</v>
      </c>
      <c r="M371" s="277">
        <v>6.7118099999999998</v>
      </c>
    </row>
    <row r="372" spans="1:13">
      <c r="A372" s="268">
        <v>362</v>
      </c>
      <c r="B372" s="277" t="s">
        <v>490</v>
      </c>
      <c r="C372" s="278">
        <v>596.6</v>
      </c>
      <c r="D372" s="279">
        <v>601.66666666666674</v>
      </c>
      <c r="E372" s="279">
        <v>585.13333333333344</v>
      </c>
      <c r="F372" s="279">
        <v>573.66666666666674</v>
      </c>
      <c r="G372" s="279">
        <v>557.13333333333344</v>
      </c>
      <c r="H372" s="279">
        <v>613.13333333333344</v>
      </c>
      <c r="I372" s="279">
        <v>629.66666666666674</v>
      </c>
      <c r="J372" s="279">
        <v>641.13333333333344</v>
      </c>
      <c r="K372" s="277">
        <v>618.20000000000005</v>
      </c>
      <c r="L372" s="277">
        <v>590.20000000000005</v>
      </c>
      <c r="M372" s="277">
        <v>1.06534</v>
      </c>
    </row>
    <row r="373" spans="1:13">
      <c r="A373" s="268">
        <v>363</v>
      </c>
      <c r="B373" s="277" t="s">
        <v>163</v>
      </c>
      <c r="C373" s="278">
        <v>1342.8</v>
      </c>
      <c r="D373" s="279">
        <v>1345.5333333333335</v>
      </c>
      <c r="E373" s="279">
        <v>1332.3166666666671</v>
      </c>
      <c r="F373" s="279">
        <v>1321.8333333333335</v>
      </c>
      <c r="G373" s="279">
        <v>1308.616666666667</v>
      </c>
      <c r="H373" s="279">
        <v>1356.0166666666671</v>
      </c>
      <c r="I373" s="279">
        <v>1369.2333333333338</v>
      </c>
      <c r="J373" s="279">
        <v>1379.7166666666672</v>
      </c>
      <c r="K373" s="277">
        <v>1358.75</v>
      </c>
      <c r="L373" s="277">
        <v>1335.05</v>
      </c>
      <c r="M373" s="277">
        <v>8.1129499999999997</v>
      </c>
    </row>
    <row r="374" spans="1:13">
      <c r="A374" s="268">
        <v>364</v>
      </c>
      <c r="B374" s="277" t="s">
        <v>273</v>
      </c>
      <c r="C374" s="278">
        <v>1834.65</v>
      </c>
      <c r="D374" s="279">
        <v>1839.8833333333332</v>
      </c>
      <c r="E374" s="279">
        <v>1809.7666666666664</v>
      </c>
      <c r="F374" s="279">
        <v>1784.8833333333332</v>
      </c>
      <c r="G374" s="279">
        <v>1754.7666666666664</v>
      </c>
      <c r="H374" s="279">
        <v>1864.7666666666664</v>
      </c>
      <c r="I374" s="279">
        <v>1894.8833333333332</v>
      </c>
      <c r="J374" s="279">
        <v>1919.7666666666664</v>
      </c>
      <c r="K374" s="277">
        <v>1870</v>
      </c>
      <c r="L374" s="277">
        <v>1815</v>
      </c>
      <c r="M374" s="277">
        <v>2.0146199999999999</v>
      </c>
    </row>
    <row r="375" spans="1:13">
      <c r="A375" s="268">
        <v>365</v>
      </c>
      <c r="B375" s="277" t="s">
        <v>164</v>
      </c>
      <c r="C375" s="278">
        <v>32.5</v>
      </c>
      <c r="D375" s="279">
        <v>32.483333333333334</v>
      </c>
      <c r="E375" s="279">
        <v>32.06666666666667</v>
      </c>
      <c r="F375" s="279">
        <v>31.633333333333333</v>
      </c>
      <c r="G375" s="279">
        <v>31.216666666666669</v>
      </c>
      <c r="H375" s="279">
        <v>32.916666666666671</v>
      </c>
      <c r="I375" s="279">
        <v>33.333333333333329</v>
      </c>
      <c r="J375" s="279">
        <v>33.766666666666673</v>
      </c>
      <c r="K375" s="277">
        <v>32.9</v>
      </c>
      <c r="L375" s="277">
        <v>32.049999999999997</v>
      </c>
      <c r="M375" s="277">
        <v>211.20939999999999</v>
      </c>
    </row>
    <row r="376" spans="1:13">
      <c r="A376" s="268">
        <v>366</v>
      </c>
      <c r="B376" s="277" t="s">
        <v>274</v>
      </c>
      <c r="C376" s="278">
        <v>210.1</v>
      </c>
      <c r="D376" s="279">
        <v>210.13333333333333</v>
      </c>
      <c r="E376" s="279">
        <v>207.81666666666666</v>
      </c>
      <c r="F376" s="279">
        <v>205.53333333333333</v>
      </c>
      <c r="G376" s="279">
        <v>203.21666666666667</v>
      </c>
      <c r="H376" s="279">
        <v>212.41666666666666</v>
      </c>
      <c r="I376" s="279">
        <v>214.73333333333332</v>
      </c>
      <c r="J376" s="279">
        <v>217.01666666666665</v>
      </c>
      <c r="K376" s="277">
        <v>212.45</v>
      </c>
      <c r="L376" s="277">
        <v>207.85</v>
      </c>
      <c r="M376" s="277">
        <v>2.0867900000000001</v>
      </c>
    </row>
    <row r="377" spans="1:13">
      <c r="A377" s="268">
        <v>367</v>
      </c>
      <c r="B377" s="277" t="s">
        <v>485</v>
      </c>
      <c r="C377" s="278">
        <v>132.85</v>
      </c>
      <c r="D377" s="279">
        <v>131.85</v>
      </c>
      <c r="E377" s="279">
        <v>130</v>
      </c>
      <c r="F377" s="279">
        <v>127.15</v>
      </c>
      <c r="G377" s="279">
        <v>125.30000000000001</v>
      </c>
      <c r="H377" s="279">
        <v>134.69999999999999</v>
      </c>
      <c r="I377" s="279">
        <v>136.54999999999995</v>
      </c>
      <c r="J377" s="279">
        <v>139.39999999999998</v>
      </c>
      <c r="K377" s="277">
        <v>133.69999999999999</v>
      </c>
      <c r="L377" s="277">
        <v>129</v>
      </c>
      <c r="M377" s="277">
        <v>1.0131300000000001</v>
      </c>
    </row>
    <row r="378" spans="1:13">
      <c r="A378" s="268">
        <v>368</v>
      </c>
      <c r="B378" s="277" t="s">
        <v>491</v>
      </c>
      <c r="C378" s="278">
        <v>840.1</v>
      </c>
      <c r="D378" s="279">
        <v>838.35</v>
      </c>
      <c r="E378" s="279">
        <v>831.80000000000007</v>
      </c>
      <c r="F378" s="279">
        <v>823.5</v>
      </c>
      <c r="G378" s="279">
        <v>816.95</v>
      </c>
      <c r="H378" s="279">
        <v>846.65000000000009</v>
      </c>
      <c r="I378" s="279">
        <v>853.2</v>
      </c>
      <c r="J378" s="279">
        <v>861.50000000000011</v>
      </c>
      <c r="K378" s="277">
        <v>844.9</v>
      </c>
      <c r="L378" s="277">
        <v>830.05</v>
      </c>
      <c r="M378" s="277">
        <v>1.8523799999999999</v>
      </c>
    </row>
    <row r="379" spans="1:13">
      <c r="A379" s="268">
        <v>369</v>
      </c>
      <c r="B379" s="277" t="s">
        <v>165</v>
      </c>
      <c r="C379" s="278">
        <v>178.25</v>
      </c>
      <c r="D379" s="279">
        <v>177.63333333333333</v>
      </c>
      <c r="E379" s="279">
        <v>176.21666666666664</v>
      </c>
      <c r="F379" s="279">
        <v>174.18333333333331</v>
      </c>
      <c r="G379" s="279">
        <v>172.76666666666662</v>
      </c>
      <c r="H379" s="279">
        <v>179.66666666666666</v>
      </c>
      <c r="I379" s="279">
        <v>181.08333333333334</v>
      </c>
      <c r="J379" s="279">
        <v>183.11666666666667</v>
      </c>
      <c r="K379" s="277">
        <v>179.05</v>
      </c>
      <c r="L379" s="277">
        <v>175.6</v>
      </c>
      <c r="M379" s="277">
        <v>54.165599999999998</v>
      </c>
    </row>
    <row r="380" spans="1:13">
      <c r="A380" s="268">
        <v>370</v>
      </c>
      <c r="B380" s="277" t="s">
        <v>492</v>
      </c>
      <c r="C380" s="278">
        <v>59.05</v>
      </c>
      <c r="D380" s="279">
        <v>59.216666666666661</v>
      </c>
      <c r="E380" s="279">
        <v>58.533333333333324</v>
      </c>
      <c r="F380" s="279">
        <v>58.016666666666666</v>
      </c>
      <c r="G380" s="279">
        <v>57.333333333333329</v>
      </c>
      <c r="H380" s="279">
        <v>59.73333333333332</v>
      </c>
      <c r="I380" s="279">
        <v>60.416666666666657</v>
      </c>
      <c r="J380" s="279">
        <v>60.933333333333316</v>
      </c>
      <c r="K380" s="277">
        <v>59.9</v>
      </c>
      <c r="L380" s="277">
        <v>58.7</v>
      </c>
      <c r="M380" s="277">
        <v>8.5391499999999994</v>
      </c>
    </row>
    <row r="381" spans="1:13">
      <c r="A381" s="268">
        <v>371</v>
      </c>
      <c r="B381" s="277" t="s">
        <v>276</v>
      </c>
      <c r="C381" s="278">
        <v>202.6</v>
      </c>
      <c r="D381" s="279">
        <v>203.1</v>
      </c>
      <c r="E381" s="279">
        <v>198.5</v>
      </c>
      <c r="F381" s="279">
        <v>194.4</v>
      </c>
      <c r="G381" s="279">
        <v>189.8</v>
      </c>
      <c r="H381" s="279">
        <v>207.2</v>
      </c>
      <c r="I381" s="279">
        <v>211.79999999999995</v>
      </c>
      <c r="J381" s="279">
        <v>215.89999999999998</v>
      </c>
      <c r="K381" s="277">
        <v>207.7</v>
      </c>
      <c r="L381" s="277">
        <v>199</v>
      </c>
      <c r="M381" s="277">
        <v>13.36388</v>
      </c>
    </row>
    <row r="382" spans="1:13">
      <c r="A382" s="268">
        <v>372</v>
      </c>
      <c r="B382" s="277" t="s">
        <v>493</v>
      </c>
      <c r="C382" s="278">
        <v>47.75</v>
      </c>
      <c r="D382" s="279">
        <v>47.083333333333336</v>
      </c>
      <c r="E382" s="279">
        <v>45.966666666666669</v>
      </c>
      <c r="F382" s="279">
        <v>44.18333333333333</v>
      </c>
      <c r="G382" s="279">
        <v>43.066666666666663</v>
      </c>
      <c r="H382" s="279">
        <v>48.866666666666674</v>
      </c>
      <c r="I382" s="279">
        <v>49.983333333333334</v>
      </c>
      <c r="J382" s="279">
        <v>51.76666666666668</v>
      </c>
      <c r="K382" s="277">
        <v>48.2</v>
      </c>
      <c r="L382" s="277">
        <v>45.3</v>
      </c>
      <c r="M382" s="277">
        <v>2.3980800000000002</v>
      </c>
    </row>
    <row r="383" spans="1:13">
      <c r="A383" s="268">
        <v>373</v>
      </c>
      <c r="B383" s="277" t="s">
        <v>486</v>
      </c>
      <c r="C383" s="278">
        <v>52.55</v>
      </c>
      <c r="D383" s="279">
        <v>52.516666666666673</v>
      </c>
      <c r="E383" s="279">
        <v>51.833333333333343</v>
      </c>
      <c r="F383" s="279">
        <v>51.116666666666667</v>
      </c>
      <c r="G383" s="279">
        <v>50.433333333333337</v>
      </c>
      <c r="H383" s="279">
        <v>53.233333333333348</v>
      </c>
      <c r="I383" s="279">
        <v>53.916666666666671</v>
      </c>
      <c r="J383" s="279">
        <v>54.633333333333354</v>
      </c>
      <c r="K383" s="277">
        <v>53.2</v>
      </c>
      <c r="L383" s="277">
        <v>51.8</v>
      </c>
      <c r="M383" s="277">
        <v>19.254989999999999</v>
      </c>
    </row>
    <row r="384" spans="1:13">
      <c r="A384" s="268">
        <v>374</v>
      </c>
      <c r="B384" s="277" t="s">
        <v>166</v>
      </c>
      <c r="C384" s="278">
        <v>1095.1500000000001</v>
      </c>
      <c r="D384" s="279">
        <v>1087.3833333333334</v>
      </c>
      <c r="E384" s="279">
        <v>1072.7666666666669</v>
      </c>
      <c r="F384" s="279">
        <v>1050.3833333333334</v>
      </c>
      <c r="G384" s="279">
        <v>1035.7666666666669</v>
      </c>
      <c r="H384" s="279">
        <v>1109.7666666666669</v>
      </c>
      <c r="I384" s="279">
        <v>1124.3833333333332</v>
      </c>
      <c r="J384" s="279">
        <v>1146.7666666666669</v>
      </c>
      <c r="K384" s="277">
        <v>1102</v>
      </c>
      <c r="L384" s="277">
        <v>1065</v>
      </c>
      <c r="M384" s="277">
        <v>10.62214</v>
      </c>
    </row>
    <row r="385" spans="1:13">
      <c r="A385" s="268">
        <v>375</v>
      </c>
      <c r="B385" s="277" t="s">
        <v>278</v>
      </c>
      <c r="C385" s="278">
        <v>353.05</v>
      </c>
      <c r="D385" s="279">
        <v>358.34999999999997</v>
      </c>
      <c r="E385" s="279">
        <v>344.69999999999993</v>
      </c>
      <c r="F385" s="279">
        <v>336.34999999999997</v>
      </c>
      <c r="G385" s="279">
        <v>322.69999999999993</v>
      </c>
      <c r="H385" s="279">
        <v>366.69999999999993</v>
      </c>
      <c r="I385" s="279">
        <v>380.34999999999991</v>
      </c>
      <c r="J385" s="279">
        <v>388.69999999999993</v>
      </c>
      <c r="K385" s="277">
        <v>372</v>
      </c>
      <c r="L385" s="277">
        <v>350</v>
      </c>
      <c r="M385" s="277">
        <v>2.1640299999999999</v>
      </c>
    </row>
    <row r="386" spans="1:13">
      <c r="A386" s="268">
        <v>376</v>
      </c>
      <c r="B386" s="277" t="s">
        <v>496</v>
      </c>
      <c r="C386" s="278">
        <v>374.8</v>
      </c>
      <c r="D386" s="279">
        <v>373.06666666666666</v>
      </c>
      <c r="E386" s="279">
        <v>369.18333333333334</v>
      </c>
      <c r="F386" s="279">
        <v>363.56666666666666</v>
      </c>
      <c r="G386" s="279">
        <v>359.68333333333334</v>
      </c>
      <c r="H386" s="279">
        <v>378.68333333333334</v>
      </c>
      <c r="I386" s="279">
        <v>382.56666666666666</v>
      </c>
      <c r="J386" s="279">
        <v>388.18333333333334</v>
      </c>
      <c r="K386" s="277">
        <v>376.95</v>
      </c>
      <c r="L386" s="277">
        <v>367.45</v>
      </c>
      <c r="M386" s="277">
        <v>2.8860199999999998</v>
      </c>
    </row>
    <row r="387" spans="1:13">
      <c r="A387" s="268">
        <v>377</v>
      </c>
      <c r="B387" s="277" t="s">
        <v>498</v>
      </c>
      <c r="C387" s="278">
        <v>93.05</v>
      </c>
      <c r="D387" s="279">
        <v>93.466666666666654</v>
      </c>
      <c r="E387" s="279">
        <v>91.383333333333312</v>
      </c>
      <c r="F387" s="279">
        <v>89.716666666666654</v>
      </c>
      <c r="G387" s="279">
        <v>87.633333333333312</v>
      </c>
      <c r="H387" s="279">
        <v>95.133333333333312</v>
      </c>
      <c r="I387" s="279">
        <v>97.216666666666654</v>
      </c>
      <c r="J387" s="279">
        <v>98.883333333333312</v>
      </c>
      <c r="K387" s="277">
        <v>95.55</v>
      </c>
      <c r="L387" s="277">
        <v>91.8</v>
      </c>
      <c r="M387" s="277">
        <v>13.81071</v>
      </c>
    </row>
    <row r="388" spans="1:13">
      <c r="A388" s="268">
        <v>378</v>
      </c>
      <c r="B388" s="277" t="s">
        <v>279</v>
      </c>
      <c r="C388" s="278">
        <v>478.55</v>
      </c>
      <c r="D388" s="279">
        <v>471.93333333333339</v>
      </c>
      <c r="E388" s="279">
        <v>448.96666666666681</v>
      </c>
      <c r="F388" s="279">
        <v>419.38333333333344</v>
      </c>
      <c r="G388" s="279">
        <v>396.41666666666686</v>
      </c>
      <c r="H388" s="279">
        <v>501.51666666666677</v>
      </c>
      <c r="I388" s="279">
        <v>524.48333333333335</v>
      </c>
      <c r="J388" s="279">
        <v>554.06666666666672</v>
      </c>
      <c r="K388" s="277">
        <v>494.9</v>
      </c>
      <c r="L388" s="277">
        <v>442.35</v>
      </c>
      <c r="M388" s="277">
        <v>7.9131799999999997</v>
      </c>
    </row>
    <row r="389" spans="1:13">
      <c r="A389" s="268">
        <v>379</v>
      </c>
      <c r="B389" s="277" t="s">
        <v>499</v>
      </c>
      <c r="C389" s="278">
        <v>291.35000000000002</v>
      </c>
      <c r="D389" s="279">
        <v>293.58333333333331</v>
      </c>
      <c r="E389" s="279">
        <v>287.76666666666665</v>
      </c>
      <c r="F389" s="279">
        <v>284.18333333333334</v>
      </c>
      <c r="G389" s="279">
        <v>278.36666666666667</v>
      </c>
      <c r="H389" s="279">
        <v>297.16666666666663</v>
      </c>
      <c r="I389" s="279">
        <v>302.98333333333335</v>
      </c>
      <c r="J389" s="279">
        <v>306.56666666666661</v>
      </c>
      <c r="K389" s="277">
        <v>299.39999999999998</v>
      </c>
      <c r="L389" s="277">
        <v>290</v>
      </c>
      <c r="M389" s="277">
        <v>4.97879</v>
      </c>
    </row>
    <row r="390" spans="1:13">
      <c r="A390" s="268">
        <v>380</v>
      </c>
      <c r="B390" s="277" t="s">
        <v>167</v>
      </c>
      <c r="C390" s="278">
        <v>685.85</v>
      </c>
      <c r="D390" s="279">
        <v>684.65</v>
      </c>
      <c r="E390" s="279">
        <v>677.25</v>
      </c>
      <c r="F390" s="279">
        <v>668.65</v>
      </c>
      <c r="G390" s="279">
        <v>661.25</v>
      </c>
      <c r="H390" s="279">
        <v>693.25</v>
      </c>
      <c r="I390" s="279">
        <v>700.64999999999986</v>
      </c>
      <c r="J390" s="279">
        <v>709.25</v>
      </c>
      <c r="K390" s="277">
        <v>692.05</v>
      </c>
      <c r="L390" s="277">
        <v>676.05</v>
      </c>
      <c r="M390" s="277">
        <v>6.4262300000000003</v>
      </c>
    </row>
    <row r="391" spans="1:13">
      <c r="A391" s="268">
        <v>381</v>
      </c>
      <c r="B391" s="277" t="s">
        <v>501</v>
      </c>
      <c r="C391" s="278">
        <v>1108.4000000000001</v>
      </c>
      <c r="D391" s="279">
        <v>1125.3</v>
      </c>
      <c r="E391" s="279">
        <v>1075.5999999999999</v>
      </c>
      <c r="F391" s="279">
        <v>1042.8</v>
      </c>
      <c r="G391" s="279">
        <v>993.09999999999991</v>
      </c>
      <c r="H391" s="279">
        <v>1158.0999999999999</v>
      </c>
      <c r="I391" s="279">
        <v>1207.8000000000002</v>
      </c>
      <c r="J391" s="279">
        <v>1240.5999999999999</v>
      </c>
      <c r="K391" s="277">
        <v>1175</v>
      </c>
      <c r="L391" s="277">
        <v>1092.5</v>
      </c>
      <c r="M391" s="277">
        <v>0.23941999999999999</v>
      </c>
    </row>
    <row r="392" spans="1:13">
      <c r="A392" s="268">
        <v>382</v>
      </c>
      <c r="B392" s="277" t="s">
        <v>502</v>
      </c>
      <c r="C392" s="278">
        <v>250.05</v>
      </c>
      <c r="D392" s="279">
        <v>245.81666666666669</v>
      </c>
      <c r="E392" s="279">
        <v>239.53333333333339</v>
      </c>
      <c r="F392" s="279">
        <v>229.01666666666671</v>
      </c>
      <c r="G392" s="279">
        <v>222.73333333333341</v>
      </c>
      <c r="H392" s="279">
        <v>256.33333333333337</v>
      </c>
      <c r="I392" s="279">
        <v>262.61666666666667</v>
      </c>
      <c r="J392" s="279">
        <v>273.13333333333333</v>
      </c>
      <c r="K392" s="277">
        <v>252.1</v>
      </c>
      <c r="L392" s="277">
        <v>235.3</v>
      </c>
      <c r="M392" s="277">
        <v>14.06887</v>
      </c>
    </row>
    <row r="393" spans="1:13">
      <c r="A393" s="268">
        <v>383</v>
      </c>
      <c r="B393" s="277" t="s">
        <v>168</v>
      </c>
      <c r="C393" s="278">
        <v>168.8</v>
      </c>
      <c r="D393" s="279">
        <v>166.53333333333333</v>
      </c>
      <c r="E393" s="279">
        <v>163.06666666666666</v>
      </c>
      <c r="F393" s="279">
        <v>157.33333333333334</v>
      </c>
      <c r="G393" s="279">
        <v>153.86666666666667</v>
      </c>
      <c r="H393" s="279">
        <v>172.26666666666665</v>
      </c>
      <c r="I393" s="279">
        <v>175.73333333333329</v>
      </c>
      <c r="J393" s="279">
        <v>181.46666666666664</v>
      </c>
      <c r="K393" s="277">
        <v>170</v>
      </c>
      <c r="L393" s="277">
        <v>160.80000000000001</v>
      </c>
      <c r="M393" s="277">
        <v>209.86827</v>
      </c>
    </row>
    <row r="394" spans="1:13">
      <c r="A394" s="268">
        <v>384</v>
      </c>
      <c r="B394" s="277" t="s">
        <v>500</v>
      </c>
      <c r="C394" s="278">
        <v>47.7</v>
      </c>
      <c r="D394" s="279">
        <v>47.54999999999999</v>
      </c>
      <c r="E394" s="279">
        <v>46.949999999999982</v>
      </c>
      <c r="F394" s="279">
        <v>46.199999999999989</v>
      </c>
      <c r="G394" s="279">
        <v>45.59999999999998</v>
      </c>
      <c r="H394" s="279">
        <v>48.299999999999983</v>
      </c>
      <c r="I394" s="279">
        <v>48.899999999999991</v>
      </c>
      <c r="J394" s="279">
        <v>49.649999999999984</v>
      </c>
      <c r="K394" s="277">
        <v>48.15</v>
      </c>
      <c r="L394" s="277">
        <v>46.8</v>
      </c>
      <c r="M394" s="277">
        <v>12.54302</v>
      </c>
    </row>
    <row r="395" spans="1:13">
      <c r="A395" s="268">
        <v>385</v>
      </c>
      <c r="B395" s="277" t="s">
        <v>169</v>
      </c>
      <c r="C395" s="278">
        <v>100.2</v>
      </c>
      <c r="D395" s="279">
        <v>100.60000000000001</v>
      </c>
      <c r="E395" s="279">
        <v>99.550000000000011</v>
      </c>
      <c r="F395" s="279">
        <v>98.9</v>
      </c>
      <c r="G395" s="279">
        <v>97.850000000000009</v>
      </c>
      <c r="H395" s="279">
        <v>101.25000000000001</v>
      </c>
      <c r="I395" s="279">
        <v>102.3</v>
      </c>
      <c r="J395" s="279">
        <v>102.95000000000002</v>
      </c>
      <c r="K395" s="277">
        <v>101.65</v>
      </c>
      <c r="L395" s="277">
        <v>99.95</v>
      </c>
      <c r="M395" s="277">
        <v>38.89049</v>
      </c>
    </row>
    <row r="396" spans="1:13">
      <c r="A396" s="268">
        <v>386</v>
      </c>
      <c r="B396" s="277" t="s">
        <v>503</v>
      </c>
      <c r="C396" s="278">
        <v>89.35</v>
      </c>
      <c r="D396" s="279">
        <v>90.166666666666671</v>
      </c>
      <c r="E396" s="279">
        <v>86.88333333333334</v>
      </c>
      <c r="F396" s="279">
        <v>84.416666666666671</v>
      </c>
      <c r="G396" s="279">
        <v>81.13333333333334</v>
      </c>
      <c r="H396" s="279">
        <v>92.63333333333334</v>
      </c>
      <c r="I396" s="279">
        <v>95.916666666666671</v>
      </c>
      <c r="J396" s="279">
        <v>98.38333333333334</v>
      </c>
      <c r="K396" s="277">
        <v>93.45</v>
      </c>
      <c r="L396" s="277">
        <v>87.7</v>
      </c>
      <c r="M396" s="277">
        <v>22.68393</v>
      </c>
    </row>
    <row r="397" spans="1:13">
      <c r="A397" s="268">
        <v>387</v>
      </c>
      <c r="B397" s="277" t="s">
        <v>504</v>
      </c>
      <c r="C397" s="278">
        <v>613.75</v>
      </c>
      <c r="D397" s="279">
        <v>609.08333333333337</v>
      </c>
      <c r="E397" s="279">
        <v>600.16666666666674</v>
      </c>
      <c r="F397" s="279">
        <v>586.58333333333337</v>
      </c>
      <c r="G397" s="279">
        <v>577.66666666666674</v>
      </c>
      <c r="H397" s="279">
        <v>622.66666666666674</v>
      </c>
      <c r="I397" s="279">
        <v>631.58333333333348</v>
      </c>
      <c r="J397" s="279">
        <v>645.16666666666674</v>
      </c>
      <c r="K397" s="277">
        <v>618</v>
      </c>
      <c r="L397" s="277">
        <v>595.5</v>
      </c>
      <c r="M397" s="277">
        <v>3.6447600000000002</v>
      </c>
    </row>
    <row r="398" spans="1:13">
      <c r="A398" s="268">
        <v>388</v>
      </c>
      <c r="B398" s="277" t="s">
        <v>505</v>
      </c>
      <c r="C398" s="278">
        <v>9.9</v>
      </c>
      <c r="D398" s="279">
        <v>9.8333333333333339</v>
      </c>
      <c r="E398" s="279">
        <v>9.6666666666666679</v>
      </c>
      <c r="F398" s="279">
        <v>9.4333333333333336</v>
      </c>
      <c r="G398" s="279">
        <v>9.2666666666666675</v>
      </c>
      <c r="H398" s="279">
        <v>10.066666666666668</v>
      </c>
      <c r="I398" s="279">
        <v>10.233333333333336</v>
      </c>
      <c r="J398" s="279">
        <v>10.466666666666669</v>
      </c>
      <c r="K398" s="277">
        <v>10</v>
      </c>
      <c r="L398" s="277">
        <v>9.6</v>
      </c>
      <c r="M398" s="277">
        <v>8.0265699999999995</v>
      </c>
    </row>
    <row r="399" spans="1:13">
      <c r="A399" s="268">
        <v>389</v>
      </c>
      <c r="B399" s="277" t="s">
        <v>170</v>
      </c>
      <c r="C399" s="278">
        <v>2150.6</v>
      </c>
      <c r="D399" s="279">
        <v>2105.9500000000003</v>
      </c>
      <c r="E399" s="279">
        <v>2044.9000000000005</v>
      </c>
      <c r="F399" s="279">
        <v>1939.2000000000003</v>
      </c>
      <c r="G399" s="279">
        <v>1878.1500000000005</v>
      </c>
      <c r="H399" s="279">
        <v>2211.6500000000005</v>
      </c>
      <c r="I399" s="279">
        <v>2272.7000000000007</v>
      </c>
      <c r="J399" s="279">
        <v>2378.4000000000005</v>
      </c>
      <c r="K399" s="277">
        <v>2167</v>
      </c>
      <c r="L399" s="277">
        <v>2000.25</v>
      </c>
      <c r="M399" s="277">
        <v>424.77224999999999</v>
      </c>
    </row>
    <row r="400" spans="1:13">
      <c r="A400" s="268">
        <v>390</v>
      </c>
      <c r="B400" s="277" t="s">
        <v>506</v>
      </c>
      <c r="C400" s="278">
        <v>28.5</v>
      </c>
      <c r="D400" s="279">
        <v>28.650000000000002</v>
      </c>
      <c r="E400" s="279">
        <v>27.900000000000006</v>
      </c>
      <c r="F400" s="279">
        <v>27.300000000000004</v>
      </c>
      <c r="G400" s="279">
        <v>26.550000000000008</v>
      </c>
      <c r="H400" s="279">
        <v>29.250000000000004</v>
      </c>
      <c r="I400" s="279">
        <v>29.999999999999996</v>
      </c>
      <c r="J400" s="279">
        <v>30.6</v>
      </c>
      <c r="K400" s="277">
        <v>29.4</v>
      </c>
      <c r="L400" s="277">
        <v>28.05</v>
      </c>
      <c r="M400" s="277">
        <v>22.71302</v>
      </c>
    </row>
    <row r="401" spans="1:13">
      <c r="A401" s="268">
        <v>391</v>
      </c>
      <c r="B401" s="277" t="s">
        <v>519</v>
      </c>
      <c r="C401" s="278">
        <v>9</v>
      </c>
      <c r="D401" s="279">
        <v>9.1666666666666661</v>
      </c>
      <c r="E401" s="279">
        <v>8.7333333333333325</v>
      </c>
      <c r="F401" s="279">
        <v>8.4666666666666668</v>
      </c>
      <c r="G401" s="279">
        <v>8.0333333333333332</v>
      </c>
      <c r="H401" s="279">
        <v>9.4333333333333318</v>
      </c>
      <c r="I401" s="279">
        <v>9.8666666666666654</v>
      </c>
      <c r="J401" s="279">
        <v>10.133333333333331</v>
      </c>
      <c r="K401" s="277">
        <v>9.6</v>
      </c>
      <c r="L401" s="277">
        <v>8.9</v>
      </c>
      <c r="M401" s="277">
        <v>22.797709999999999</v>
      </c>
    </row>
    <row r="402" spans="1:13">
      <c r="A402" s="268">
        <v>392</v>
      </c>
      <c r="B402" s="277" t="s">
        <v>508</v>
      </c>
      <c r="C402" s="278">
        <v>148.65</v>
      </c>
      <c r="D402" s="279">
        <v>147.88333333333333</v>
      </c>
      <c r="E402" s="279">
        <v>146.01666666666665</v>
      </c>
      <c r="F402" s="279">
        <v>143.38333333333333</v>
      </c>
      <c r="G402" s="279">
        <v>141.51666666666665</v>
      </c>
      <c r="H402" s="279">
        <v>150.51666666666665</v>
      </c>
      <c r="I402" s="279">
        <v>152.38333333333333</v>
      </c>
      <c r="J402" s="279">
        <v>155.01666666666665</v>
      </c>
      <c r="K402" s="277">
        <v>149.75</v>
      </c>
      <c r="L402" s="277">
        <v>145.25</v>
      </c>
      <c r="M402" s="277">
        <v>1.80843</v>
      </c>
    </row>
    <row r="403" spans="1:13">
      <c r="A403" s="268">
        <v>393</v>
      </c>
      <c r="B403" s="277" t="s">
        <v>2316</v>
      </c>
      <c r="C403" s="278">
        <v>94.6</v>
      </c>
      <c r="D403" s="279">
        <v>94.333333333333329</v>
      </c>
      <c r="E403" s="279">
        <v>91.766666666666652</v>
      </c>
      <c r="F403" s="279">
        <v>88.933333333333323</v>
      </c>
      <c r="G403" s="279">
        <v>86.366666666666646</v>
      </c>
      <c r="H403" s="279">
        <v>97.166666666666657</v>
      </c>
      <c r="I403" s="279">
        <v>99.733333333333348</v>
      </c>
      <c r="J403" s="279">
        <v>102.56666666666666</v>
      </c>
      <c r="K403" s="277">
        <v>96.9</v>
      </c>
      <c r="L403" s="277">
        <v>91.5</v>
      </c>
      <c r="M403" s="277">
        <v>3.61693</v>
      </c>
    </row>
    <row r="404" spans="1:13">
      <c r="A404" s="268">
        <v>394</v>
      </c>
      <c r="B404" s="277" t="s">
        <v>495</v>
      </c>
      <c r="C404" s="278">
        <v>242.1</v>
      </c>
      <c r="D404" s="279">
        <v>241.15</v>
      </c>
      <c r="E404" s="279">
        <v>237.9</v>
      </c>
      <c r="F404" s="279">
        <v>233.7</v>
      </c>
      <c r="G404" s="279">
        <v>230.45</v>
      </c>
      <c r="H404" s="279">
        <v>245.35000000000002</v>
      </c>
      <c r="I404" s="279">
        <v>248.60000000000002</v>
      </c>
      <c r="J404" s="279">
        <v>252.80000000000004</v>
      </c>
      <c r="K404" s="277">
        <v>244.4</v>
      </c>
      <c r="L404" s="277">
        <v>236.95</v>
      </c>
      <c r="M404" s="277">
        <v>6.2226900000000001</v>
      </c>
    </row>
    <row r="405" spans="1:13">
      <c r="A405" s="268">
        <v>395</v>
      </c>
      <c r="B405" s="277" t="s">
        <v>507</v>
      </c>
      <c r="C405" s="278">
        <v>3.35</v>
      </c>
      <c r="D405" s="279">
        <v>3.4</v>
      </c>
      <c r="E405" s="279">
        <v>3.25</v>
      </c>
      <c r="F405" s="279">
        <v>3.15</v>
      </c>
      <c r="G405" s="279">
        <v>3</v>
      </c>
      <c r="H405" s="279">
        <v>3.5</v>
      </c>
      <c r="I405" s="279">
        <v>3.6499999999999995</v>
      </c>
      <c r="J405" s="279">
        <v>3.75</v>
      </c>
      <c r="K405" s="277">
        <v>3.55</v>
      </c>
      <c r="L405" s="277">
        <v>3.3</v>
      </c>
      <c r="M405" s="277">
        <v>166.00200000000001</v>
      </c>
    </row>
    <row r="406" spans="1:13">
      <c r="A406" s="268">
        <v>396</v>
      </c>
      <c r="B406" s="277" t="s">
        <v>497</v>
      </c>
      <c r="C406" s="278">
        <v>19.100000000000001</v>
      </c>
      <c r="D406" s="279">
        <v>19.116666666666667</v>
      </c>
      <c r="E406" s="279">
        <v>18.983333333333334</v>
      </c>
      <c r="F406" s="279">
        <v>18.866666666666667</v>
      </c>
      <c r="G406" s="279">
        <v>18.733333333333334</v>
      </c>
      <c r="H406" s="279">
        <v>19.233333333333334</v>
      </c>
      <c r="I406" s="279">
        <v>19.366666666666667</v>
      </c>
      <c r="J406" s="279">
        <v>19.483333333333334</v>
      </c>
      <c r="K406" s="277">
        <v>19.25</v>
      </c>
      <c r="L406" s="277">
        <v>19</v>
      </c>
      <c r="M406" s="277">
        <v>26.089040000000001</v>
      </c>
    </row>
    <row r="407" spans="1:13">
      <c r="A407" s="268">
        <v>397</v>
      </c>
      <c r="B407" s="277" t="s">
        <v>512</v>
      </c>
      <c r="C407" s="278">
        <v>44.35</v>
      </c>
      <c r="D407" s="279">
        <v>44.15</v>
      </c>
      <c r="E407" s="279">
        <v>43.4</v>
      </c>
      <c r="F407" s="279">
        <v>42.45</v>
      </c>
      <c r="G407" s="279">
        <v>41.7</v>
      </c>
      <c r="H407" s="279">
        <v>45.099999999999994</v>
      </c>
      <c r="I407" s="279">
        <v>45.849999999999994</v>
      </c>
      <c r="J407" s="279">
        <v>46.79999999999999</v>
      </c>
      <c r="K407" s="277">
        <v>44.9</v>
      </c>
      <c r="L407" s="277">
        <v>43.2</v>
      </c>
      <c r="M407" s="277">
        <v>2.1444999999999999</v>
      </c>
    </row>
    <row r="408" spans="1:13">
      <c r="A408" s="268">
        <v>398</v>
      </c>
      <c r="B408" s="277" t="s">
        <v>171</v>
      </c>
      <c r="C408" s="278">
        <v>34.6</v>
      </c>
      <c r="D408" s="279">
        <v>34.633333333333333</v>
      </c>
      <c r="E408" s="279">
        <v>34.266666666666666</v>
      </c>
      <c r="F408" s="279">
        <v>33.93333333333333</v>
      </c>
      <c r="G408" s="279">
        <v>33.566666666666663</v>
      </c>
      <c r="H408" s="279">
        <v>34.966666666666669</v>
      </c>
      <c r="I408" s="279">
        <v>35.333333333333329</v>
      </c>
      <c r="J408" s="279">
        <v>35.666666666666671</v>
      </c>
      <c r="K408" s="277">
        <v>35</v>
      </c>
      <c r="L408" s="277">
        <v>34.299999999999997</v>
      </c>
      <c r="M408" s="277">
        <v>190.88184999999999</v>
      </c>
    </row>
    <row r="409" spans="1:13">
      <c r="A409" s="268">
        <v>399</v>
      </c>
      <c r="B409" s="277" t="s">
        <v>513</v>
      </c>
      <c r="C409" s="278">
        <v>8210.5</v>
      </c>
      <c r="D409" s="279">
        <v>8282.4833333333336</v>
      </c>
      <c r="E409" s="279">
        <v>8118.0166666666664</v>
      </c>
      <c r="F409" s="279">
        <v>8025.5333333333328</v>
      </c>
      <c r="G409" s="279">
        <v>7861.0666666666657</v>
      </c>
      <c r="H409" s="279">
        <v>8374.9666666666672</v>
      </c>
      <c r="I409" s="279">
        <v>8539.4333333333343</v>
      </c>
      <c r="J409" s="279">
        <v>8631.9166666666679</v>
      </c>
      <c r="K409" s="277">
        <v>8446.9500000000007</v>
      </c>
      <c r="L409" s="277">
        <v>8190</v>
      </c>
      <c r="M409" s="277">
        <v>0.28645999999999999</v>
      </c>
    </row>
    <row r="410" spans="1:13">
      <c r="A410" s="268">
        <v>400</v>
      </c>
      <c r="B410" s="277" t="s">
        <v>280</v>
      </c>
      <c r="C410" s="278">
        <v>875.8</v>
      </c>
      <c r="D410" s="279">
        <v>875.43333333333339</v>
      </c>
      <c r="E410" s="279">
        <v>868.36666666666679</v>
      </c>
      <c r="F410" s="279">
        <v>860.93333333333339</v>
      </c>
      <c r="G410" s="279">
        <v>853.86666666666679</v>
      </c>
      <c r="H410" s="279">
        <v>882.86666666666679</v>
      </c>
      <c r="I410" s="279">
        <v>889.93333333333339</v>
      </c>
      <c r="J410" s="279">
        <v>897.36666666666679</v>
      </c>
      <c r="K410" s="277">
        <v>882.5</v>
      </c>
      <c r="L410" s="277">
        <v>868</v>
      </c>
      <c r="M410" s="277">
        <v>7.0701799999999997</v>
      </c>
    </row>
    <row r="411" spans="1:13">
      <c r="A411" s="268">
        <v>401</v>
      </c>
      <c r="B411" s="277" t="s">
        <v>172</v>
      </c>
      <c r="C411" s="278">
        <v>191.6</v>
      </c>
      <c r="D411" s="279">
        <v>191.96666666666667</v>
      </c>
      <c r="E411" s="279">
        <v>190.13333333333333</v>
      </c>
      <c r="F411" s="279">
        <v>188.66666666666666</v>
      </c>
      <c r="G411" s="279">
        <v>186.83333333333331</v>
      </c>
      <c r="H411" s="279">
        <v>193.43333333333334</v>
      </c>
      <c r="I411" s="279">
        <v>195.26666666666665</v>
      </c>
      <c r="J411" s="279">
        <v>196.73333333333335</v>
      </c>
      <c r="K411" s="277">
        <v>193.8</v>
      </c>
      <c r="L411" s="277">
        <v>190.5</v>
      </c>
      <c r="M411" s="277">
        <v>438.67110000000002</v>
      </c>
    </row>
    <row r="412" spans="1:13">
      <c r="A412" s="268">
        <v>402</v>
      </c>
      <c r="B412" s="277" t="s">
        <v>514</v>
      </c>
      <c r="C412" s="278">
        <v>3625.1</v>
      </c>
      <c r="D412" s="279">
        <v>3606.15</v>
      </c>
      <c r="E412" s="279">
        <v>3572.25</v>
      </c>
      <c r="F412" s="279">
        <v>3519.4</v>
      </c>
      <c r="G412" s="279">
        <v>3485.5</v>
      </c>
      <c r="H412" s="279">
        <v>3659</v>
      </c>
      <c r="I412" s="279">
        <v>3692.9000000000005</v>
      </c>
      <c r="J412" s="279">
        <v>3745.75</v>
      </c>
      <c r="K412" s="277">
        <v>3640.05</v>
      </c>
      <c r="L412" s="277">
        <v>3553.3</v>
      </c>
      <c r="M412" s="277">
        <v>6.8580000000000002E-2</v>
      </c>
    </row>
    <row r="413" spans="1:13">
      <c r="A413" s="268">
        <v>403</v>
      </c>
      <c r="B413" s="277" t="s">
        <v>516</v>
      </c>
      <c r="C413" s="278">
        <v>1395.9</v>
      </c>
      <c r="D413" s="279">
        <v>1400.4166666666667</v>
      </c>
      <c r="E413" s="279">
        <v>1375.8333333333335</v>
      </c>
      <c r="F413" s="279">
        <v>1355.7666666666667</v>
      </c>
      <c r="G413" s="279">
        <v>1331.1833333333334</v>
      </c>
      <c r="H413" s="279">
        <v>1420.4833333333336</v>
      </c>
      <c r="I413" s="279">
        <v>1445.0666666666671</v>
      </c>
      <c r="J413" s="279">
        <v>1465.1333333333337</v>
      </c>
      <c r="K413" s="277">
        <v>1425</v>
      </c>
      <c r="L413" s="277">
        <v>1380.35</v>
      </c>
      <c r="M413" s="277">
        <v>0.13435</v>
      </c>
    </row>
    <row r="414" spans="1:13">
      <c r="A414" s="268">
        <v>404</v>
      </c>
      <c r="B414" s="277" t="s">
        <v>517</v>
      </c>
      <c r="C414" s="278">
        <v>589.70000000000005</v>
      </c>
      <c r="D414" s="279">
        <v>589.29999999999995</v>
      </c>
      <c r="E414" s="279">
        <v>568.69999999999993</v>
      </c>
      <c r="F414" s="279">
        <v>547.69999999999993</v>
      </c>
      <c r="G414" s="279">
        <v>527.09999999999991</v>
      </c>
      <c r="H414" s="279">
        <v>610.29999999999995</v>
      </c>
      <c r="I414" s="279">
        <v>630.89999999999986</v>
      </c>
      <c r="J414" s="279">
        <v>651.9</v>
      </c>
      <c r="K414" s="277">
        <v>609.9</v>
      </c>
      <c r="L414" s="277">
        <v>568.29999999999995</v>
      </c>
      <c r="M414" s="277">
        <v>2.7487699999999999</v>
      </c>
    </row>
    <row r="415" spans="1:13">
      <c r="A415" s="268">
        <v>405</v>
      </c>
      <c r="B415" s="277" t="s">
        <v>509</v>
      </c>
      <c r="C415" s="278">
        <v>72.3</v>
      </c>
      <c r="D415" s="279">
        <v>72.899999999999991</v>
      </c>
      <c r="E415" s="279">
        <v>71.449999999999989</v>
      </c>
      <c r="F415" s="279">
        <v>70.599999999999994</v>
      </c>
      <c r="G415" s="279">
        <v>69.149999999999991</v>
      </c>
      <c r="H415" s="279">
        <v>73.749999999999986</v>
      </c>
      <c r="I415" s="279">
        <v>75.2</v>
      </c>
      <c r="J415" s="279">
        <v>76.049999999999983</v>
      </c>
      <c r="K415" s="277">
        <v>74.349999999999994</v>
      </c>
      <c r="L415" s="277">
        <v>72.05</v>
      </c>
      <c r="M415" s="277">
        <v>7.54068</v>
      </c>
    </row>
    <row r="416" spans="1:13">
      <c r="A416" s="268">
        <v>406</v>
      </c>
      <c r="B416" s="277" t="s">
        <v>518</v>
      </c>
      <c r="C416" s="278">
        <v>159.69999999999999</v>
      </c>
      <c r="D416" s="279">
        <v>161.06666666666666</v>
      </c>
      <c r="E416" s="279">
        <v>152.83333333333331</v>
      </c>
      <c r="F416" s="279">
        <v>145.96666666666664</v>
      </c>
      <c r="G416" s="279">
        <v>137.73333333333329</v>
      </c>
      <c r="H416" s="279">
        <v>167.93333333333334</v>
      </c>
      <c r="I416" s="279">
        <v>176.16666666666669</v>
      </c>
      <c r="J416" s="279">
        <v>183.03333333333336</v>
      </c>
      <c r="K416" s="277">
        <v>169.3</v>
      </c>
      <c r="L416" s="277">
        <v>154.19999999999999</v>
      </c>
      <c r="M416" s="277">
        <v>1.41229</v>
      </c>
    </row>
    <row r="417" spans="1:13">
      <c r="A417" s="268">
        <v>407</v>
      </c>
      <c r="B417" s="277" t="s">
        <v>173</v>
      </c>
      <c r="C417" s="278">
        <v>21593.75</v>
      </c>
      <c r="D417" s="279">
        <v>21620.2</v>
      </c>
      <c r="E417" s="279">
        <v>21299.45</v>
      </c>
      <c r="F417" s="279">
        <v>21005.15</v>
      </c>
      <c r="G417" s="279">
        <v>20684.400000000001</v>
      </c>
      <c r="H417" s="279">
        <v>21914.5</v>
      </c>
      <c r="I417" s="279">
        <v>22235.25</v>
      </c>
      <c r="J417" s="279">
        <v>22529.55</v>
      </c>
      <c r="K417" s="277">
        <v>21940.95</v>
      </c>
      <c r="L417" s="277">
        <v>21325.9</v>
      </c>
      <c r="M417" s="277">
        <v>0.52275000000000005</v>
      </c>
    </row>
    <row r="418" spans="1:13">
      <c r="A418" s="268">
        <v>408</v>
      </c>
      <c r="B418" s="277" t="s">
        <v>520</v>
      </c>
      <c r="C418" s="278">
        <v>655.55</v>
      </c>
      <c r="D418" s="279">
        <v>657.26666666666665</v>
      </c>
      <c r="E418" s="279">
        <v>650.08333333333326</v>
      </c>
      <c r="F418" s="279">
        <v>644.61666666666656</v>
      </c>
      <c r="G418" s="279">
        <v>637.43333333333317</v>
      </c>
      <c r="H418" s="279">
        <v>662.73333333333335</v>
      </c>
      <c r="I418" s="279">
        <v>669.91666666666674</v>
      </c>
      <c r="J418" s="279">
        <v>675.38333333333344</v>
      </c>
      <c r="K418" s="277">
        <v>664.45</v>
      </c>
      <c r="L418" s="277">
        <v>651.79999999999995</v>
      </c>
      <c r="M418" s="277">
        <v>0.19914999999999999</v>
      </c>
    </row>
    <row r="419" spans="1:13">
      <c r="A419" s="268">
        <v>409</v>
      </c>
      <c r="B419" s="277" t="s">
        <v>174</v>
      </c>
      <c r="C419" s="278">
        <v>1170.8</v>
      </c>
      <c r="D419" s="279">
        <v>1167.6166666666668</v>
      </c>
      <c r="E419" s="279">
        <v>1155.2333333333336</v>
      </c>
      <c r="F419" s="279">
        <v>1139.6666666666667</v>
      </c>
      <c r="G419" s="279">
        <v>1127.2833333333335</v>
      </c>
      <c r="H419" s="279">
        <v>1183.1833333333336</v>
      </c>
      <c r="I419" s="279">
        <v>1195.5666666666668</v>
      </c>
      <c r="J419" s="279">
        <v>1211.1333333333337</v>
      </c>
      <c r="K419" s="277">
        <v>1180</v>
      </c>
      <c r="L419" s="277">
        <v>1152.05</v>
      </c>
      <c r="M419" s="277">
        <v>7.3121299999999998</v>
      </c>
    </row>
    <row r="420" spans="1:13">
      <c r="A420" s="268">
        <v>410</v>
      </c>
      <c r="B420" s="277" t="s">
        <v>515</v>
      </c>
      <c r="C420" s="278">
        <v>362.05</v>
      </c>
      <c r="D420" s="279">
        <v>361.86666666666662</v>
      </c>
      <c r="E420" s="279">
        <v>357.73333333333323</v>
      </c>
      <c r="F420" s="279">
        <v>353.41666666666663</v>
      </c>
      <c r="G420" s="279">
        <v>349.28333333333325</v>
      </c>
      <c r="H420" s="279">
        <v>366.18333333333322</v>
      </c>
      <c r="I420" s="279">
        <v>370.31666666666655</v>
      </c>
      <c r="J420" s="279">
        <v>374.63333333333321</v>
      </c>
      <c r="K420" s="277">
        <v>366</v>
      </c>
      <c r="L420" s="277">
        <v>357.55</v>
      </c>
      <c r="M420" s="277">
        <v>0.28543000000000002</v>
      </c>
    </row>
    <row r="421" spans="1:13">
      <c r="A421" s="268">
        <v>411</v>
      </c>
      <c r="B421" s="277" t="s">
        <v>510</v>
      </c>
      <c r="C421" s="278">
        <v>22.05</v>
      </c>
      <c r="D421" s="279">
        <v>22.099999999999998</v>
      </c>
      <c r="E421" s="279">
        <v>21.949999999999996</v>
      </c>
      <c r="F421" s="279">
        <v>21.849999999999998</v>
      </c>
      <c r="G421" s="279">
        <v>21.699999999999996</v>
      </c>
      <c r="H421" s="279">
        <v>22.199999999999996</v>
      </c>
      <c r="I421" s="279">
        <v>22.349999999999994</v>
      </c>
      <c r="J421" s="279">
        <v>22.449999999999996</v>
      </c>
      <c r="K421" s="277">
        <v>22.25</v>
      </c>
      <c r="L421" s="277">
        <v>22</v>
      </c>
      <c r="M421" s="277">
        <v>7.3672000000000004</v>
      </c>
    </row>
    <row r="422" spans="1:13">
      <c r="A422" s="268">
        <v>412</v>
      </c>
      <c r="B422" s="277" t="s">
        <v>511</v>
      </c>
      <c r="C422" s="278">
        <v>1478.05</v>
      </c>
      <c r="D422" s="279">
        <v>1481.7333333333336</v>
      </c>
      <c r="E422" s="279">
        <v>1453.4666666666672</v>
      </c>
      <c r="F422" s="279">
        <v>1428.8833333333337</v>
      </c>
      <c r="G422" s="279">
        <v>1400.6166666666672</v>
      </c>
      <c r="H422" s="279">
        <v>1506.3166666666671</v>
      </c>
      <c r="I422" s="279">
        <v>1534.5833333333335</v>
      </c>
      <c r="J422" s="279">
        <v>1559.166666666667</v>
      </c>
      <c r="K422" s="277">
        <v>1510</v>
      </c>
      <c r="L422" s="277">
        <v>1457.15</v>
      </c>
      <c r="M422" s="277">
        <v>0.34294999999999998</v>
      </c>
    </row>
    <row r="423" spans="1:13">
      <c r="A423" s="268">
        <v>413</v>
      </c>
      <c r="B423" s="277" t="s">
        <v>521</v>
      </c>
      <c r="C423" s="278">
        <v>215.95</v>
      </c>
      <c r="D423" s="279">
        <v>215.23333333333335</v>
      </c>
      <c r="E423" s="279">
        <v>211.4666666666667</v>
      </c>
      <c r="F423" s="279">
        <v>206.98333333333335</v>
      </c>
      <c r="G423" s="279">
        <v>203.2166666666667</v>
      </c>
      <c r="H423" s="279">
        <v>219.7166666666667</v>
      </c>
      <c r="I423" s="279">
        <v>223.48333333333335</v>
      </c>
      <c r="J423" s="279">
        <v>227.9666666666667</v>
      </c>
      <c r="K423" s="277">
        <v>219</v>
      </c>
      <c r="L423" s="277">
        <v>210.75</v>
      </c>
      <c r="M423" s="277">
        <v>1.48556</v>
      </c>
    </row>
    <row r="424" spans="1:13">
      <c r="A424" s="268">
        <v>414</v>
      </c>
      <c r="B424" s="277" t="s">
        <v>522</v>
      </c>
      <c r="C424" s="278">
        <v>977.1</v>
      </c>
      <c r="D424" s="279">
        <v>984.69999999999993</v>
      </c>
      <c r="E424" s="279">
        <v>967.39999999999986</v>
      </c>
      <c r="F424" s="279">
        <v>957.69999999999993</v>
      </c>
      <c r="G424" s="279">
        <v>940.39999999999986</v>
      </c>
      <c r="H424" s="279">
        <v>994.39999999999986</v>
      </c>
      <c r="I424" s="279">
        <v>1011.6999999999998</v>
      </c>
      <c r="J424" s="279">
        <v>1021.3999999999999</v>
      </c>
      <c r="K424" s="277">
        <v>1002</v>
      </c>
      <c r="L424" s="277">
        <v>975</v>
      </c>
      <c r="M424" s="277">
        <v>0.14398</v>
      </c>
    </row>
    <row r="425" spans="1:13">
      <c r="A425" s="268">
        <v>415</v>
      </c>
      <c r="B425" s="277" t="s">
        <v>523</v>
      </c>
      <c r="C425" s="278">
        <v>269.2</v>
      </c>
      <c r="D425" s="279">
        <v>270.06666666666666</v>
      </c>
      <c r="E425" s="279">
        <v>265.13333333333333</v>
      </c>
      <c r="F425" s="279">
        <v>261.06666666666666</v>
      </c>
      <c r="G425" s="279">
        <v>256.13333333333333</v>
      </c>
      <c r="H425" s="279">
        <v>274.13333333333333</v>
      </c>
      <c r="I425" s="279">
        <v>279.06666666666661</v>
      </c>
      <c r="J425" s="279">
        <v>283.13333333333333</v>
      </c>
      <c r="K425" s="277">
        <v>275</v>
      </c>
      <c r="L425" s="277">
        <v>266</v>
      </c>
      <c r="M425" s="277">
        <v>7.6706099999999999</v>
      </c>
    </row>
    <row r="426" spans="1:13">
      <c r="A426" s="268">
        <v>416</v>
      </c>
      <c r="B426" s="277" t="s">
        <v>524</v>
      </c>
      <c r="C426" s="278">
        <v>6.8</v>
      </c>
      <c r="D426" s="279">
        <v>6.8</v>
      </c>
      <c r="E426" s="279">
        <v>6.75</v>
      </c>
      <c r="F426" s="279">
        <v>6.7</v>
      </c>
      <c r="G426" s="279">
        <v>6.65</v>
      </c>
      <c r="H426" s="279">
        <v>6.85</v>
      </c>
      <c r="I426" s="279">
        <v>6.8999999999999986</v>
      </c>
      <c r="J426" s="279">
        <v>6.9499999999999993</v>
      </c>
      <c r="K426" s="277">
        <v>6.85</v>
      </c>
      <c r="L426" s="277">
        <v>6.75</v>
      </c>
      <c r="M426" s="277">
        <v>56.486409999999999</v>
      </c>
    </row>
    <row r="427" spans="1:13">
      <c r="A427" s="268">
        <v>417</v>
      </c>
      <c r="B427" s="277" t="s">
        <v>2517</v>
      </c>
      <c r="C427" s="278">
        <v>623.25</v>
      </c>
      <c r="D427" s="279">
        <v>621.35</v>
      </c>
      <c r="E427" s="279">
        <v>614.40000000000009</v>
      </c>
      <c r="F427" s="279">
        <v>605.55000000000007</v>
      </c>
      <c r="G427" s="279">
        <v>598.60000000000014</v>
      </c>
      <c r="H427" s="279">
        <v>630.20000000000005</v>
      </c>
      <c r="I427" s="279">
        <v>637.15000000000009</v>
      </c>
      <c r="J427" s="279">
        <v>646</v>
      </c>
      <c r="K427" s="277">
        <v>628.29999999999995</v>
      </c>
      <c r="L427" s="277">
        <v>612.5</v>
      </c>
      <c r="M427" s="277">
        <v>9.7420000000000007E-2</v>
      </c>
    </row>
    <row r="428" spans="1:13">
      <c r="A428" s="268">
        <v>418</v>
      </c>
      <c r="B428" s="277" t="s">
        <v>527</v>
      </c>
      <c r="C428" s="278">
        <v>174.8</v>
      </c>
      <c r="D428" s="279">
        <v>176.66666666666666</v>
      </c>
      <c r="E428" s="279">
        <v>171.63333333333333</v>
      </c>
      <c r="F428" s="279">
        <v>168.46666666666667</v>
      </c>
      <c r="G428" s="279">
        <v>163.43333333333334</v>
      </c>
      <c r="H428" s="279">
        <v>179.83333333333331</v>
      </c>
      <c r="I428" s="279">
        <v>184.86666666666667</v>
      </c>
      <c r="J428" s="279">
        <v>188.0333333333333</v>
      </c>
      <c r="K428" s="277">
        <v>181.7</v>
      </c>
      <c r="L428" s="277">
        <v>173.5</v>
      </c>
      <c r="M428" s="277">
        <v>11.41194</v>
      </c>
    </row>
    <row r="429" spans="1:13">
      <c r="A429" s="268">
        <v>419</v>
      </c>
      <c r="B429" s="277" t="s">
        <v>2526</v>
      </c>
      <c r="C429" s="278">
        <v>45.55</v>
      </c>
      <c r="D429" s="279">
        <v>45.783333333333331</v>
      </c>
      <c r="E429" s="279">
        <v>45.11666666666666</v>
      </c>
      <c r="F429" s="279">
        <v>44.68333333333333</v>
      </c>
      <c r="G429" s="279">
        <v>44.016666666666659</v>
      </c>
      <c r="H429" s="279">
        <v>46.216666666666661</v>
      </c>
      <c r="I429" s="279">
        <v>46.883333333333333</v>
      </c>
      <c r="J429" s="279">
        <v>47.316666666666663</v>
      </c>
      <c r="K429" s="277">
        <v>46.45</v>
      </c>
      <c r="L429" s="277">
        <v>45.35</v>
      </c>
      <c r="M429" s="277">
        <v>14.93838</v>
      </c>
    </row>
    <row r="430" spans="1:13">
      <c r="A430" s="268">
        <v>420</v>
      </c>
      <c r="B430" s="277" t="s">
        <v>175</v>
      </c>
      <c r="C430" s="278">
        <v>3811.4</v>
      </c>
      <c r="D430" s="279">
        <v>3832.6999999999994</v>
      </c>
      <c r="E430" s="279">
        <v>3775.3999999999987</v>
      </c>
      <c r="F430" s="279">
        <v>3739.3999999999992</v>
      </c>
      <c r="G430" s="279">
        <v>3682.0999999999985</v>
      </c>
      <c r="H430" s="279">
        <v>3868.6999999999989</v>
      </c>
      <c r="I430" s="279">
        <v>3925.9999999999991</v>
      </c>
      <c r="J430" s="279">
        <v>3961.9999999999991</v>
      </c>
      <c r="K430" s="277">
        <v>3890</v>
      </c>
      <c r="L430" s="277">
        <v>3796.7</v>
      </c>
      <c r="M430" s="277">
        <v>1.3703700000000001</v>
      </c>
    </row>
    <row r="431" spans="1:13">
      <c r="A431" s="268">
        <v>421</v>
      </c>
      <c r="B431" s="277" t="s">
        <v>176</v>
      </c>
      <c r="C431" s="278">
        <v>654.70000000000005</v>
      </c>
      <c r="D431" s="279">
        <v>659.4666666666667</v>
      </c>
      <c r="E431" s="279">
        <v>641.23333333333335</v>
      </c>
      <c r="F431" s="279">
        <v>627.76666666666665</v>
      </c>
      <c r="G431" s="279">
        <v>609.5333333333333</v>
      </c>
      <c r="H431" s="279">
        <v>672.93333333333339</v>
      </c>
      <c r="I431" s="279">
        <v>691.16666666666674</v>
      </c>
      <c r="J431" s="279">
        <v>704.63333333333344</v>
      </c>
      <c r="K431" s="277">
        <v>677.7</v>
      </c>
      <c r="L431" s="277">
        <v>646</v>
      </c>
      <c r="M431" s="277">
        <v>42.613430000000001</v>
      </c>
    </row>
    <row r="432" spans="1:13">
      <c r="A432" s="268">
        <v>422</v>
      </c>
      <c r="B432" s="277" t="s">
        <v>177</v>
      </c>
      <c r="C432" s="286">
        <v>468.55</v>
      </c>
      <c r="D432" s="287">
        <v>462.91666666666669</v>
      </c>
      <c r="E432" s="287">
        <v>453.83333333333337</v>
      </c>
      <c r="F432" s="287">
        <v>439.11666666666667</v>
      </c>
      <c r="G432" s="287">
        <v>430.03333333333336</v>
      </c>
      <c r="H432" s="287">
        <v>477.63333333333338</v>
      </c>
      <c r="I432" s="287">
        <v>486.71666666666675</v>
      </c>
      <c r="J432" s="287">
        <v>501.43333333333339</v>
      </c>
      <c r="K432" s="288">
        <v>472</v>
      </c>
      <c r="L432" s="288">
        <v>448.2</v>
      </c>
      <c r="M432" s="288">
        <v>16.939920000000001</v>
      </c>
    </row>
    <row r="433" spans="1:13">
      <c r="A433" s="268">
        <v>423</v>
      </c>
      <c r="B433" s="277" t="s">
        <v>525</v>
      </c>
      <c r="C433" s="277">
        <v>90.6</v>
      </c>
      <c r="D433" s="279">
        <v>91.850000000000009</v>
      </c>
      <c r="E433" s="279">
        <v>87.700000000000017</v>
      </c>
      <c r="F433" s="279">
        <v>84.800000000000011</v>
      </c>
      <c r="G433" s="279">
        <v>80.65000000000002</v>
      </c>
      <c r="H433" s="279">
        <v>94.750000000000014</v>
      </c>
      <c r="I433" s="279">
        <v>98.90000000000002</v>
      </c>
      <c r="J433" s="279">
        <v>101.80000000000001</v>
      </c>
      <c r="K433" s="277">
        <v>96</v>
      </c>
      <c r="L433" s="277">
        <v>88.95</v>
      </c>
      <c r="M433" s="277">
        <v>5.4332000000000003</v>
      </c>
    </row>
    <row r="434" spans="1:13">
      <c r="A434" s="268">
        <v>424</v>
      </c>
      <c r="B434" s="277" t="s">
        <v>281</v>
      </c>
      <c r="C434" s="277">
        <v>121.55</v>
      </c>
      <c r="D434" s="279">
        <v>120.2</v>
      </c>
      <c r="E434" s="279">
        <v>116.9</v>
      </c>
      <c r="F434" s="279">
        <v>112.25</v>
      </c>
      <c r="G434" s="279">
        <v>108.95</v>
      </c>
      <c r="H434" s="279">
        <v>124.85000000000001</v>
      </c>
      <c r="I434" s="279">
        <v>128.14999999999998</v>
      </c>
      <c r="J434" s="279">
        <v>132.80000000000001</v>
      </c>
      <c r="K434" s="277">
        <v>123.5</v>
      </c>
      <c r="L434" s="277">
        <v>115.55</v>
      </c>
      <c r="M434" s="277">
        <v>22.69519</v>
      </c>
    </row>
    <row r="435" spans="1:13">
      <c r="A435" s="268">
        <v>425</v>
      </c>
      <c r="B435" s="277" t="s">
        <v>526</v>
      </c>
      <c r="C435" s="277">
        <v>431.1</v>
      </c>
      <c r="D435" s="279">
        <v>430.5</v>
      </c>
      <c r="E435" s="279">
        <v>416.6</v>
      </c>
      <c r="F435" s="279">
        <v>402.1</v>
      </c>
      <c r="G435" s="279">
        <v>388.20000000000005</v>
      </c>
      <c r="H435" s="279">
        <v>445</v>
      </c>
      <c r="I435" s="279">
        <v>458.9</v>
      </c>
      <c r="J435" s="279">
        <v>473.4</v>
      </c>
      <c r="K435" s="277">
        <v>444.4</v>
      </c>
      <c r="L435" s="277">
        <v>416</v>
      </c>
      <c r="M435" s="277">
        <v>8.1719500000000007</v>
      </c>
    </row>
    <row r="436" spans="1:13">
      <c r="A436" s="268">
        <v>426</v>
      </c>
      <c r="B436" s="277" t="s">
        <v>528</v>
      </c>
      <c r="C436" s="277">
        <v>1583.95</v>
      </c>
      <c r="D436" s="279">
        <v>1575</v>
      </c>
      <c r="E436" s="279">
        <v>1544.05</v>
      </c>
      <c r="F436" s="279">
        <v>1504.1499999999999</v>
      </c>
      <c r="G436" s="279">
        <v>1473.1999999999998</v>
      </c>
      <c r="H436" s="279">
        <v>1614.9</v>
      </c>
      <c r="I436" s="279">
        <v>1645.85</v>
      </c>
      <c r="J436" s="279">
        <v>1685.7500000000002</v>
      </c>
      <c r="K436" s="277">
        <v>1605.95</v>
      </c>
      <c r="L436" s="277">
        <v>1535.1</v>
      </c>
      <c r="M436" s="277">
        <v>1.153E-2</v>
      </c>
    </row>
    <row r="437" spans="1:13">
      <c r="A437" s="268">
        <v>427</v>
      </c>
      <c r="B437" s="277" t="s">
        <v>529</v>
      </c>
      <c r="C437" s="277">
        <v>1287.3</v>
      </c>
      <c r="D437" s="279">
        <v>1288.5999999999999</v>
      </c>
      <c r="E437" s="279">
        <v>1278.5499999999997</v>
      </c>
      <c r="F437" s="279">
        <v>1269.7999999999997</v>
      </c>
      <c r="G437" s="279">
        <v>1259.7499999999995</v>
      </c>
      <c r="H437" s="279">
        <v>1297.3499999999999</v>
      </c>
      <c r="I437" s="279">
        <v>1307.4000000000001</v>
      </c>
      <c r="J437" s="279">
        <v>1316.15</v>
      </c>
      <c r="K437" s="277">
        <v>1298.6500000000001</v>
      </c>
      <c r="L437" s="277">
        <v>1279.8499999999999</v>
      </c>
      <c r="M437" s="277">
        <v>0.45262999999999998</v>
      </c>
    </row>
    <row r="438" spans="1:13">
      <c r="A438" s="268">
        <v>428</v>
      </c>
      <c r="B438" s="277" t="s">
        <v>530</v>
      </c>
      <c r="C438" s="277">
        <v>405.2</v>
      </c>
      <c r="D438" s="279">
        <v>405.96666666666664</v>
      </c>
      <c r="E438" s="279">
        <v>399.7833333333333</v>
      </c>
      <c r="F438" s="279">
        <v>394.36666666666667</v>
      </c>
      <c r="G438" s="279">
        <v>388.18333333333334</v>
      </c>
      <c r="H438" s="279">
        <v>411.38333333333327</v>
      </c>
      <c r="I438" s="279">
        <v>417.56666666666655</v>
      </c>
      <c r="J438" s="279">
        <v>422.98333333333323</v>
      </c>
      <c r="K438" s="277">
        <v>412.15</v>
      </c>
      <c r="L438" s="277">
        <v>400.55</v>
      </c>
      <c r="M438" s="277">
        <v>1.0715399999999999</v>
      </c>
    </row>
    <row r="439" spans="1:13">
      <c r="A439" s="268">
        <v>429</v>
      </c>
      <c r="B439" s="277" t="s">
        <v>178</v>
      </c>
      <c r="C439" s="277">
        <v>528.95000000000005</v>
      </c>
      <c r="D439" s="279">
        <v>526.19999999999993</v>
      </c>
      <c r="E439" s="279">
        <v>519.99999999999989</v>
      </c>
      <c r="F439" s="279">
        <v>511.04999999999995</v>
      </c>
      <c r="G439" s="279">
        <v>504.84999999999991</v>
      </c>
      <c r="H439" s="279">
        <v>535.14999999999986</v>
      </c>
      <c r="I439" s="279">
        <v>541.34999999999991</v>
      </c>
      <c r="J439" s="279">
        <v>550.29999999999984</v>
      </c>
      <c r="K439" s="277">
        <v>532.4</v>
      </c>
      <c r="L439" s="277">
        <v>517.25</v>
      </c>
      <c r="M439" s="277">
        <v>119.50188</v>
      </c>
    </row>
    <row r="440" spans="1:13">
      <c r="A440" s="268">
        <v>430</v>
      </c>
      <c r="B440" s="277" t="s">
        <v>531</v>
      </c>
      <c r="C440" s="277">
        <v>190.55</v>
      </c>
      <c r="D440" s="279">
        <v>187.95000000000002</v>
      </c>
      <c r="E440" s="279">
        <v>184.60000000000002</v>
      </c>
      <c r="F440" s="279">
        <v>178.65</v>
      </c>
      <c r="G440" s="279">
        <v>175.3</v>
      </c>
      <c r="H440" s="279">
        <v>193.90000000000003</v>
      </c>
      <c r="I440" s="279">
        <v>197.25</v>
      </c>
      <c r="J440" s="279">
        <v>203.20000000000005</v>
      </c>
      <c r="K440" s="277">
        <v>191.3</v>
      </c>
      <c r="L440" s="277">
        <v>182</v>
      </c>
      <c r="M440" s="277">
        <v>7.1462300000000001</v>
      </c>
    </row>
    <row r="441" spans="1:13">
      <c r="A441" s="268">
        <v>431</v>
      </c>
      <c r="B441" s="277" t="s">
        <v>179</v>
      </c>
      <c r="C441" s="277">
        <v>389.45</v>
      </c>
      <c r="D441" s="279">
        <v>389.55</v>
      </c>
      <c r="E441" s="279">
        <v>387.1</v>
      </c>
      <c r="F441" s="279">
        <v>384.75</v>
      </c>
      <c r="G441" s="279">
        <v>382.3</v>
      </c>
      <c r="H441" s="279">
        <v>391.90000000000003</v>
      </c>
      <c r="I441" s="279">
        <v>394.34999999999997</v>
      </c>
      <c r="J441" s="279">
        <v>396.70000000000005</v>
      </c>
      <c r="K441" s="277">
        <v>392</v>
      </c>
      <c r="L441" s="277">
        <v>387.2</v>
      </c>
      <c r="M441" s="277">
        <v>7.0489499999999996</v>
      </c>
    </row>
    <row r="442" spans="1:13">
      <c r="A442" s="268">
        <v>432</v>
      </c>
      <c r="B442" s="277" t="s">
        <v>532</v>
      </c>
      <c r="C442" s="277">
        <v>155.69999999999999</v>
      </c>
      <c r="D442" s="279">
        <v>154.78333333333333</v>
      </c>
      <c r="E442" s="279">
        <v>152.06666666666666</v>
      </c>
      <c r="F442" s="279">
        <v>148.43333333333334</v>
      </c>
      <c r="G442" s="279">
        <v>145.71666666666667</v>
      </c>
      <c r="H442" s="279">
        <v>158.41666666666666</v>
      </c>
      <c r="I442" s="279">
        <v>161.1333333333333</v>
      </c>
      <c r="J442" s="279">
        <v>164.76666666666665</v>
      </c>
      <c r="K442" s="277">
        <v>157.5</v>
      </c>
      <c r="L442" s="277">
        <v>151.15</v>
      </c>
      <c r="M442" s="277">
        <v>1.0891999999999999</v>
      </c>
    </row>
    <row r="443" spans="1:13">
      <c r="A443" s="268">
        <v>433</v>
      </c>
      <c r="B443" s="277" t="s">
        <v>533</v>
      </c>
      <c r="C443" s="277">
        <v>1299.7</v>
      </c>
      <c r="D443" s="279">
        <v>1293.6500000000001</v>
      </c>
      <c r="E443" s="279">
        <v>1283.1500000000001</v>
      </c>
      <c r="F443" s="279">
        <v>1266.5999999999999</v>
      </c>
      <c r="G443" s="279">
        <v>1256.0999999999999</v>
      </c>
      <c r="H443" s="279">
        <v>1310.2000000000003</v>
      </c>
      <c r="I443" s="279">
        <v>1320.7000000000003</v>
      </c>
      <c r="J443" s="279">
        <v>1337.2500000000005</v>
      </c>
      <c r="K443" s="277">
        <v>1304.1500000000001</v>
      </c>
      <c r="L443" s="277">
        <v>1277.0999999999999</v>
      </c>
      <c r="M443" s="277">
        <v>0.27360000000000001</v>
      </c>
    </row>
    <row r="444" spans="1:13">
      <c r="A444" s="268">
        <v>434</v>
      </c>
      <c r="B444" s="277" t="s">
        <v>534</v>
      </c>
      <c r="C444" s="277">
        <v>4.55</v>
      </c>
      <c r="D444" s="279">
        <v>4.4833333333333334</v>
      </c>
      <c r="E444" s="279">
        <v>4.416666666666667</v>
      </c>
      <c r="F444" s="279">
        <v>4.2833333333333332</v>
      </c>
      <c r="G444" s="279">
        <v>4.2166666666666668</v>
      </c>
      <c r="H444" s="279">
        <v>4.6166666666666671</v>
      </c>
      <c r="I444" s="279">
        <v>4.6833333333333336</v>
      </c>
      <c r="J444" s="279">
        <v>4.8166666666666673</v>
      </c>
      <c r="K444" s="277">
        <v>4.55</v>
      </c>
      <c r="L444" s="277">
        <v>4.3499999999999996</v>
      </c>
      <c r="M444" s="277">
        <v>154.89830000000001</v>
      </c>
    </row>
    <row r="445" spans="1:13">
      <c r="A445" s="268">
        <v>435</v>
      </c>
      <c r="B445" s="277" t="s">
        <v>535</v>
      </c>
      <c r="C445" s="277">
        <v>139.19999999999999</v>
      </c>
      <c r="D445" s="279">
        <v>137.98333333333332</v>
      </c>
      <c r="E445" s="279">
        <v>132.91666666666663</v>
      </c>
      <c r="F445" s="279">
        <v>126.6333333333333</v>
      </c>
      <c r="G445" s="279">
        <v>121.56666666666661</v>
      </c>
      <c r="H445" s="279">
        <v>144.26666666666665</v>
      </c>
      <c r="I445" s="279">
        <v>149.33333333333331</v>
      </c>
      <c r="J445" s="279">
        <v>155.61666666666667</v>
      </c>
      <c r="K445" s="277">
        <v>143.05000000000001</v>
      </c>
      <c r="L445" s="277">
        <v>131.69999999999999</v>
      </c>
      <c r="M445" s="277">
        <v>1.7161900000000001</v>
      </c>
    </row>
    <row r="446" spans="1:13">
      <c r="A446" s="268">
        <v>436</v>
      </c>
      <c r="B446" s="277" t="s">
        <v>536</v>
      </c>
      <c r="C446" s="277">
        <v>838.55</v>
      </c>
      <c r="D446" s="279">
        <v>839.4666666666667</v>
      </c>
      <c r="E446" s="279">
        <v>834.08333333333337</v>
      </c>
      <c r="F446" s="279">
        <v>829.61666666666667</v>
      </c>
      <c r="G446" s="279">
        <v>824.23333333333335</v>
      </c>
      <c r="H446" s="279">
        <v>843.93333333333339</v>
      </c>
      <c r="I446" s="279">
        <v>849.31666666666661</v>
      </c>
      <c r="J446" s="279">
        <v>853.78333333333342</v>
      </c>
      <c r="K446" s="277">
        <v>844.85</v>
      </c>
      <c r="L446" s="277">
        <v>835</v>
      </c>
      <c r="M446" s="277">
        <v>0.13144</v>
      </c>
    </row>
    <row r="447" spans="1:13">
      <c r="A447" s="268">
        <v>437</v>
      </c>
      <c r="B447" s="277" t="s">
        <v>282</v>
      </c>
      <c r="C447" s="277">
        <v>469.35</v>
      </c>
      <c r="D447" s="279">
        <v>473.13333333333338</v>
      </c>
      <c r="E447" s="279">
        <v>461.56666666666678</v>
      </c>
      <c r="F447" s="279">
        <v>453.78333333333342</v>
      </c>
      <c r="G447" s="279">
        <v>442.21666666666681</v>
      </c>
      <c r="H447" s="279">
        <v>480.91666666666674</v>
      </c>
      <c r="I447" s="279">
        <v>492.48333333333335</v>
      </c>
      <c r="J447" s="279">
        <v>500.26666666666671</v>
      </c>
      <c r="K447" s="277">
        <v>484.7</v>
      </c>
      <c r="L447" s="277">
        <v>465.35</v>
      </c>
      <c r="M447" s="277">
        <v>10.13463</v>
      </c>
    </row>
    <row r="448" spans="1:13">
      <c r="A448" s="268">
        <v>438</v>
      </c>
      <c r="B448" s="277" t="s">
        <v>542</v>
      </c>
      <c r="C448" s="277">
        <v>43.75</v>
      </c>
      <c r="D448" s="279">
        <v>44.1</v>
      </c>
      <c r="E448" s="279">
        <v>43.2</v>
      </c>
      <c r="F448" s="279">
        <v>42.65</v>
      </c>
      <c r="G448" s="279">
        <v>41.75</v>
      </c>
      <c r="H448" s="279">
        <v>44.650000000000006</v>
      </c>
      <c r="I448" s="279">
        <v>45.55</v>
      </c>
      <c r="J448" s="279">
        <v>46.100000000000009</v>
      </c>
      <c r="K448" s="277">
        <v>45</v>
      </c>
      <c r="L448" s="277">
        <v>43.55</v>
      </c>
      <c r="M448" s="277">
        <v>2.9687800000000002</v>
      </c>
    </row>
    <row r="449" spans="1:13">
      <c r="A449" s="268">
        <v>439</v>
      </c>
      <c r="B449" s="277" t="s">
        <v>2609</v>
      </c>
      <c r="C449" s="277">
        <v>12811.5</v>
      </c>
      <c r="D449" s="279">
        <v>12838.183333333334</v>
      </c>
      <c r="E449" s="279">
        <v>12478.366666666669</v>
      </c>
      <c r="F449" s="279">
        <v>12145.233333333334</v>
      </c>
      <c r="G449" s="279">
        <v>11785.416666666668</v>
      </c>
      <c r="H449" s="279">
        <v>13171.316666666669</v>
      </c>
      <c r="I449" s="279">
        <v>13531.133333333335</v>
      </c>
      <c r="J449" s="279">
        <v>13864.26666666667</v>
      </c>
      <c r="K449" s="277">
        <v>13198</v>
      </c>
      <c r="L449" s="277">
        <v>12505.05</v>
      </c>
      <c r="M449" s="277">
        <v>4.7600000000000003E-2</v>
      </c>
    </row>
    <row r="450" spans="1:13">
      <c r="A450" s="268">
        <v>440</v>
      </c>
      <c r="B450" s="277" t="s">
        <v>182</v>
      </c>
      <c r="C450" s="277">
        <v>937.1</v>
      </c>
      <c r="D450" s="279">
        <v>946.68333333333339</v>
      </c>
      <c r="E450" s="279">
        <v>923.41666666666674</v>
      </c>
      <c r="F450" s="279">
        <v>909.73333333333335</v>
      </c>
      <c r="G450" s="279">
        <v>886.4666666666667</v>
      </c>
      <c r="H450" s="279">
        <v>960.36666666666679</v>
      </c>
      <c r="I450" s="279">
        <v>983.63333333333344</v>
      </c>
      <c r="J450" s="279">
        <v>997.31666666666683</v>
      </c>
      <c r="K450" s="277">
        <v>969.95</v>
      </c>
      <c r="L450" s="277">
        <v>933</v>
      </c>
      <c r="M450" s="277">
        <v>4.1794000000000002</v>
      </c>
    </row>
    <row r="451" spans="1:13">
      <c r="A451" s="268">
        <v>441</v>
      </c>
      <c r="B451" s="277" t="s">
        <v>3465</v>
      </c>
      <c r="C451" s="277">
        <v>449.75</v>
      </c>
      <c r="D451" s="279">
        <v>446.01666666666665</v>
      </c>
      <c r="E451" s="279">
        <v>439.73333333333329</v>
      </c>
      <c r="F451" s="279">
        <v>429.71666666666664</v>
      </c>
      <c r="G451" s="279">
        <v>423.43333333333328</v>
      </c>
      <c r="H451" s="279">
        <v>456.0333333333333</v>
      </c>
      <c r="I451" s="279">
        <v>462.31666666666661</v>
      </c>
      <c r="J451" s="279">
        <v>472.33333333333331</v>
      </c>
      <c r="K451" s="277">
        <v>452.3</v>
      </c>
      <c r="L451" s="277">
        <v>436</v>
      </c>
      <c r="M451" s="277">
        <v>68.160929999999993</v>
      </c>
    </row>
    <row r="452" spans="1:13">
      <c r="A452" s="268">
        <v>442</v>
      </c>
      <c r="B452" s="277" t="s">
        <v>543</v>
      </c>
      <c r="C452" s="277">
        <v>727.8</v>
      </c>
      <c r="D452" s="279">
        <v>728.71666666666658</v>
      </c>
      <c r="E452" s="279">
        <v>724.13333333333321</v>
      </c>
      <c r="F452" s="279">
        <v>720.46666666666658</v>
      </c>
      <c r="G452" s="279">
        <v>715.88333333333321</v>
      </c>
      <c r="H452" s="279">
        <v>732.38333333333321</v>
      </c>
      <c r="I452" s="279">
        <v>736.96666666666647</v>
      </c>
      <c r="J452" s="279">
        <v>740.63333333333321</v>
      </c>
      <c r="K452" s="277">
        <v>733.3</v>
      </c>
      <c r="L452" s="277">
        <v>725.05</v>
      </c>
      <c r="M452" s="277">
        <v>9.239E-2</v>
      </c>
    </row>
    <row r="453" spans="1:13">
      <c r="A453" s="268">
        <v>443</v>
      </c>
      <c r="B453" s="277" t="s">
        <v>183</v>
      </c>
      <c r="C453" s="277">
        <v>111.45</v>
      </c>
      <c r="D453" s="279">
        <v>112.45</v>
      </c>
      <c r="E453" s="279">
        <v>109.80000000000001</v>
      </c>
      <c r="F453" s="279">
        <v>108.15</v>
      </c>
      <c r="G453" s="279">
        <v>105.50000000000001</v>
      </c>
      <c r="H453" s="279">
        <v>114.10000000000001</v>
      </c>
      <c r="I453" s="279">
        <v>116.75000000000001</v>
      </c>
      <c r="J453" s="279">
        <v>118.4</v>
      </c>
      <c r="K453" s="277">
        <v>115.1</v>
      </c>
      <c r="L453" s="277">
        <v>110.8</v>
      </c>
      <c r="M453" s="277">
        <v>959.06991000000005</v>
      </c>
    </row>
    <row r="454" spans="1:13">
      <c r="A454" s="268">
        <v>444</v>
      </c>
      <c r="B454" s="277" t="s">
        <v>184</v>
      </c>
      <c r="C454" s="277">
        <v>39.35</v>
      </c>
      <c r="D454" s="279">
        <v>39.583333333333336</v>
      </c>
      <c r="E454" s="279">
        <v>38.866666666666674</v>
      </c>
      <c r="F454" s="279">
        <v>38.38333333333334</v>
      </c>
      <c r="G454" s="279">
        <v>37.666666666666679</v>
      </c>
      <c r="H454" s="279">
        <v>40.06666666666667</v>
      </c>
      <c r="I454" s="279">
        <v>40.783333333333324</v>
      </c>
      <c r="J454" s="279">
        <v>41.266666666666666</v>
      </c>
      <c r="K454" s="277">
        <v>40.299999999999997</v>
      </c>
      <c r="L454" s="277">
        <v>39.1</v>
      </c>
      <c r="M454" s="277">
        <v>72.542609999999996</v>
      </c>
    </row>
    <row r="455" spans="1:13">
      <c r="A455" s="268">
        <v>445</v>
      </c>
      <c r="B455" s="277" t="s">
        <v>185</v>
      </c>
      <c r="C455" s="277">
        <v>49.7</v>
      </c>
      <c r="D455" s="279">
        <v>49.75</v>
      </c>
      <c r="E455" s="279">
        <v>49.05</v>
      </c>
      <c r="F455" s="279">
        <v>48.4</v>
      </c>
      <c r="G455" s="279">
        <v>47.699999999999996</v>
      </c>
      <c r="H455" s="279">
        <v>50.4</v>
      </c>
      <c r="I455" s="279">
        <v>51.1</v>
      </c>
      <c r="J455" s="279">
        <v>51.75</v>
      </c>
      <c r="K455" s="277">
        <v>50.45</v>
      </c>
      <c r="L455" s="277">
        <v>49.1</v>
      </c>
      <c r="M455" s="277">
        <v>252.80806999999999</v>
      </c>
    </row>
    <row r="456" spans="1:13">
      <c r="A456" s="268">
        <v>446</v>
      </c>
      <c r="B456" s="277" t="s">
        <v>186</v>
      </c>
      <c r="C456" s="277">
        <v>372.25</v>
      </c>
      <c r="D456" s="279">
        <v>372.63333333333338</v>
      </c>
      <c r="E456" s="279">
        <v>367.26666666666677</v>
      </c>
      <c r="F456" s="279">
        <v>362.28333333333336</v>
      </c>
      <c r="G456" s="279">
        <v>356.91666666666674</v>
      </c>
      <c r="H456" s="279">
        <v>377.61666666666679</v>
      </c>
      <c r="I456" s="279">
        <v>382.98333333333346</v>
      </c>
      <c r="J456" s="279">
        <v>387.96666666666681</v>
      </c>
      <c r="K456" s="277">
        <v>378</v>
      </c>
      <c r="L456" s="277">
        <v>367.65</v>
      </c>
      <c r="M456" s="277">
        <v>111.8443</v>
      </c>
    </row>
    <row r="457" spans="1:13">
      <c r="A457" s="268">
        <v>447</v>
      </c>
      <c r="B457" s="277" t="s">
        <v>2625</v>
      </c>
      <c r="C457" s="277">
        <v>21.75</v>
      </c>
      <c r="D457" s="279">
        <v>21.8</v>
      </c>
      <c r="E457" s="279">
        <v>21.5</v>
      </c>
      <c r="F457" s="279">
        <v>21.25</v>
      </c>
      <c r="G457" s="279">
        <v>20.95</v>
      </c>
      <c r="H457" s="279">
        <v>22.05</v>
      </c>
      <c r="I457" s="279">
        <v>22.350000000000005</v>
      </c>
      <c r="J457" s="279">
        <v>22.6</v>
      </c>
      <c r="K457" s="277">
        <v>22.1</v>
      </c>
      <c r="L457" s="277">
        <v>21.55</v>
      </c>
      <c r="M457" s="277">
        <v>20.114339999999999</v>
      </c>
    </row>
    <row r="458" spans="1:13">
      <c r="A458" s="268">
        <v>448</v>
      </c>
      <c r="B458" s="277" t="s">
        <v>537</v>
      </c>
      <c r="C458" s="277">
        <v>705.15</v>
      </c>
      <c r="D458" s="279">
        <v>703.25</v>
      </c>
      <c r="E458" s="279">
        <v>697</v>
      </c>
      <c r="F458" s="279">
        <v>688.85</v>
      </c>
      <c r="G458" s="279">
        <v>682.6</v>
      </c>
      <c r="H458" s="279">
        <v>711.4</v>
      </c>
      <c r="I458" s="279">
        <v>717.65</v>
      </c>
      <c r="J458" s="279">
        <v>725.8</v>
      </c>
      <c r="K458" s="277">
        <v>709.5</v>
      </c>
      <c r="L458" s="277">
        <v>695.1</v>
      </c>
      <c r="M458" s="277">
        <v>8.1949999999999995E-2</v>
      </c>
    </row>
    <row r="459" spans="1:13">
      <c r="A459" s="268">
        <v>449</v>
      </c>
      <c r="B459" s="277" t="s">
        <v>538</v>
      </c>
      <c r="C459" s="277">
        <v>327</v>
      </c>
      <c r="D459" s="279">
        <v>329.36666666666667</v>
      </c>
      <c r="E459" s="279">
        <v>323.63333333333333</v>
      </c>
      <c r="F459" s="279">
        <v>320.26666666666665</v>
      </c>
      <c r="G459" s="279">
        <v>314.5333333333333</v>
      </c>
      <c r="H459" s="279">
        <v>332.73333333333335</v>
      </c>
      <c r="I459" s="279">
        <v>338.4666666666667</v>
      </c>
      <c r="J459" s="279">
        <v>341.83333333333337</v>
      </c>
      <c r="K459" s="277">
        <v>335.1</v>
      </c>
      <c r="L459" s="277">
        <v>326</v>
      </c>
      <c r="M459" s="277">
        <v>0.16308</v>
      </c>
    </row>
    <row r="460" spans="1:13">
      <c r="A460" s="268">
        <v>450</v>
      </c>
      <c r="B460" s="277" t="s">
        <v>187</v>
      </c>
      <c r="C460" s="277">
        <v>2249.6999999999998</v>
      </c>
      <c r="D460" s="279">
        <v>2248.1333333333337</v>
      </c>
      <c r="E460" s="279">
        <v>2226.6166666666672</v>
      </c>
      <c r="F460" s="279">
        <v>2203.5333333333338</v>
      </c>
      <c r="G460" s="279">
        <v>2182.0166666666673</v>
      </c>
      <c r="H460" s="279">
        <v>2271.2166666666672</v>
      </c>
      <c r="I460" s="279">
        <v>2292.7333333333336</v>
      </c>
      <c r="J460" s="279">
        <v>2315.8166666666671</v>
      </c>
      <c r="K460" s="277">
        <v>2269.65</v>
      </c>
      <c r="L460" s="277">
        <v>2225.0500000000002</v>
      </c>
      <c r="M460" s="277">
        <v>29.279530000000001</v>
      </c>
    </row>
    <row r="461" spans="1:13">
      <c r="A461" s="268">
        <v>451</v>
      </c>
      <c r="B461" s="277" t="s">
        <v>544</v>
      </c>
      <c r="C461" s="277">
        <v>1879.95</v>
      </c>
      <c r="D461" s="279">
        <v>1897.0666666666666</v>
      </c>
      <c r="E461" s="279">
        <v>1854.8833333333332</v>
      </c>
      <c r="F461" s="279">
        <v>1829.8166666666666</v>
      </c>
      <c r="G461" s="279">
        <v>1787.6333333333332</v>
      </c>
      <c r="H461" s="279">
        <v>1922.1333333333332</v>
      </c>
      <c r="I461" s="279">
        <v>1964.3166666666666</v>
      </c>
      <c r="J461" s="279">
        <v>1989.3833333333332</v>
      </c>
      <c r="K461" s="277">
        <v>1939.25</v>
      </c>
      <c r="L461" s="277">
        <v>1872</v>
      </c>
      <c r="M461" s="277">
        <v>8.7480000000000002E-2</v>
      </c>
    </row>
    <row r="462" spans="1:13">
      <c r="A462" s="268">
        <v>452</v>
      </c>
      <c r="B462" s="277" t="s">
        <v>188</v>
      </c>
      <c r="C462" s="277">
        <v>652.65</v>
      </c>
      <c r="D462" s="279">
        <v>659.83333333333337</v>
      </c>
      <c r="E462" s="279">
        <v>643.01666666666677</v>
      </c>
      <c r="F462" s="279">
        <v>633.38333333333344</v>
      </c>
      <c r="G462" s="279">
        <v>616.56666666666683</v>
      </c>
      <c r="H462" s="279">
        <v>669.4666666666667</v>
      </c>
      <c r="I462" s="279">
        <v>686.2833333333333</v>
      </c>
      <c r="J462" s="279">
        <v>695.91666666666663</v>
      </c>
      <c r="K462" s="277">
        <v>676.65</v>
      </c>
      <c r="L462" s="277">
        <v>650.20000000000005</v>
      </c>
      <c r="M462" s="277">
        <v>55.59111</v>
      </c>
    </row>
    <row r="463" spans="1:13">
      <c r="A463" s="268">
        <v>453</v>
      </c>
      <c r="B463" s="277" t="s">
        <v>545</v>
      </c>
      <c r="C463" s="277">
        <v>176.95</v>
      </c>
      <c r="D463" s="279">
        <v>177.79999999999998</v>
      </c>
      <c r="E463" s="279">
        <v>175.64999999999998</v>
      </c>
      <c r="F463" s="279">
        <v>174.35</v>
      </c>
      <c r="G463" s="279">
        <v>172.2</v>
      </c>
      <c r="H463" s="279">
        <v>179.09999999999997</v>
      </c>
      <c r="I463" s="279">
        <v>181.25</v>
      </c>
      <c r="J463" s="279">
        <v>182.54999999999995</v>
      </c>
      <c r="K463" s="277">
        <v>179.95</v>
      </c>
      <c r="L463" s="277">
        <v>176.5</v>
      </c>
      <c r="M463" s="277">
        <v>0.18046999999999999</v>
      </c>
    </row>
    <row r="464" spans="1:13">
      <c r="A464" s="268">
        <v>454</v>
      </c>
      <c r="B464" s="277" t="s">
        <v>546</v>
      </c>
      <c r="C464" s="277">
        <v>733.6</v>
      </c>
      <c r="D464" s="279">
        <v>737.83333333333337</v>
      </c>
      <c r="E464" s="279">
        <v>725.76666666666677</v>
      </c>
      <c r="F464" s="279">
        <v>717.93333333333339</v>
      </c>
      <c r="G464" s="279">
        <v>705.86666666666679</v>
      </c>
      <c r="H464" s="279">
        <v>745.66666666666674</v>
      </c>
      <c r="I464" s="279">
        <v>757.73333333333335</v>
      </c>
      <c r="J464" s="279">
        <v>765.56666666666672</v>
      </c>
      <c r="K464" s="277">
        <v>749.9</v>
      </c>
      <c r="L464" s="277">
        <v>730</v>
      </c>
      <c r="M464" s="277">
        <v>0.16642999999999999</v>
      </c>
    </row>
    <row r="465" spans="1:13">
      <c r="A465" s="268">
        <v>455</v>
      </c>
      <c r="B465" s="277" t="s">
        <v>547</v>
      </c>
      <c r="C465" s="277">
        <v>670.2</v>
      </c>
      <c r="D465" s="279">
        <v>672.81666666666672</v>
      </c>
      <c r="E465" s="279">
        <v>662.63333333333344</v>
      </c>
      <c r="F465" s="279">
        <v>655.06666666666672</v>
      </c>
      <c r="G465" s="279">
        <v>644.88333333333344</v>
      </c>
      <c r="H465" s="279">
        <v>680.38333333333344</v>
      </c>
      <c r="I465" s="279">
        <v>690.56666666666661</v>
      </c>
      <c r="J465" s="279">
        <v>698.13333333333344</v>
      </c>
      <c r="K465" s="277">
        <v>683</v>
      </c>
      <c r="L465" s="277">
        <v>665.25</v>
      </c>
      <c r="M465" s="277">
        <v>0.89861999999999997</v>
      </c>
    </row>
    <row r="466" spans="1:13">
      <c r="A466" s="268">
        <v>456</v>
      </c>
      <c r="B466" s="277" t="s">
        <v>552</v>
      </c>
      <c r="C466" s="277">
        <v>504.25</v>
      </c>
      <c r="D466" s="279">
        <v>514.06666666666672</v>
      </c>
      <c r="E466" s="279">
        <v>488.18333333333339</v>
      </c>
      <c r="F466" s="279">
        <v>472.11666666666667</v>
      </c>
      <c r="G466" s="279">
        <v>446.23333333333335</v>
      </c>
      <c r="H466" s="279">
        <v>530.13333333333344</v>
      </c>
      <c r="I466" s="279">
        <v>556.01666666666688</v>
      </c>
      <c r="J466" s="279">
        <v>572.08333333333348</v>
      </c>
      <c r="K466" s="277">
        <v>539.95000000000005</v>
      </c>
      <c r="L466" s="277">
        <v>498</v>
      </c>
      <c r="M466" s="277">
        <v>0.59221000000000001</v>
      </c>
    </row>
    <row r="467" spans="1:13">
      <c r="A467" s="268">
        <v>457</v>
      </c>
      <c r="B467" s="277" t="s">
        <v>548</v>
      </c>
      <c r="C467" s="277">
        <v>37</v>
      </c>
      <c r="D467" s="279">
        <v>36.883333333333333</v>
      </c>
      <c r="E467" s="279">
        <v>36.316666666666663</v>
      </c>
      <c r="F467" s="279">
        <v>35.633333333333333</v>
      </c>
      <c r="G467" s="279">
        <v>35.066666666666663</v>
      </c>
      <c r="H467" s="279">
        <v>37.566666666666663</v>
      </c>
      <c r="I467" s="279">
        <v>38.13333333333334</v>
      </c>
      <c r="J467" s="279">
        <v>38.816666666666663</v>
      </c>
      <c r="K467" s="277">
        <v>37.450000000000003</v>
      </c>
      <c r="L467" s="277">
        <v>36.200000000000003</v>
      </c>
      <c r="M467" s="277">
        <v>3.0000200000000001</v>
      </c>
    </row>
    <row r="468" spans="1:13">
      <c r="A468" s="268">
        <v>458</v>
      </c>
      <c r="B468" s="277" t="s">
        <v>549</v>
      </c>
      <c r="C468" s="277">
        <v>1005.65</v>
      </c>
      <c r="D468" s="279">
        <v>1009.25</v>
      </c>
      <c r="E468" s="279">
        <v>989.5</v>
      </c>
      <c r="F468" s="279">
        <v>973.35</v>
      </c>
      <c r="G468" s="279">
        <v>953.6</v>
      </c>
      <c r="H468" s="279">
        <v>1025.4000000000001</v>
      </c>
      <c r="I468" s="279">
        <v>1045.1500000000001</v>
      </c>
      <c r="J468" s="279">
        <v>1061.3</v>
      </c>
      <c r="K468" s="277">
        <v>1029</v>
      </c>
      <c r="L468" s="277">
        <v>993.1</v>
      </c>
      <c r="M468" s="277">
        <v>0.13866000000000001</v>
      </c>
    </row>
    <row r="469" spans="1:13">
      <c r="A469" s="268">
        <v>459</v>
      </c>
      <c r="B469" s="277" t="s">
        <v>189</v>
      </c>
      <c r="C469" s="277">
        <v>1075.2</v>
      </c>
      <c r="D469" s="279">
        <v>1076.55</v>
      </c>
      <c r="E469" s="279">
        <v>1063.8999999999999</v>
      </c>
      <c r="F469" s="279">
        <v>1052.5999999999999</v>
      </c>
      <c r="G469" s="279">
        <v>1039.9499999999998</v>
      </c>
      <c r="H469" s="279">
        <v>1087.8499999999999</v>
      </c>
      <c r="I469" s="279">
        <v>1100.5</v>
      </c>
      <c r="J469" s="279">
        <v>1111.8</v>
      </c>
      <c r="K469" s="277">
        <v>1089.2</v>
      </c>
      <c r="L469" s="277">
        <v>1065.25</v>
      </c>
      <c r="M469" s="277">
        <v>33.574919999999999</v>
      </c>
    </row>
    <row r="470" spans="1:13">
      <c r="A470" s="268">
        <v>460</v>
      </c>
      <c r="B470" s="277" t="s">
        <v>190</v>
      </c>
      <c r="C470" s="277">
        <v>2828.7</v>
      </c>
      <c r="D470" s="279">
        <v>2799.1666666666665</v>
      </c>
      <c r="E470" s="279">
        <v>2749.5333333333328</v>
      </c>
      <c r="F470" s="279">
        <v>2670.3666666666663</v>
      </c>
      <c r="G470" s="279">
        <v>2620.7333333333327</v>
      </c>
      <c r="H470" s="279">
        <v>2878.333333333333</v>
      </c>
      <c r="I470" s="279">
        <v>2927.9666666666672</v>
      </c>
      <c r="J470" s="279">
        <v>3007.1333333333332</v>
      </c>
      <c r="K470" s="277">
        <v>2848.8</v>
      </c>
      <c r="L470" s="277">
        <v>2720</v>
      </c>
      <c r="M470" s="277">
        <v>17.60004</v>
      </c>
    </row>
    <row r="471" spans="1:13">
      <c r="A471" s="268">
        <v>461</v>
      </c>
      <c r="B471" s="277" t="s">
        <v>191</v>
      </c>
      <c r="C471" s="277">
        <v>333</v>
      </c>
      <c r="D471" s="279">
        <v>331.5</v>
      </c>
      <c r="E471" s="279">
        <v>328.5</v>
      </c>
      <c r="F471" s="279">
        <v>324</v>
      </c>
      <c r="G471" s="279">
        <v>321</v>
      </c>
      <c r="H471" s="279">
        <v>336</v>
      </c>
      <c r="I471" s="279">
        <v>339</v>
      </c>
      <c r="J471" s="279">
        <v>343.5</v>
      </c>
      <c r="K471" s="277">
        <v>334.5</v>
      </c>
      <c r="L471" s="277">
        <v>327</v>
      </c>
      <c r="M471" s="277">
        <v>11.192909999999999</v>
      </c>
    </row>
    <row r="472" spans="1:13">
      <c r="A472" s="268">
        <v>462</v>
      </c>
      <c r="B472" s="277" t="s">
        <v>550</v>
      </c>
      <c r="C472" s="277">
        <v>560.5</v>
      </c>
      <c r="D472" s="279">
        <v>558.44999999999993</v>
      </c>
      <c r="E472" s="279">
        <v>552.09999999999991</v>
      </c>
      <c r="F472" s="279">
        <v>543.69999999999993</v>
      </c>
      <c r="G472" s="279">
        <v>537.34999999999991</v>
      </c>
      <c r="H472" s="279">
        <v>566.84999999999991</v>
      </c>
      <c r="I472" s="279">
        <v>573.20000000000005</v>
      </c>
      <c r="J472" s="279">
        <v>581.59999999999991</v>
      </c>
      <c r="K472" s="277">
        <v>564.79999999999995</v>
      </c>
      <c r="L472" s="277">
        <v>550.04999999999995</v>
      </c>
      <c r="M472" s="277">
        <v>1.79419</v>
      </c>
    </row>
    <row r="473" spans="1:13">
      <c r="A473" s="268">
        <v>463</v>
      </c>
      <c r="B473" s="277" t="s">
        <v>551</v>
      </c>
      <c r="C473" s="277">
        <v>6.9</v>
      </c>
      <c r="D473" s="279">
        <v>6.8166666666666673</v>
      </c>
      <c r="E473" s="279">
        <v>6.6833333333333345</v>
      </c>
      <c r="F473" s="279">
        <v>6.4666666666666668</v>
      </c>
      <c r="G473" s="279">
        <v>6.3333333333333339</v>
      </c>
      <c r="H473" s="279">
        <v>7.033333333333335</v>
      </c>
      <c r="I473" s="279">
        <v>7.1666666666666679</v>
      </c>
      <c r="J473" s="279">
        <v>7.3833333333333355</v>
      </c>
      <c r="K473" s="277">
        <v>6.95</v>
      </c>
      <c r="L473" s="277">
        <v>6.6</v>
      </c>
      <c r="M473" s="277">
        <v>111.91663</v>
      </c>
    </row>
    <row r="474" spans="1:13">
      <c r="A474" s="268">
        <v>464</v>
      </c>
      <c r="B474" s="277" t="s">
        <v>704</v>
      </c>
      <c r="C474" s="277">
        <v>63.8</v>
      </c>
      <c r="D474" s="279">
        <v>64.083333333333329</v>
      </c>
      <c r="E474" s="279">
        <v>63.216666666666654</v>
      </c>
      <c r="F474" s="279">
        <v>62.633333333333326</v>
      </c>
      <c r="G474" s="279">
        <v>61.766666666666652</v>
      </c>
      <c r="H474" s="279">
        <v>64.666666666666657</v>
      </c>
      <c r="I474" s="279">
        <v>65.533333333333331</v>
      </c>
      <c r="J474" s="279">
        <v>66.11666666666666</v>
      </c>
      <c r="K474" s="277">
        <v>64.95</v>
      </c>
      <c r="L474" s="277">
        <v>63.5</v>
      </c>
      <c r="M474" s="277">
        <v>0.54947999999999997</v>
      </c>
    </row>
    <row r="475" spans="1:13">
      <c r="A475" s="268">
        <v>465</v>
      </c>
      <c r="B475" s="277" t="s">
        <v>539</v>
      </c>
      <c r="C475" s="277">
        <v>5587</v>
      </c>
      <c r="D475" s="279">
        <v>5615.666666666667</v>
      </c>
      <c r="E475" s="279">
        <v>5531.3333333333339</v>
      </c>
      <c r="F475" s="279">
        <v>5475.666666666667</v>
      </c>
      <c r="G475" s="279">
        <v>5391.3333333333339</v>
      </c>
      <c r="H475" s="279">
        <v>5671.3333333333339</v>
      </c>
      <c r="I475" s="279">
        <v>5755.6666666666679</v>
      </c>
      <c r="J475" s="279">
        <v>5811.3333333333339</v>
      </c>
      <c r="K475" s="277">
        <v>5700</v>
      </c>
      <c r="L475" s="277">
        <v>5560</v>
      </c>
      <c r="M475" s="277">
        <v>3.3500000000000002E-2</v>
      </c>
    </row>
    <row r="476" spans="1:13">
      <c r="A476" s="268">
        <v>466</v>
      </c>
      <c r="B476" s="245" t="s">
        <v>541</v>
      </c>
      <c r="C476" s="277">
        <v>35.9</v>
      </c>
      <c r="D476" s="279">
        <v>34.816666666666663</v>
      </c>
      <c r="E476" s="279">
        <v>33.433333333333323</v>
      </c>
      <c r="F476" s="279">
        <v>30.966666666666661</v>
      </c>
      <c r="G476" s="279">
        <v>29.583333333333321</v>
      </c>
      <c r="H476" s="279">
        <v>37.283333333333324</v>
      </c>
      <c r="I476" s="279">
        <v>38.666666666666664</v>
      </c>
      <c r="J476" s="279">
        <v>41.133333333333326</v>
      </c>
      <c r="K476" s="277">
        <v>36.200000000000003</v>
      </c>
      <c r="L476" s="277">
        <v>32.35</v>
      </c>
      <c r="M476" s="277">
        <v>119.99175</v>
      </c>
    </row>
    <row r="477" spans="1:13">
      <c r="A477" s="268">
        <v>467</v>
      </c>
      <c r="B477" s="245" t="s">
        <v>192</v>
      </c>
      <c r="C477" s="277">
        <v>398.95</v>
      </c>
      <c r="D477" s="279">
        <v>398.3</v>
      </c>
      <c r="E477" s="279">
        <v>392.40000000000003</v>
      </c>
      <c r="F477" s="279">
        <v>385.85</v>
      </c>
      <c r="G477" s="279">
        <v>379.95000000000005</v>
      </c>
      <c r="H477" s="279">
        <v>404.85</v>
      </c>
      <c r="I477" s="279">
        <v>410.75</v>
      </c>
      <c r="J477" s="279">
        <v>417.3</v>
      </c>
      <c r="K477" s="277">
        <v>404.2</v>
      </c>
      <c r="L477" s="277">
        <v>391.75</v>
      </c>
      <c r="M477" s="277">
        <v>29.265550000000001</v>
      </c>
    </row>
    <row r="478" spans="1:13">
      <c r="A478" s="268">
        <v>468</v>
      </c>
      <c r="B478" s="245" t="s">
        <v>540</v>
      </c>
      <c r="C478" s="277">
        <v>203.9</v>
      </c>
      <c r="D478" s="279">
        <v>203.29999999999998</v>
      </c>
      <c r="E478" s="279">
        <v>199.59999999999997</v>
      </c>
      <c r="F478" s="279">
        <v>195.29999999999998</v>
      </c>
      <c r="G478" s="279">
        <v>191.59999999999997</v>
      </c>
      <c r="H478" s="279">
        <v>207.59999999999997</v>
      </c>
      <c r="I478" s="279">
        <v>211.29999999999995</v>
      </c>
      <c r="J478" s="279">
        <v>215.59999999999997</v>
      </c>
      <c r="K478" s="277">
        <v>207</v>
      </c>
      <c r="L478" s="277">
        <v>199</v>
      </c>
      <c r="M478" s="277">
        <v>0.32941999999999999</v>
      </c>
    </row>
    <row r="479" spans="1:13">
      <c r="A479" s="268">
        <v>469</v>
      </c>
      <c r="B479" s="245" t="s">
        <v>193</v>
      </c>
      <c r="C479" s="277">
        <v>940.25</v>
      </c>
      <c r="D479" s="279">
        <v>945.08333333333337</v>
      </c>
      <c r="E479" s="279">
        <v>932.66666666666674</v>
      </c>
      <c r="F479" s="279">
        <v>925.08333333333337</v>
      </c>
      <c r="G479" s="279">
        <v>912.66666666666674</v>
      </c>
      <c r="H479" s="279">
        <v>952.66666666666674</v>
      </c>
      <c r="I479" s="279">
        <v>965.08333333333348</v>
      </c>
      <c r="J479" s="279">
        <v>972.66666666666674</v>
      </c>
      <c r="K479" s="277">
        <v>957.5</v>
      </c>
      <c r="L479" s="277">
        <v>937.5</v>
      </c>
      <c r="M479" s="277">
        <v>6.4387999999999996</v>
      </c>
    </row>
    <row r="480" spans="1:13">
      <c r="A480" s="268">
        <v>470</v>
      </c>
      <c r="B480" s="245" t="s">
        <v>553</v>
      </c>
      <c r="C480" s="277">
        <v>13.95</v>
      </c>
      <c r="D480" s="279">
        <v>14.033333333333333</v>
      </c>
      <c r="E480" s="279">
        <v>13.816666666666666</v>
      </c>
      <c r="F480" s="279">
        <v>13.683333333333334</v>
      </c>
      <c r="G480" s="279">
        <v>13.466666666666667</v>
      </c>
      <c r="H480" s="279">
        <v>14.166666666666666</v>
      </c>
      <c r="I480" s="279">
        <v>14.383333333333331</v>
      </c>
      <c r="J480" s="279">
        <v>14.516666666666666</v>
      </c>
      <c r="K480" s="277">
        <v>14.25</v>
      </c>
      <c r="L480" s="277">
        <v>13.9</v>
      </c>
      <c r="M480" s="277">
        <v>13.787269999999999</v>
      </c>
    </row>
    <row r="481" spans="1:13">
      <c r="A481" s="268">
        <v>471</v>
      </c>
      <c r="B481" s="245" t="s">
        <v>554</v>
      </c>
      <c r="C481" s="277">
        <v>301.8</v>
      </c>
      <c r="D481" s="279">
        <v>297.43333333333334</v>
      </c>
      <c r="E481" s="279">
        <v>281.86666666666667</v>
      </c>
      <c r="F481" s="279">
        <v>261.93333333333334</v>
      </c>
      <c r="G481" s="279">
        <v>246.36666666666667</v>
      </c>
      <c r="H481" s="279">
        <v>317.36666666666667</v>
      </c>
      <c r="I481" s="279">
        <v>332.93333333333339</v>
      </c>
      <c r="J481" s="279">
        <v>352.86666666666667</v>
      </c>
      <c r="K481" s="277">
        <v>313</v>
      </c>
      <c r="L481" s="277">
        <v>277.5</v>
      </c>
      <c r="M481" s="277">
        <v>14.20593</v>
      </c>
    </row>
    <row r="482" spans="1:13">
      <c r="A482" s="268">
        <v>472</v>
      </c>
      <c r="B482" s="245" t="s">
        <v>194</v>
      </c>
      <c r="C482" s="277">
        <v>228.55</v>
      </c>
      <c r="D482" s="279">
        <v>226</v>
      </c>
      <c r="E482" s="279">
        <v>220.1</v>
      </c>
      <c r="F482" s="277">
        <v>211.65</v>
      </c>
      <c r="G482" s="279">
        <v>205.75</v>
      </c>
      <c r="H482" s="279">
        <v>234.45</v>
      </c>
      <c r="I482" s="277">
        <v>240.34999999999997</v>
      </c>
      <c r="J482" s="279">
        <v>248.79999999999998</v>
      </c>
      <c r="K482" s="279">
        <v>231.9</v>
      </c>
      <c r="L482" s="277">
        <v>217.55</v>
      </c>
      <c r="M482" s="279">
        <v>59.098120000000002</v>
      </c>
    </row>
    <row r="483" spans="1:13">
      <c r="A483" s="268">
        <v>473</v>
      </c>
      <c r="B483" s="245" t="s">
        <v>195</v>
      </c>
      <c r="C483" s="277">
        <v>4004.3</v>
      </c>
      <c r="D483" s="279">
        <v>4020.8166666666671</v>
      </c>
      <c r="E483" s="279">
        <v>3967.6333333333341</v>
      </c>
      <c r="F483" s="277">
        <v>3930.9666666666672</v>
      </c>
      <c r="G483" s="279">
        <v>3877.7833333333342</v>
      </c>
      <c r="H483" s="279">
        <v>4057.483333333334</v>
      </c>
      <c r="I483" s="277">
        <v>4110.6666666666679</v>
      </c>
      <c r="J483" s="279">
        <v>4147.3333333333339</v>
      </c>
      <c r="K483" s="279">
        <v>4074</v>
      </c>
      <c r="L483" s="277">
        <v>3984.15</v>
      </c>
      <c r="M483" s="279">
        <v>6.0094399999999997</v>
      </c>
    </row>
    <row r="484" spans="1:13">
      <c r="A484" s="268">
        <v>474</v>
      </c>
      <c r="B484" s="245" t="s">
        <v>196</v>
      </c>
      <c r="C484" s="245">
        <v>29.1</v>
      </c>
      <c r="D484" s="289">
        <v>29.166666666666668</v>
      </c>
      <c r="E484" s="289">
        <v>28.933333333333337</v>
      </c>
      <c r="F484" s="289">
        <v>28.766666666666669</v>
      </c>
      <c r="G484" s="289">
        <v>28.533333333333339</v>
      </c>
      <c r="H484" s="289">
        <v>29.333333333333336</v>
      </c>
      <c r="I484" s="289">
        <v>29.566666666666663</v>
      </c>
      <c r="J484" s="289">
        <v>29.733333333333334</v>
      </c>
      <c r="K484" s="289">
        <v>29.4</v>
      </c>
      <c r="L484" s="289">
        <v>29</v>
      </c>
      <c r="M484" s="289">
        <v>16.49945</v>
      </c>
    </row>
    <row r="485" spans="1:13">
      <c r="A485" s="268">
        <v>475</v>
      </c>
      <c r="B485" s="245" t="s">
        <v>197</v>
      </c>
      <c r="C485" s="245">
        <v>461.7</v>
      </c>
      <c r="D485" s="289">
        <v>460.01666666666665</v>
      </c>
      <c r="E485" s="289">
        <v>455.68333333333328</v>
      </c>
      <c r="F485" s="289">
        <v>449.66666666666663</v>
      </c>
      <c r="G485" s="289">
        <v>445.33333333333326</v>
      </c>
      <c r="H485" s="289">
        <v>466.0333333333333</v>
      </c>
      <c r="I485" s="289">
        <v>470.36666666666667</v>
      </c>
      <c r="J485" s="289">
        <v>476.38333333333333</v>
      </c>
      <c r="K485" s="289">
        <v>464.35</v>
      </c>
      <c r="L485" s="289">
        <v>454</v>
      </c>
      <c r="M485" s="289">
        <v>61.943190000000001</v>
      </c>
    </row>
    <row r="486" spans="1:13">
      <c r="A486" s="268">
        <v>476</v>
      </c>
      <c r="B486" s="245" t="s">
        <v>560</v>
      </c>
      <c r="C486" s="289">
        <v>1579.5</v>
      </c>
      <c r="D486" s="289">
        <v>1506.7833333333335</v>
      </c>
      <c r="E486" s="289">
        <v>1407.7666666666671</v>
      </c>
      <c r="F486" s="289">
        <v>1236.0333333333335</v>
      </c>
      <c r="G486" s="289">
        <v>1137.0166666666671</v>
      </c>
      <c r="H486" s="289">
        <v>1678.5166666666671</v>
      </c>
      <c r="I486" s="289">
        <v>1777.5333333333335</v>
      </c>
      <c r="J486" s="289">
        <v>1949.2666666666671</v>
      </c>
      <c r="K486" s="289">
        <v>1605.8</v>
      </c>
      <c r="L486" s="289">
        <v>1335.05</v>
      </c>
      <c r="M486" s="289">
        <v>2.6008800000000001</v>
      </c>
    </row>
    <row r="487" spans="1:13">
      <c r="A487" s="268">
        <v>477</v>
      </c>
      <c r="B487" s="245" t="s">
        <v>561</v>
      </c>
      <c r="C487" s="289">
        <v>31.1</v>
      </c>
      <c r="D487" s="289">
        <v>31.100000000000005</v>
      </c>
      <c r="E487" s="289">
        <v>31.100000000000009</v>
      </c>
      <c r="F487" s="289">
        <v>31.100000000000005</v>
      </c>
      <c r="G487" s="289">
        <v>31.100000000000009</v>
      </c>
      <c r="H487" s="289">
        <v>31.100000000000009</v>
      </c>
      <c r="I487" s="289">
        <v>31.1</v>
      </c>
      <c r="J487" s="289">
        <v>31.100000000000009</v>
      </c>
      <c r="K487" s="289">
        <v>31.1</v>
      </c>
      <c r="L487" s="289">
        <v>31.1</v>
      </c>
      <c r="M487" s="289">
        <v>3.80044</v>
      </c>
    </row>
    <row r="488" spans="1:13">
      <c r="A488" s="268">
        <v>478</v>
      </c>
      <c r="B488" s="245" t="s">
        <v>285</v>
      </c>
      <c r="C488" s="289">
        <v>204.25</v>
      </c>
      <c r="D488" s="289">
        <v>203.29999999999998</v>
      </c>
      <c r="E488" s="289">
        <v>198.64999999999998</v>
      </c>
      <c r="F488" s="289">
        <v>193.04999999999998</v>
      </c>
      <c r="G488" s="289">
        <v>188.39999999999998</v>
      </c>
      <c r="H488" s="289">
        <v>208.89999999999998</v>
      </c>
      <c r="I488" s="289">
        <v>213.55</v>
      </c>
      <c r="J488" s="289">
        <v>219.14999999999998</v>
      </c>
      <c r="K488" s="289">
        <v>207.95</v>
      </c>
      <c r="L488" s="289">
        <v>197.7</v>
      </c>
      <c r="M488" s="289">
        <v>2.8671000000000002</v>
      </c>
    </row>
    <row r="489" spans="1:13">
      <c r="A489" s="268">
        <v>479</v>
      </c>
      <c r="B489" s="245" t="s">
        <v>563</v>
      </c>
      <c r="C489" s="289">
        <v>716.1</v>
      </c>
      <c r="D489" s="289">
        <v>707.68333333333339</v>
      </c>
      <c r="E489" s="289">
        <v>691.41666666666674</v>
      </c>
      <c r="F489" s="289">
        <v>666.73333333333335</v>
      </c>
      <c r="G489" s="289">
        <v>650.4666666666667</v>
      </c>
      <c r="H489" s="289">
        <v>732.36666666666679</v>
      </c>
      <c r="I489" s="289">
        <v>748.63333333333344</v>
      </c>
      <c r="J489" s="289">
        <v>773.31666666666683</v>
      </c>
      <c r="K489" s="289">
        <v>723.95</v>
      </c>
      <c r="L489" s="289">
        <v>683</v>
      </c>
      <c r="M489" s="289">
        <v>7.7739399999999996</v>
      </c>
    </row>
    <row r="490" spans="1:13">
      <c r="A490" s="268">
        <v>480</v>
      </c>
      <c r="B490" s="245" t="s">
        <v>198</v>
      </c>
      <c r="C490" s="289">
        <v>119.05</v>
      </c>
      <c r="D490" s="289">
        <v>117.83333333333333</v>
      </c>
      <c r="E490" s="289">
        <v>116.06666666666666</v>
      </c>
      <c r="F490" s="289">
        <v>113.08333333333333</v>
      </c>
      <c r="G490" s="289">
        <v>111.31666666666666</v>
      </c>
      <c r="H490" s="289">
        <v>120.81666666666666</v>
      </c>
      <c r="I490" s="289">
        <v>122.58333333333334</v>
      </c>
      <c r="J490" s="289">
        <v>125.56666666666666</v>
      </c>
      <c r="K490" s="289">
        <v>119.6</v>
      </c>
      <c r="L490" s="289">
        <v>114.85</v>
      </c>
      <c r="M490" s="289">
        <v>258.85834999999997</v>
      </c>
    </row>
    <row r="491" spans="1:13">
      <c r="A491" s="268">
        <v>481</v>
      </c>
      <c r="B491" s="245" t="s">
        <v>564</v>
      </c>
      <c r="C491" s="289">
        <v>1064.05</v>
      </c>
      <c r="D491" s="289">
        <v>1067.2166666666667</v>
      </c>
      <c r="E491" s="289">
        <v>1046.9333333333334</v>
      </c>
      <c r="F491" s="289">
        <v>1029.8166666666666</v>
      </c>
      <c r="G491" s="289">
        <v>1009.5333333333333</v>
      </c>
      <c r="H491" s="289">
        <v>1084.3333333333335</v>
      </c>
      <c r="I491" s="289">
        <v>1104.6166666666668</v>
      </c>
      <c r="J491" s="289">
        <v>1121.7333333333336</v>
      </c>
      <c r="K491" s="289">
        <v>1087.5</v>
      </c>
      <c r="L491" s="289">
        <v>1050.0999999999999</v>
      </c>
      <c r="M491" s="289">
        <v>0.98160000000000003</v>
      </c>
    </row>
    <row r="492" spans="1:13">
      <c r="A492" s="268">
        <v>482</v>
      </c>
      <c r="B492" s="245" t="s">
        <v>284</v>
      </c>
      <c r="C492" s="289">
        <v>163.44999999999999</v>
      </c>
      <c r="D492" s="289">
        <v>163.75</v>
      </c>
      <c r="E492" s="289">
        <v>162.1</v>
      </c>
      <c r="F492" s="289">
        <v>160.75</v>
      </c>
      <c r="G492" s="289">
        <v>159.1</v>
      </c>
      <c r="H492" s="289">
        <v>165.1</v>
      </c>
      <c r="I492" s="289">
        <v>166.74999999999997</v>
      </c>
      <c r="J492" s="289">
        <v>168.1</v>
      </c>
      <c r="K492" s="289">
        <v>165.4</v>
      </c>
      <c r="L492" s="289">
        <v>162.4</v>
      </c>
      <c r="M492" s="289">
        <v>2.9142399999999999</v>
      </c>
    </row>
    <row r="493" spans="1:13">
      <c r="A493" s="268">
        <v>483</v>
      </c>
      <c r="B493" s="245" t="s">
        <v>565</v>
      </c>
      <c r="C493" s="289">
        <v>983.3</v>
      </c>
      <c r="D493" s="289">
        <v>990.2833333333333</v>
      </c>
      <c r="E493" s="289">
        <v>970.56666666666661</v>
      </c>
      <c r="F493" s="289">
        <v>957.83333333333326</v>
      </c>
      <c r="G493" s="289">
        <v>938.11666666666656</v>
      </c>
      <c r="H493" s="289">
        <v>1003.0166666666667</v>
      </c>
      <c r="I493" s="289">
        <v>1022.7333333333333</v>
      </c>
      <c r="J493" s="289">
        <v>1035.4666666666667</v>
      </c>
      <c r="K493" s="289">
        <v>1010</v>
      </c>
      <c r="L493" s="289">
        <v>977.55</v>
      </c>
      <c r="M493" s="289">
        <v>0.89161999999999997</v>
      </c>
    </row>
    <row r="494" spans="1:13">
      <c r="A494" s="268">
        <v>484</v>
      </c>
      <c r="B494" s="245" t="s">
        <v>556</v>
      </c>
      <c r="C494" s="289">
        <v>264.64999999999998</v>
      </c>
      <c r="D494" s="289">
        <v>266.0333333333333</v>
      </c>
      <c r="E494" s="289">
        <v>262.61666666666662</v>
      </c>
      <c r="F494" s="289">
        <v>260.58333333333331</v>
      </c>
      <c r="G494" s="289">
        <v>257.16666666666663</v>
      </c>
      <c r="H494" s="289">
        <v>268.06666666666661</v>
      </c>
      <c r="I494" s="289">
        <v>271.48333333333335</v>
      </c>
      <c r="J494" s="289">
        <v>273.51666666666659</v>
      </c>
      <c r="K494" s="289">
        <v>269.45</v>
      </c>
      <c r="L494" s="289">
        <v>264</v>
      </c>
      <c r="M494" s="289">
        <v>2.8480300000000001</v>
      </c>
    </row>
    <row r="495" spans="1:13">
      <c r="A495" s="268">
        <v>485</v>
      </c>
      <c r="B495" s="245" t="s">
        <v>555</v>
      </c>
      <c r="C495" s="289">
        <v>1767.1</v>
      </c>
      <c r="D495" s="289">
        <v>1779.7833333333335</v>
      </c>
      <c r="E495" s="289">
        <v>1749.5666666666671</v>
      </c>
      <c r="F495" s="289">
        <v>1732.0333333333335</v>
      </c>
      <c r="G495" s="289">
        <v>1701.8166666666671</v>
      </c>
      <c r="H495" s="289">
        <v>1797.3166666666671</v>
      </c>
      <c r="I495" s="289">
        <v>1827.5333333333338</v>
      </c>
      <c r="J495" s="289">
        <v>1845.0666666666671</v>
      </c>
      <c r="K495" s="289">
        <v>1810</v>
      </c>
      <c r="L495" s="289">
        <v>1762.25</v>
      </c>
      <c r="M495" s="289">
        <v>9.7860000000000003E-2</v>
      </c>
    </row>
    <row r="496" spans="1:13">
      <c r="A496" s="268">
        <v>486</v>
      </c>
      <c r="B496" s="245" t="s">
        <v>199</v>
      </c>
      <c r="C496" s="289">
        <v>610.79999999999995</v>
      </c>
      <c r="D496" s="289">
        <v>607.26666666666665</v>
      </c>
      <c r="E496" s="289">
        <v>599.5333333333333</v>
      </c>
      <c r="F496" s="289">
        <v>588.26666666666665</v>
      </c>
      <c r="G496" s="289">
        <v>580.5333333333333</v>
      </c>
      <c r="H496" s="289">
        <v>618.5333333333333</v>
      </c>
      <c r="I496" s="289">
        <v>626.26666666666665</v>
      </c>
      <c r="J496" s="289">
        <v>637.5333333333333</v>
      </c>
      <c r="K496" s="289">
        <v>615</v>
      </c>
      <c r="L496" s="289">
        <v>596</v>
      </c>
      <c r="M496" s="289">
        <v>43.250900000000001</v>
      </c>
    </row>
    <row r="497" spans="1:13">
      <c r="A497" s="268">
        <v>487</v>
      </c>
      <c r="B497" s="245" t="s">
        <v>557</v>
      </c>
      <c r="C497" s="289">
        <v>149.9</v>
      </c>
      <c r="D497" s="289">
        <v>149.1</v>
      </c>
      <c r="E497" s="289">
        <v>147</v>
      </c>
      <c r="F497" s="289">
        <v>144.1</v>
      </c>
      <c r="G497" s="289">
        <v>142</v>
      </c>
      <c r="H497" s="289">
        <v>152</v>
      </c>
      <c r="I497" s="289">
        <v>154.09999999999997</v>
      </c>
      <c r="J497" s="289">
        <v>157</v>
      </c>
      <c r="K497" s="289">
        <v>151.19999999999999</v>
      </c>
      <c r="L497" s="289">
        <v>146.19999999999999</v>
      </c>
      <c r="M497" s="289">
        <v>0.69672000000000001</v>
      </c>
    </row>
    <row r="498" spans="1:13">
      <c r="A498" s="268">
        <v>488</v>
      </c>
      <c r="B498" s="245" t="s">
        <v>558</v>
      </c>
      <c r="C498" s="289">
        <v>3481.7</v>
      </c>
      <c r="D498" s="289">
        <v>3497.5499999999997</v>
      </c>
      <c r="E498" s="289">
        <v>3345.1499999999996</v>
      </c>
      <c r="F498" s="289">
        <v>3208.6</v>
      </c>
      <c r="G498" s="289">
        <v>3056.2</v>
      </c>
      <c r="H498" s="289">
        <v>3634.0999999999995</v>
      </c>
      <c r="I498" s="289">
        <v>3786.5</v>
      </c>
      <c r="J498" s="289">
        <v>3923.0499999999993</v>
      </c>
      <c r="K498" s="289">
        <v>3649.95</v>
      </c>
      <c r="L498" s="289">
        <v>3361</v>
      </c>
      <c r="M498" s="289">
        <v>1.29026</v>
      </c>
    </row>
    <row r="499" spans="1:13">
      <c r="A499" s="268">
        <v>489</v>
      </c>
      <c r="B499" s="245" t="s">
        <v>562</v>
      </c>
      <c r="C499" s="289">
        <v>675.45</v>
      </c>
      <c r="D499" s="289">
        <v>676.2833333333333</v>
      </c>
      <c r="E499" s="289">
        <v>665.16666666666663</v>
      </c>
      <c r="F499" s="289">
        <v>654.88333333333333</v>
      </c>
      <c r="G499" s="289">
        <v>643.76666666666665</v>
      </c>
      <c r="H499" s="289">
        <v>686.56666666666661</v>
      </c>
      <c r="I499" s="289">
        <v>697.68333333333339</v>
      </c>
      <c r="J499" s="289">
        <v>707.96666666666658</v>
      </c>
      <c r="K499" s="289">
        <v>687.4</v>
      </c>
      <c r="L499" s="289">
        <v>666</v>
      </c>
      <c r="M499" s="289">
        <v>0.14878</v>
      </c>
    </row>
    <row r="500" spans="1:13">
      <c r="A500" s="268">
        <v>490</v>
      </c>
      <c r="B500" s="245" t="s">
        <v>559</v>
      </c>
      <c r="C500" s="289">
        <v>122.05</v>
      </c>
      <c r="D500" s="289">
        <v>122.06666666666666</v>
      </c>
      <c r="E500" s="289">
        <v>117.98333333333332</v>
      </c>
      <c r="F500" s="289">
        <v>113.91666666666666</v>
      </c>
      <c r="G500" s="289">
        <v>109.83333333333331</v>
      </c>
      <c r="H500" s="289">
        <v>126.13333333333333</v>
      </c>
      <c r="I500" s="289">
        <v>130.21666666666667</v>
      </c>
      <c r="J500" s="289">
        <v>134.28333333333333</v>
      </c>
      <c r="K500" s="289">
        <v>126.15</v>
      </c>
      <c r="L500" s="289">
        <v>118</v>
      </c>
      <c r="M500" s="289">
        <v>6.1421900000000003</v>
      </c>
    </row>
    <row r="501" spans="1:13">
      <c r="A501" s="268">
        <v>491</v>
      </c>
      <c r="B501" s="245" t="s">
        <v>566</v>
      </c>
      <c r="C501" s="289">
        <v>6970</v>
      </c>
      <c r="D501" s="289">
        <v>6976.9333333333334</v>
      </c>
      <c r="E501" s="289">
        <v>6933.0666666666666</v>
      </c>
      <c r="F501" s="289">
        <v>6896.1333333333332</v>
      </c>
      <c r="G501" s="289">
        <v>6852.2666666666664</v>
      </c>
      <c r="H501" s="289">
        <v>7013.8666666666668</v>
      </c>
      <c r="I501" s="289">
        <v>7057.7333333333336</v>
      </c>
      <c r="J501" s="289">
        <v>7094.666666666667</v>
      </c>
      <c r="K501" s="289">
        <v>7020.8</v>
      </c>
      <c r="L501" s="289">
        <v>6940</v>
      </c>
      <c r="M501" s="289">
        <v>4.5569999999999999E-2</v>
      </c>
    </row>
    <row r="502" spans="1:13">
      <c r="A502" s="268">
        <v>492</v>
      </c>
      <c r="B502" s="245" t="s">
        <v>567</v>
      </c>
      <c r="C502" s="289">
        <v>96.75</v>
      </c>
      <c r="D502" s="289">
        <v>96.350000000000009</v>
      </c>
      <c r="E502" s="289">
        <v>95.950000000000017</v>
      </c>
      <c r="F502" s="289">
        <v>95.15</v>
      </c>
      <c r="G502" s="289">
        <v>94.750000000000014</v>
      </c>
      <c r="H502" s="289">
        <v>97.15000000000002</v>
      </c>
      <c r="I502" s="289">
        <v>97.550000000000026</v>
      </c>
      <c r="J502" s="289">
        <v>98.350000000000023</v>
      </c>
      <c r="K502" s="289">
        <v>96.75</v>
      </c>
      <c r="L502" s="289">
        <v>95.55</v>
      </c>
      <c r="M502" s="289">
        <v>3.5824500000000001</v>
      </c>
    </row>
    <row r="503" spans="1:13">
      <c r="A503" s="268">
        <v>493</v>
      </c>
      <c r="B503" s="245" t="s">
        <v>568</v>
      </c>
      <c r="C503" s="289">
        <v>43.2</v>
      </c>
      <c r="D503" s="289">
        <v>43.20000000000001</v>
      </c>
      <c r="E503" s="289">
        <v>43.200000000000017</v>
      </c>
      <c r="F503" s="289">
        <v>43.20000000000001</v>
      </c>
      <c r="G503" s="289">
        <v>43.200000000000017</v>
      </c>
      <c r="H503" s="289">
        <v>43.200000000000017</v>
      </c>
      <c r="I503" s="289">
        <v>43.2</v>
      </c>
      <c r="J503" s="289">
        <v>43.200000000000017</v>
      </c>
      <c r="K503" s="289">
        <v>43.2</v>
      </c>
      <c r="L503" s="289">
        <v>43.2</v>
      </c>
      <c r="M503" s="289">
        <v>2.66282</v>
      </c>
    </row>
    <row r="504" spans="1:13">
      <c r="A504" s="268">
        <v>494</v>
      </c>
      <c r="B504" s="245" t="s">
        <v>2852</v>
      </c>
      <c r="C504" s="289">
        <v>360.2</v>
      </c>
      <c r="D504" s="289">
        <v>362.06666666666666</v>
      </c>
      <c r="E504" s="289">
        <v>354.13333333333333</v>
      </c>
      <c r="F504" s="289">
        <v>348.06666666666666</v>
      </c>
      <c r="G504" s="289">
        <v>340.13333333333333</v>
      </c>
      <c r="H504" s="289">
        <v>368.13333333333333</v>
      </c>
      <c r="I504" s="289">
        <v>376.06666666666661</v>
      </c>
      <c r="J504" s="289">
        <v>382.13333333333333</v>
      </c>
      <c r="K504" s="289">
        <v>370</v>
      </c>
      <c r="L504" s="289">
        <v>356</v>
      </c>
      <c r="M504" s="289">
        <v>1.9777499999999999</v>
      </c>
    </row>
    <row r="505" spans="1:13">
      <c r="A505" s="268">
        <v>495</v>
      </c>
      <c r="B505" s="245" t="s">
        <v>569</v>
      </c>
      <c r="C505" s="289">
        <v>2085.5</v>
      </c>
      <c r="D505" s="289">
        <v>2097.5</v>
      </c>
      <c r="E505" s="289">
        <v>2058</v>
      </c>
      <c r="F505" s="289">
        <v>2030.5</v>
      </c>
      <c r="G505" s="289">
        <v>1991</v>
      </c>
      <c r="H505" s="289">
        <v>2125</v>
      </c>
      <c r="I505" s="289">
        <v>2164.5</v>
      </c>
      <c r="J505" s="289">
        <v>2192</v>
      </c>
      <c r="K505" s="289">
        <v>2137</v>
      </c>
      <c r="L505" s="289">
        <v>2070</v>
      </c>
      <c r="M505" s="289">
        <v>0.63046000000000002</v>
      </c>
    </row>
    <row r="506" spans="1:13">
      <c r="A506" s="268">
        <v>496</v>
      </c>
      <c r="B506" s="245" t="s">
        <v>200</v>
      </c>
      <c r="C506" s="289">
        <v>281.05</v>
      </c>
      <c r="D506" s="289">
        <v>280.88333333333338</v>
      </c>
      <c r="E506" s="289">
        <v>278.41666666666674</v>
      </c>
      <c r="F506" s="289">
        <v>275.78333333333336</v>
      </c>
      <c r="G506" s="289">
        <v>273.31666666666672</v>
      </c>
      <c r="H506" s="289">
        <v>283.51666666666677</v>
      </c>
      <c r="I506" s="289">
        <v>285.98333333333335</v>
      </c>
      <c r="J506" s="289">
        <v>288.61666666666679</v>
      </c>
      <c r="K506" s="289">
        <v>283.35000000000002</v>
      </c>
      <c r="L506" s="289">
        <v>278.25</v>
      </c>
      <c r="M506" s="289">
        <v>81.195840000000004</v>
      </c>
    </row>
    <row r="507" spans="1:13">
      <c r="A507" s="268">
        <v>497</v>
      </c>
      <c r="B507" s="245" t="s">
        <v>570</v>
      </c>
      <c r="C507" s="289">
        <v>333.95</v>
      </c>
      <c r="D507" s="289">
        <v>326.83333333333331</v>
      </c>
      <c r="E507" s="289">
        <v>319.71666666666664</v>
      </c>
      <c r="F507" s="289">
        <v>305.48333333333335</v>
      </c>
      <c r="G507" s="289">
        <v>298.36666666666667</v>
      </c>
      <c r="H507" s="289">
        <v>341.06666666666661</v>
      </c>
      <c r="I507" s="289">
        <v>348.18333333333328</v>
      </c>
      <c r="J507" s="289">
        <v>362.41666666666657</v>
      </c>
      <c r="K507" s="289">
        <v>333.95</v>
      </c>
      <c r="L507" s="289">
        <v>312.60000000000002</v>
      </c>
      <c r="M507" s="289">
        <v>85.283940000000001</v>
      </c>
    </row>
    <row r="508" spans="1:13">
      <c r="A508" s="268">
        <v>498</v>
      </c>
      <c r="B508" s="245" t="s">
        <v>201</v>
      </c>
      <c r="C508" s="289">
        <v>12.25</v>
      </c>
      <c r="D508" s="289">
        <v>12.266666666666666</v>
      </c>
      <c r="E508" s="289">
        <v>12.133333333333331</v>
      </c>
      <c r="F508" s="289">
        <v>12.016666666666666</v>
      </c>
      <c r="G508" s="289">
        <v>11.883333333333331</v>
      </c>
      <c r="H508" s="289">
        <v>12.383333333333331</v>
      </c>
      <c r="I508" s="289">
        <v>12.516666666666664</v>
      </c>
      <c r="J508" s="289">
        <v>12.633333333333331</v>
      </c>
      <c r="K508" s="289">
        <v>12.4</v>
      </c>
      <c r="L508" s="289">
        <v>12.15</v>
      </c>
      <c r="M508" s="289">
        <v>1571.0054700000001</v>
      </c>
    </row>
    <row r="509" spans="1:13">
      <c r="A509" s="268">
        <v>499</v>
      </c>
      <c r="B509" s="245" t="s">
        <v>202</v>
      </c>
      <c r="C509" s="289">
        <v>143.35</v>
      </c>
      <c r="D509" s="289">
        <v>141.28333333333333</v>
      </c>
      <c r="E509" s="289">
        <v>137.66666666666666</v>
      </c>
      <c r="F509" s="289">
        <v>131.98333333333332</v>
      </c>
      <c r="G509" s="289">
        <v>128.36666666666665</v>
      </c>
      <c r="H509" s="289">
        <v>146.96666666666667</v>
      </c>
      <c r="I509" s="289">
        <v>150.58333333333334</v>
      </c>
      <c r="J509" s="289">
        <v>156.26666666666668</v>
      </c>
      <c r="K509" s="289">
        <v>144.9</v>
      </c>
      <c r="L509" s="289">
        <v>135.6</v>
      </c>
      <c r="M509" s="289">
        <v>488.65048000000002</v>
      </c>
    </row>
    <row r="510" spans="1:13">
      <c r="A510" s="268">
        <v>500</v>
      </c>
      <c r="B510" s="245" t="s">
        <v>571</v>
      </c>
      <c r="C510" s="289">
        <v>174.25</v>
      </c>
      <c r="D510" s="289">
        <v>173.15</v>
      </c>
      <c r="E510" s="289">
        <v>168.9</v>
      </c>
      <c r="F510" s="289">
        <v>163.55000000000001</v>
      </c>
      <c r="G510" s="289">
        <v>159.30000000000001</v>
      </c>
      <c r="H510" s="289">
        <v>178.5</v>
      </c>
      <c r="I510" s="289">
        <v>182.75</v>
      </c>
      <c r="J510" s="289">
        <v>188.1</v>
      </c>
      <c r="K510" s="289">
        <v>177.4</v>
      </c>
      <c r="L510" s="289">
        <v>167.8</v>
      </c>
      <c r="M510" s="289">
        <v>4.5861099999999997</v>
      </c>
    </row>
    <row r="511" spans="1:13">
      <c r="A511" s="268">
        <v>501</v>
      </c>
      <c r="B511" s="245" t="s">
        <v>572</v>
      </c>
      <c r="C511" s="289">
        <v>1705.75</v>
      </c>
      <c r="D511" s="289">
        <v>1719.25</v>
      </c>
      <c r="E511" s="289">
        <v>1676.5</v>
      </c>
      <c r="F511" s="289">
        <v>1647.25</v>
      </c>
      <c r="G511" s="289">
        <v>1604.5</v>
      </c>
      <c r="H511" s="289">
        <v>1748.5</v>
      </c>
      <c r="I511" s="289">
        <v>1791.25</v>
      </c>
      <c r="J511" s="289">
        <v>1820.5</v>
      </c>
      <c r="K511" s="289">
        <v>1762</v>
      </c>
      <c r="L511" s="289">
        <v>1690</v>
      </c>
      <c r="M511" s="289">
        <v>0.74177000000000004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2"/>
      <c r="B5" s="542"/>
      <c r="C5" s="543"/>
      <c r="D5" s="54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4" t="s">
        <v>574</v>
      </c>
      <c r="C7" s="544"/>
      <c r="D7" s="262">
        <f>Main!B10</f>
        <v>44048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44047</v>
      </c>
      <c r="B10" s="267">
        <v>543210</v>
      </c>
      <c r="C10" s="268" t="s">
        <v>3675</v>
      </c>
      <c r="D10" s="268" t="s">
        <v>3676</v>
      </c>
      <c r="E10" s="268" t="s">
        <v>583</v>
      </c>
      <c r="F10" s="382">
        <v>40000</v>
      </c>
      <c r="G10" s="267">
        <v>245.9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44047</v>
      </c>
      <c r="B11" s="267">
        <v>543210</v>
      </c>
      <c r="C11" s="268" t="s">
        <v>3675</v>
      </c>
      <c r="D11" s="268" t="s">
        <v>3677</v>
      </c>
      <c r="E11" s="268" t="s">
        <v>583</v>
      </c>
      <c r="F11" s="382">
        <v>50000</v>
      </c>
      <c r="G11" s="267">
        <v>245.9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44047</v>
      </c>
      <c r="B12" s="267">
        <v>543210</v>
      </c>
      <c r="C12" s="268" t="s">
        <v>3675</v>
      </c>
      <c r="D12" s="268" t="s">
        <v>3678</v>
      </c>
      <c r="E12" s="268" t="s">
        <v>584</v>
      </c>
      <c r="F12" s="382">
        <v>88000</v>
      </c>
      <c r="G12" s="267">
        <v>245.9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44047</v>
      </c>
      <c r="B13" s="267">
        <v>543210</v>
      </c>
      <c r="C13" s="268" t="s">
        <v>3675</v>
      </c>
      <c r="D13" s="268" t="s">
        <v>3679</v>
      </c>
      <c r="E13" s="268" t="s">
        <v>583</v>
      </c>
      <c r="F13" s="382">
        <v>57020</v>
      </c>
      <c r="G13" s="267">
        <v>245.9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44047</v>
      </c>
      <c r="B14" s="267">
        <v>543210</v>
      </c>
      <c r="C14" s="268" t="s">
        <v>3675</v>
      </c>
      <c r="D14" s="268" t="s">
        <v>3680</v>
      </c>
      <c r="E14" s="268" t="s">
        <v>583</v>
      </c>
      <c r="F14" s="382">
        <v>200000</v>
      </c>
      <c r="G14" s="267">
        <v>245.9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44047</v>
      </c>
      <c r="B15" s="267">
        <v>543210</v>
      </c>
      <c r="C15" s="268" t="s">
        <v>3675</v>
      </c>
      <c r="D15" s="268" t="s">
        <v>3681</v>
      </c>
      <c r="E15" s="268" t="s">
        <v>584</v>
      </c>
      <c r="F15" s="382">
        <v>77984</v>
      </c>
      <c r="G15" s="267">
        <v>245.9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44047</v>
      </c>
      <c r="B16" s="267">
        <v>543210</v>
      </c>
      <c r="C16" s="268" t="s">
        <v>3675</v>
      </c>
      <c r="D16" s="268" t="s">
        <v>3682</v>
      </c>
      <c r="E16" s="268" t="s">
        <v>584</v>
      </c>
      <c r="F16" s="382">
        <v>144056</v>
      </c>
      <c r="G16" s="267">
        <v>245.9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44047</v>
      </c>
      <c r="B17" s="267">
        <v>543210</v>
      </c>
      <c r="C17" s="268" t="s">
        <v>3675</v>
      </c>
      <c r="D17" s="268" t="s">
        <v>3683</v>
      </c>
      <c r="E17" s="268" t="s">
        <v>584</v>
      </c>
      <c r="F17" s="382">
        <v>223735</v>
      </c>
      <c r="G17" s="267">
        <v>245.9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44047</v>
      </c>
      <c r="B18" s="267">
        <v>533149</v>
      </c>
      <c r="C18" s="268" t="s">
        <v>3684</v>
      </c>
      <c r="D18" s="268" t="s">
        <v>3685</v>
      </c>
      <c r="E18" s="268" t="s">
        <v>584</v>
      </c>
      <c r="F18" s="382">
        <v>226400</v>
      </c>
      <c r="G18" s="267">
        <v>2.4700000000000002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44047</v>
      </c>
      <c r="B19" s="267">
        <v>540614</v>
      </c>
      <c r="C19" s="268" t="s">
        <v>3686</v>
      </c>
      <c r="D19" s="268" t="s">
        <v>3687</v>
      </c>
      <c r="E19" s="268" t="s">
        <v>583</v>
      </c>
      <c r="F19" s="382">
        <v>90000</v>
      </c>
      <c r="G19" s="267">
        <v>52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44047</v>
      </c>
      <c r="B20" s="267">
        <v>540614</v>
      </c>
      <c r="C20" s="268" t="s">
        <v>3686</v>
      </c>
      <c r="D20" s="268" t="s">
        <v>3688</v>
      </c>
      <c r="E20" s="268" t="s">
        <v>583</v>
      </c>
      <c r="F20" s="382">
        <v>61012</v>
      </c>
      <c r="G20" s="267">
        <v>55.35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44047</v>
      </c>
      <c r="B21" s="267">
        <v>540614</v>
      </c>
      <c r="C21" s="268" t="s">
        <v>3686</v>
      </c>
      <c r="D21" s="268" t="s">
        <v>3688</v>
      </c>
      <c r="E21" s="268" t="s">
        <v>584</v>
      </c>
      <c r="F21" s="382">
        <v>61012</v>
      </c>
      <c r="G21" s="267">
        <v>54.91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44047</v>
      </c>
      <c r="B22" s="267">
        <v>538979</v>
      </c>
      <c r="C22" s="268" t="s">
        <v>3689</v>
      </c>
      <c r="D22" s="268" t="s">
        <v>3690</v>
      </c>
      <c r="E22" s="268" t="s">
        <v>583</v>
      </c>
      <c r="F22" s="382">
        <v>152101</v>
      </c>
      <c r="G22" s="267">
        <v>585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44047</v>
      </c>
      <c r="B23" s="267">
        <v>538979</v>
      </c>
      <c r="C23" s="268" t="s">
        <v>3689</v>
      </c>
      <c r="D23" s="268" t="s">
        <v>3691</v>
      </c>
      <c r="E23" s="268" t="s">
        <v>583</v>
      </c>
      <c r="F23" s="382">
        <v>275000</v>
      </c>
      <c r="G23" s="267">
        <v>585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44047</v>
      </c>
      <c r="B24" s="267">
        <v>538979</v>
      </c>
      <c r="C24" s="268" t="s">
        <v>3689</v>
      </c>
      <c r="D24" s="268" t="s">
        <v>3692</v>
      </c>
      <c r="E24" s="268" t="s">
        <v>583</v>
      </c>
      <c r="F24" s="382">
        <v>1688000</v>
      </c>
      <c r="G24" s="267">
        <v>585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44047</v>
      </c>
      <c r="B25" s="267">
        <v>538979</v>
      </c>
      <c r="C25" s="268" t="s">
        <v>3689</v>
      </c>
      <c r="D25" s="268" t="s">
        <v>3693</v>
      </c>
      <c r="E25" s="268" t="s">
        <v>584</v>
      </c>
      <c r="F25" s="382">
        <v>215344</v>
      </c>
      <c r="G25" s="267">
        <v>585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44047</v>
      </c>
      <c r="B26" s="267">
        <v>538979</v>
      </c>
      <c r="C26" s="268" t="s">
        <v>3689</v>
      </c>
      <c r="D26" s="268" t="s">
        <v>3694</v>
      </c>
      <c r="E26" s="268" t="s">
        <v>584</v>
      </c>
      <c r="F26" s="382">
        <v>1901342</v>
      </c>
      <c r="G26" s="267">
        <v>585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44047</v>
      </c>
      <c r="B27" s="267">
        <v>541276</v>
      </c>
      <c r="C27" s="268" t="s">
        <v>3695</v>
      </c>
      <c r="D27" s="268" t="s">
        <v>3696</v>
      </c>
      <c r="E27" s="268" t="s">
        <v>583</v>
      </c>
      <c r="F27" s="382">
        <v>295000</v>
      </c>
      <c r="G27" s="267">
        <v>10.51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44047</v>
      </c>
      <c r="B28" s="267">
        <v>541276</v>
      </c>
      <c r="C28" s="268" t="s">
        <v>3695</v>
      </c>
      <c r="D28" s="268" t="s">
        <v>3697</v>
      </c>
      <c r="E28" s="268" t="s">
        <v>584</v>
      </c>
      <c r="F28" s="382">
        <v>65000</v>
      </c>
      <c r="G28" s="267">
        <v>10.51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44047</v>
      </c>
      <c r="B29" s="267">
        <v>541627</v>
      </c>
      <c r="C29" s="268" t="s">
        <v>3698</v>
      </c>
      <c r="D29" s="268" t="s">
        <v>3699</v>
      </c>
      <c r="E29" s="268" t="s">
        <v>583</v>
      </c>
      <c r="F29" s="382">
        <v>33357</v>
      </c>
      <c r="G29" s="267">
        <v>18.7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44047</v>
      </c>
      <c r="B30" s="267">
        <v>541627</v>
      </c>
      <c r="C30" s="268" t="s">
        <v>3698</v>
      </c>
      <c r="D30" s="268" t="s">
        <v>3699</v>
      </c>
      <c r="E30" s="268" t="s">
        <v>584</v>
      </c>
      <c r="F30" s="382">
        <v>33357</v>
      </c>
      <c r="G30" s="267">
        <v>18.84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44047</v>
      </c>
      <c r="B31" s="267">
        <v>541627</v>
      </c>
      <c r="C31" s="268" t="s">
        <v>3698</v>
      </c>
      <c r="D31" s="268" t="s">
        <v>3700</v>
      </c>
      <c r="E31" s="268" t="s">
        <v>584</v>
      </c>
      <c r="F31" s="382">
        <v>30000</v>
      </c>
      <c r="G31" s="267">
        <v>18.940000000000001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44047</v>
      </c>
      <c r="B32" s="267">
        <v>540134</v>
      </c>
      <c r="C32" s="268" t="s">
        <v>3701</v>
      </c>
      <c r="D32" s="268" t="s">
        <v>3702</v>
      </c>
      <c r="E32" s="268" t="s">
        <v>584</v>
      </c>
      <c r="F32" s="382">
        <v>63049</v>
      </c>
      <c r="G32" s="267">
        <v>14.9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44047</v>
      </c>
      <c r="B33" s="267">
        <v>512217</v>
      </c>
      <c r="C33" s="268" t="s">
        <v>3655</v>
      </c>
      <c r="D33" s="268" t="s">
        <v>3703</v>
      </c>
      <c r="E33" s="268" t="s">
        <v>583</v>
      </c>
      <c r="F33" s="382">
        <v>33000</v>
      </c>
      <c r="G33" s="267">
        <v>13.02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44047</v>
      </c>
      <c r="B34" s="267">
        <v>512217</v>
      </c>
      <c r="C34" s="268" t="s">
        <v>3655</v>
      </c>
      <c r="D34" s="268" t="s">
        <v>3656</v>
      </c>
      <c r="E34" s="268" t="s">
        <v>583</v>
      </c>
      <c r="F34" s="382">
        <v>12046</v>
      </c>
      <c r="G34" s="267">
        <v>13.29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44047</v>
      </c>
      <c r="B35" s="267">
        <v>512217</v>
      </c>
      <c r="C35" s="268" t="s">
        <v>3655</v>
      </c>
      <c r="D35" s="268" t="s">
        <v>3656</v>
      </c>
      <c r="E35" s="268" t="s">
        <v>584</v>
      </c>
      <c r="F35" s="382">
        <v>32106</v>
      </c>
      <c r="G35" s="267">
        <v>12.95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44047</v>
      </c>
      <c r="B36" s="267">
        <v>540175</v>
      </c>
      <c r="C36" s="268" t="s">
        <v>3704</v>
      </c>
      <c r="D36" s="268" t="s">
        <v>3705</v>
      </c>
      <c r="E36" s="268" t="s">
        <v>583</v>
      </c>
      <c r="F36" s="382">
        <v>33235</v>
      </c>
      <c r="G36" s="267">
        <v>15.06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44047</v>
      </c>
      <c r="B37" s="267">
        <v>541445</v>
      </c>
      <c r="C37" s="268" t="s">
        <v>3706</v>
      </c>
      <c r="D37" s="268" t="s">
        <v>3707</v>
      </c>
      <c r="E37" s="268" t="s">
        <v>584</v>
      </c>
      <c r="F37" s="382">
        <v>37600</v>
      </c>
      <c r="G37" s="267">
        <v>20.25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44047</v>
      </c>
      <c r="B38" s="267">
        <v>532144</v>
      </c>
      <c r="C38" s="268" t="s">
        <v>567</v>
      </c>
      <c r="D38" s="268" t="s">
        <v>3708</v>
      </c>
      <c r="E38" s="268" t="s">
        <v>583</v>
      </c>
      <c r="F38" s="382">
        <v>2400000</v>
      </c>
      <c r="G38" s="267">
        <v>96.25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44047</v>
      </c>
      <c r="B39" s="267">
        <v>532144</v>
      </c>
      <c r="C39" s="268" t="s">
        <v>567</v>
      </c>
      <c r="D39" s="268" t="s">
        <v>3709</v>
      </c>
      <c r="E39" s="268" t="s">
        <v>584</v>
      </c>
      <c r="F39" s="382">
        <v>2400000</v>
      </c>
      <c r="G39" s="267">
        <v>96.25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44047</v>
      </c>
      <c r="B40" s="267" t="s">
        <v>3675</v>
      </c>
      <c r="C40" s="268" t="s">
        <v>3710</v>
      </c>
      <c r="D40" s="268" t="s">
        <v>3711</v>
      </c>
      <c r="E40" s="268" t="s">
        <v>583</v>
      </c>
      <c r="F40" s="382">
        <v>101000</v>
      </c>
      <c r="G40" s="267">
        <v>245.39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44047</v>
      </c>
      <c r="B41" s="267" t="s">
        <v>3675</v>
      </c>
      <c r="C41" s="268" t="s">
        <v>3710</v>
      </c>
      <c r="D41" s="268" t="s">
        <v>3712</v>
      </c>
      <c r="E41" s="268" t="s">
        <v>583</v>
      </c>
      <c r="F41" s="382">
        <v>50000</v>
      </c>
      <c r="G41" s="267">
        <v>245.4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44047</v>
      </c>
      <c r="B42" s="267" t="s">
        <v>3675</v>
      </c>
      <c r="C42" s="268" t="s">
        <v>3710</v>
      </c>
      <c r="D42" s="268" t="s">
        <v>3713</v>
      </c>
      <c r="E42" s="268" t="s">
        <v>583</v>
      </c>
      <c r="F42" s="382">
        <v>100040</v>
      </c>
      <c r="G42" s="267">
        <v>222.11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44047</v>
      </c>
      <c r="B43" s="267" t="s">
        <v>876</v>
      </c>
      <c r="C43" s="268" t="s">
        <v>3714</v>
      </c>
      <c r="D43" s="268" t="s">
        <v>3715</v>
      </c>
      <c r="E43" s="268" t="s">
        <v>583</v>
      </c>
      <c r="F43" s="382">
        <v>144781</v>
      </c>
      <c r="G43" s="267">
        <v>28.9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44047</v>
      </c>
      <c r="B44" s="267" t="s">
        <v>1320</v>
      </c>
      <c r="C44" s="268" t="s">
        <v>3716</v>
      </c>
      <c r="D44" s="268" t="s">
        <v>3713</v>
      </c>
      <c r="E44" s="268" t="s">
        <v>583</v>
      </c>
      <c r="F44" s="382">
        <v>2539761</v>
      </c>
      <c r="G44" s="267">
        <v>16.989999999999998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44047</v>
      </c>
      <c r="B45" s="267" t="s">
        <v>2075</v>
      </c>
      <c r="C45" s="268" t="s">
        <v>3717</v>
      </c>
      <c r="D45" s="268" t="s">
        <v>3657</v>
      </c>
      <c r="E45" s="268" t="s">
        <v>583</v>
      </c>
      <c r="F45" s="382">
        <v>66906</v>
      </c>
      <c r="G45" s="267">
        <v>843.79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44047</v>
      </c>
      <c r="B46" s="267" t="s">
        <v>2075</v>
      </c>
      <c r="C46" s="268" t="s">
        <v>3717</v>
      </c>
      <c r="D46" s="268" t="s">
        <v>3718</v>
      </c>
      <c r="E46" s="268" t="s">
        <v>583</v>
      </c>
      <c r="F46" s="382">
        <v>70915</v>
      </c>
      <c r="G46" s="267">
        <v>847.5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44047</v>
      </c>
      <c r="B47" s="267" t="s">
        <v>2142</v>
      </c>
      <c r="C47" s="268" t="s">
        <v>3719</v>
      </c>
      <c r="D47" s="268" t="s">
        <v>3720</v>
      </c>
      <c r="E47" s="268" t="s">
        <v>583</v>
      </c>
      <c r="F47" s="382">
        <v>432409</v>
      </c>
      <c r="G47" s="267">
        <v>9.1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44047</v>
      </c>
      <c r="B48" s="267" t="s">
        <v>3658</v>
      </c>
      <c r="C48" s="268" t="s">
        <v>3659</v>
      </c>
      <c r="D48" s="268" t="s">
        <v>3721</v>
      </c>
      <c r="E48" s="268" t="s">
        <v>583</v>
      </c>
      <c r="F48" s="382">
        <v>39800</v>
      </c>
      <c r="G48" s="267">
        <v>22.25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44047</v>
      </c>
      <c r="B49" s="267" t="s">
        <v>2493</v>
      </c>
      <c r="C49" s="268" t="s">
        <v>3722</v>
      </c>
      <c r="D49" s="268" t="s">
        <v>3723</v>
      </c>
      <c r="E49" s="268" t="s">
        <v>583</v>
      </c>
      <c r="F49" s="382">
        <v>15500</v>
      </c>
      <c r="G49" s="267">
        <v>469.01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44047</v>
      </c>
      <c r="B50" s="267" t="s">
        <v>2493</v>
      </c>
      <c r="C50" s="268" t="s">
        <v>3722</v>
      </c>
      <c r="D50" s="268" t="s">
        <v>3718</v>
      </c>
      <c r="E50" s="268" t="s">
        <v>583</v>
      </c>
      <c r="F50" s="382">
        <v>22166</v>
      </c>
      <c r="G50" s="267">
        <v>463.13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44047</v>
      </c>
      <c r="B51" s="267" t="s">
        <v>3724</v>
      </c>
      <c r="C51" s="268" t="s">
        <v>3725</v>
      </c>
      <c r="D51" s="268" t="s">
        <v>3726</v>
      </c>
      <c r="E51" s="268" t="s">
        <v>583</v>
      </c>
      <c r="F51" s="382">
        <v>49600</v>
      </c>
      <c r="G51" s="267">
        <v>50.6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44047</v>
      </c>
      <c r="B52" s="267" t="s">
        <v>570</v>
      </c>
      <c r="C52" s="268" t="s">
        <v>3727</v>
      </c>
      <c r="D52" s="268" t="s">
        <v>3728</v>
      </c>
      <c r="E52" s="268" t="s">
        <v>583</v>
      </c>
      <c r="F52" s="382">
        <v>810689</v>
      </c>
      <c r="G52" s="267">
        <v>333.49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44047</v>
      </c>
      <c r="B53" s="267" t="s">
        <v>3675</v>
      </c>
      <c r="C53" s="268" t="s">
        <v>3710</v>
      </c>
      <c r="D53" s="268" t="s">
        <v>3729</v>
      </c>
      <c r="E53" s="268" t="s">
        <v>584</v>
      </c>
      <c r="F53" s="382">
        <v>59380</v>
      </c>
      <c r="G53" s="267">
        <v>234.44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44047</v>
      </c>
      <c r="B54" s="267" t="s">
        <v>3675</v>
      </c>
      <c r="C54" s="268" t="s">
        <v>3710</v>
      </c>
      <c r="D54" s="268" t="s">
        <v>3730</v>
      </c>
      <c r="E54" s="268" t="s">
        <v>584</v>
      </c>
      <c r="F54" s="382">
        <v>237000</v>
      </c>
      <c r="G54" s="267">
        <v>245.4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44047</v>
      </c>
      <c r="B55" s="267" t="s">
        <v>876</v>
      </c>
      <c r="C55" s="268" t="s">
        <v>3714</v>
      </c>
      <c r="D55" s="268" t="s">
        <v>3715</v>
      </c>
      <c r="E55" s="268" t="s">
        <v>584</v>
      </c>
      <c r="F55" s="382">
        <v>144781</v>
      </c>
      <c r="G55" s="267">
        <v>28.94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44047</v>
      </c>
      <c r="B56" s="267" t="s">
        <v>1320</v>
      </c>
      <c r="C56" s="268" t="s">
        <v>3716</v>
      </c>
      <c r="D56" s="268" t="s">
        <v>3713</v>
      </c>
      <c r="E56" s="268" t="s">
        <v>584</v>
      </c>
      <c r="F56" s="382">
        <v>88636</v>
      </c>
      <c r="G56" s="267">
        <v>16.920000000000002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44047</v>
      </c>
      <c r="B57" s="267" t="s">
        <v>1320</v>
      </c>
      <c r="C57" s="268" t="s">
        <v>3716</v>
      </c>
      <c r="D57" s="268" t="s">
        <v>3731</v>
      </c>
      <c r="E57" s="268" t="s">
        <v>584</v>
      </c>
      <c r="F57" s="382">
        <v>4036149</v>
      </c>
      <c r="G57" s="267">
        <v>17.16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44047</v>
      </c>
      <c r="B58" s="267" t="s">
        <v>2075</v>
      </c>
      <c r="C58" s="268" t="s">
        <v>3717</v>
      </c>
      <c r="D58" s="268" t="s">
        <v>3657</v>
      </c>
      <c r="E58" s="268" t="s">
        <v>584</v>
      </c>
      <c r="F58" s="382">
        <v>66906</v>
      </c>
      <c r="G58" s="267">
        <v>844.85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44047</v>
      </c>
      <c r="B59" s="267" t="s">
        <v>2075</v>
      </c>
      <c r="C59" s="268" t="s">
        <v>3717</v>
      </c>
      <c r="D59" s="268" t="s">
        <v>3718</v>
      </c>
      <c r="E59" s="268" t="s">
        <v>584</v>
      </c>
      <c r="F59" s="382">
        <v>70915</v>
      </c>
      <c r="G59" s="267">
        <v>848.44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44047</v>
      </c>
      <c r="B60" s="267" t="s">
        <v>2142</v>
      </c>
      <c r="C60" s="268" t="s">
        <v>3719</v>
      </c>
      <c r="D60" s="268" t="s">
        <v>3732</v>
      </c>
      <c r="E60" s="268" t="s">
        <v>584</v>
      </c>
      <c r="F60" s="382">
        <v>442000</v>
      </c>
      <c r="G60" s="267">
        <v>9.1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44047</v>
      </c>
      <c r="B61" s="267" t="s">
        <v>2493</v>
      </c>
      <c r="C61" s="268" t="s">
        <v>3722</v>
      </c>
      <c r="D61" s="268" t="s">
        <v>3718</v>
      </c>
      <c r="E61" s="268" t="s">
        <v>584</v>
      </c>
      <c r="F61" s="382">
        <v>22166</v>
      </c>
      <c r="G61" s="267">
        <v>463.53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44047</v>
      </c>
      <c r="B62" s="267" t="s">
        <v>2493</v>
      </c>
      <c r="C62" s="268" t="s">
        <v>3722</v>
      </c>
      <c r="D62" s="268" t="s">
        <v>3723</v>
      </c>
      <c r="E62" s="268" t="s">
        <v>584</v>
      </c>
      <c r="F62" s="382">
        <v>3965</v>
      </c>
      <c r="G62" s="267">
        <v>465.4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44047</v>
      </c>
      <c r="B63" s="267" t="s">
        <v>570</v>
      </c>
      <c r="C63" s="268" t="s">
        <v>3727</v>
      </c>
      <c r="D63" s="268" t="s">
        <v>3728</v>
      </c>
      <c r="E63" s="268" t="s">
        <v>584</v>
      </c>
      <c r="F63" s="382">
        <v>752912</v>
      </c>
      <c r="G63" s="267">
        <v>333.15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8"/>
  <sheetViews>
    <sheetView zoomScale="85" zoomScaleNormal="85" workbookViewId="0">
      <selection activeCell="L25" sqref="L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3639</v>
      </c>
      <c r="M9" s="63" t="s">
        <v>3638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0" customFormat="1" ht="14.25">
      <c r="A10" s="441">
        <v>1</v>
      </c>
      <c r="B10" s="442">
        <v>44011</v>
      </c>
      <c r="C10" s="443"/>
      <c r="D10" s="444" t="s">
        <v>63</v>
      </c>
      <c r="E10" s="445" t="s">
        <v>3648</v>
      </c>
      <c r="F10" s="446">
        <v>1296</v>
      </c>
      <c r="G10" s="445">
        <v>1231</v>
      </c>
      <c r="H10" s="445">
        <v>1344</v>
      </c>
      <c r="I10" s="447" t="s">
        <v>3630</v>
      </c>
      <c r="J10" s="448" t="s">
        <v>3649</v>
      </c>
      <c r="K10" s="448">
        <f t="shared" ref="K10" si="0">H10-F10</f>
        <v>48</v>
      </c>
      <c r="L10" s="517">
        <f t="shared" ref="L10:L12" si="1">(F10*-0.8)/100</f>
        <v>-10.368</v>
      </c>
      <c r="M10" s="449">
        <f t="shared" ref="M10:M12" si="2">(K10+L10)/F10</f>
        <v>2.9037037037037035E-2</v>
      </c>
      <c r="N10" s="450" t="s">
        <v>600</v>
      </c>
      <c r="O10" s="451">
        <v>44018</v>
      </c>
      <c r="Q10" s="431"/>
      <c r="R10" s="432" t="s">
        <v>603</v>
      </c>
      <c r="S10" s="431"/>
      <c r="T10" s="431"/>
      <c r="U10" s="431"/>
      <c r="V10" s="431"/>
      <c r="W10" s="431"/>
      <c r="X10" s="431"/>
      <c r="Y10" s="431"/>
      <c r="Z10" s="431"/>
      <c r="AA10" s="431"/>
      <c r="AB10" s="431"/>
    </row>
    <row r="11" spans="1:28" s="430" customFormat="1" ht="14.25">
      <c r="A11" s="384">
        <v>2</v>
      </c>
      <c r="B11" s="409">
        <v>44014</v>
      </c>
      <c r="C11" s="424"/>
      <c r="D11" s="425" t="s">
        <v>136</v>
      </c>
      <c r="E11" s="426" t="s">
        <v>601</v>
      </c>
      <c r="F11" s="426" t="s">
        <v>3631</v>
      </c>
      <c r="G11" s="435">
        <v>874</v>
      </c>
      <c r="H11" s="426"/>
      <c r="I11" s="412" t="s">
        <v>3632</v>
      </c>
      <c r="J11" s="427" t="s">
        <v>602</v>
      </c>
      <c r="K11" s="427"/>
      <c r="L11" s="518"/>
      <c r="M11" s="427"/>
      <c r="N11" s="427"/>
      <c r="O11" s="428"/>
      <c r="Q11" s="431"/>
      <c r="R11" s="432" t="s">
        <v>603</v>
      </c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s="430" customFormat="1" ht="14.25">
      <c r="A12" s="441">
        <v>3</v>
      </c>
      <c r="B12" s="442">
        <v>44018</v>
      </c>
      <c r="C12" s="443"/>
      <c r="D12" s="444" t="s">
        <v>565</v>
      </c>
      <c r="E12" s="445" t="s">
        <v>601</v>
      </c>
      <c r="F12" s="446">
        <v>1000</v>
      </c>
      <c r="G12" s="445">
        <v>935</v>
      </c>
      <c r="H12" s="445">
        <v>1040</v>
      </c>
      <c r="I12" s="447" t="s">
        <v>3633</v>
      </c>
      <c r="J12" s="448" t="s">
        <v>3634</v>
      </c>
      <c r="K12" s="448">
        <f t="shared" ref="K12" si="3">H12-F12</f>
        <v>40</v>
      </c>
      <c r="L12" s="517">
        <f t="shared" si="1"/>
        <v>-8</v>
      </c>
      <c r="M12" s="449">
        <f t="shared" si="2"/>
        <v>3.2000000000000001E-2</v>
      </c>
      <c r="N12" s="450" t="s">
        <v>600</v>
      </c>
      <c r="O12" s="451">
        <v>44020</v>
      </c>
      <c r="Q12" s="431"/>
      <c r="R12" s="432" t="s">
        <v>3187</v>
      </c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s="430" customFormat="1" ht="14.25">
      <c r="A13" s="384">
        <v>4</v>
      </c>
      <c r="B13" s="409">
        <v>44022</v>
      </c>
      <c r="C13" s="424"/>
      <c r="D13" s="476" t="s">
        <v>3637</v>
      </c>
      <c r="E13" s="426" t="s">
        <v>601</v>
      </c>
      <c r="F13" s="426" t="s">
        <v>3635</v>
      </c>
      <c r="G13" s="435">
        <v>370</v>
      </c>
      <c r="H13" s="426">
        <v>412.5</v>
      </c>
      <c r="I13" s="412" t="s">
        <v>3636</v>
      </c>
      <c r="J13" s="427" t="s">
        <v>602</v>
      </c>
      <c r="K13" s="518"/>
      <c r="L13" s="427"/>
      <c r="M13" s="427"/>
      <c r="N13" s="428"/>
      <c r="O13" s="429"/>
      <c r="Q13" s="431"/>
      <c r="R13" s="432" t="s">
        <v>3187</v>
      </c>
      <c r="S13" s="431"/>
      <c r="T13" s="431"/>
      <c r="U13" s="431"/>
      <c r="V13" s="431"/>
      <c r="W13" s="431"/>
      <c r="X13" s="431"/>
      <c r="Y13" s="431"/>
      <c r="Z13" s="431"/>
      <c r="AA13" s="431"/>
      <c r="AB13" s="431"/>
    </row>
    <row r="14" spans="1:28" s="430" customFormat="1" ht="14.25">
      <c r="A14" s="455">
        <v>5</v>
      </c>
      <c r="B14" s="452">
        <v>44026</v>
      </c>
      <c r="C14" s="456"/>
      <c r="D14" s="457" t="s">
        <v>242</v>
      </c>
      <c r="E14" s="458" t="s">
        <v>601</v>
      </c>
      <c r="F14" s="437">
        <v>70.5</v>
      </c>
      <c r="G14" s="458">
        <v>64.5</v>
      </c>
      <c r="H14" s="458">
        <v>69.25</v>
      </c>
      <c r="I14" s="459" t="s">
        <v>3640</v>
      </c>
      <c r="J14" s="438" t="s">
        <v>3660</v>
      </c>
      <c r="K14" s="438">
        <f t="shared" ref="K14" si="4">H14-F14</f>
        <v>-1.25</v>
      </c>
      <c r="L14" s="519">
        <f t="shared" ref="L14" si="5">(F14*-0.8)/100</f>
        <v>-0.56400000000000006</v>
      </c>
      <c r="M14" s="439">
        <f t="shared" ref="M14" si="6">(K14+L14)/F14</f>
        <v>-2.5730496453900711E-2</v>
      </c>
      <c r="N14" s="453" t="s">
        <v>600</v>
      </c>
      <c r="O14" s="440">
        <v>44027</v>
      </c>
      <c r="Q14" s="431"/>
      <c r="R14" s="432" t="s">
        <v>603</v>
      </c>
      <c r="S14" s="431"/>
      <c r="T14" s="431"/>
      <c r="U14" s="431"/>
      <c r="V14" s="431"/>
      <c r="W14" s="431"/>
      <c r="X14" s="431"/>
      <c r="Y14" s="431"/>
      <c r="Z14" s="431"/>
      <c r="AA14" s="431"/>
      <c r="AB14" s="431"/>
    </row>
    <row r="15" spans="1:28" s="430" customFormat="1" ht="14.25">
      <c r="A15" s="384">
        <v>6</v>
      </c>
      <c r="B15" s="409">
        <v>44034</v>
      </c>
      <c r="C15" s="424"/>
      <c r="D15" s="476" t="s">
        <v>153</v>
      </c>
      <c r="E15" s="426" t="s">
        <v>601</v>
      </c>
      <c r="F15" s="426" t="s">
        <v>3641</v>
      </c>
      <c r="G15" s="435">
        <v>15950</v>
      </c>
      <c r="H15" s="426"/>
      <c r="I15" s="412" t="s">
        <v>3642</v>
      </c>
      <c r="J15" s="427" t="s">
        <v>602</v>
      </c>
      <c r="K15" s="427"/>
      <c r="L15" s="520"/>
      <c r="M15" s="427"/>
      <c r="N15" s="428"/>
      <c r="O15" s="429"/>
      <c r="Q15" s="431"/>
      <c r="R15" s="432" t="s">
        <v>603</v>
      </c>
      <c r="S15" s="431"/>
      <c r="T15" s="431"/>
      <c r="U15" s="431"/>
      <c r="V15" s="431"/>
      <c r="W15" s="431"/>
      <c r="X15" s="431"/>
      <c r="Y15" s="431"/>
      <c r="Z15" s="431"/>
      <c r="AA15" s="431"/>
      <c r="AB15" s="431"/>
    </row>
    <row r="16" spans="1:28" s="430" customFormat="1" ht="14.25">
      <c r="A16" s="510">
        <v>7</v>
      </c>
      <c r="B16" s="468">
        <v>44039</v>
      </c>
      <c r="C16" s="511"/>
      <c r="D16" s="512" t="s">
        <v>98</v>
      </c>
      <c r="E16" s="513" t="s">
        <v>601</v>
      </c>
      <c r="F16" s="530">
        <v>155</v>
      </c>
      <c r="G16" s="514">
        <v>145</v>
      </c>
      <c r="H16" s="513">
        <v>155</v>
      </c>
      <c r="I16" s="515">
        <v>175</v>
      </c>
      <c r="J16" s="478" t="s">
        <v>709</v>
      </c>
      <c r="K16" s="469">
        <f t="shared" ref="K16" si="7">H16-F16</f>
        <v>0</v>
      </c>
      <c r="L16" s="489">
        <f t="shared" ref="L16" si="8">(F16*-0.8)/100</f>
        <v>-1.24</v>
      </c>
      <c r="M16" s="470">
        <f t="shared" ref="M16" si="9">(K16+L16)/F16</f>
        <v>-8.0000000000000002E-3</v>
      </c>
      <c r="N16" s="478" t="s">
        <v>709</v>
      </c>
      <c r="O16" s="497">
        <v>44046</v>
      </c>
      <c r="Q16" s="431"/>
      <c r="R16" s="432" t="s">
        <v>3187</v>
      </c>
      <c r="S16" s="431"/>
      <c r="T16" s="431"/>
      <c r="U16" s="431"/>
      <c r="V16" s="431"/>
      <c r="W16" s="431"/>
      <c r="X16" s="431"/>
      <c r="Y16" s="431"/>
      <c r="Z16" s="431"/>
      <c r="AA16" s="431"/>
      <c r="AB16" s="431"/>
    </row>
    <row r="17" spans="1:38" s="430" customFormat="1" ht="14.25">
      <c r="A17" s="384">
        <v>8</v>
      </c>
      <c r="B17" s="409">
        <v>44041</v>
      </c>
      <c r="C17" s="424"/>
      <c r="D17" s="476" t="s">
        <v>237</v>
      </c>
      <c r="E17" s="426" t="s">
        <v>601</v>
      </c>
      <c r="F17" s="426" t="s">
        <v>3647</v>
      </c>
      <c r="G17" s="435">
        <v>230</v>
      </c>
      <c r="H17" s="426"/>
      <c r="I17" s="412">
        <v>275</v>
      </c>
      <c r="J17" s="427" t="s">
        <v>602</v>
      </c>
      <c r="K17" s="427"/>
      <c r="L17" s="520"/>
      <c r="M17" s="427"/>
      <c r="N17" s="428"/>
      <c r="O17" s="429"/>
      <c r="Q17" s="431"/>
      <c r="R17" s="432" t="s">
        <v>3187</v>
      </c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38" s="430" customFormat="1" ht="14.25">
      <c r="A18" s="384">
        <v>9</v>
      </c>
      <c r="B18" s="409">
        <v>44046</v>
      </c>
      <c r="C18" s="424"/>
      <c r="D18" s="476" t="s">
        <v>178</v>
      </c>
      <c r="E18" s="426" t="s">
        <v>601</v>
      </c>
      <c r="F18" s="426" t="s">
        <v>3667</v>
      </c>
      <c r="G18" s="435">
        <v>478</v>
      </c>
      <c r="H18" s="426"/>
      <c r="I18" s="412" t="s">
        <v>3668</v>
      </c>
      <c r="J18" s="427" t="s">
        <v>602</v>
      </c>
      <c r="K18" s="427"/>
      <c r="L18" s="520"/>
      <c r="M18" s="427"/>
      <c r="N18" s="428"/>
      <c r="O18" s="429"/>
      <c r="Q18" s="431"/>
      <c r="R18" s="432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</row>
    <row r="19" spans="1:38" s="430" customFormat="1" ht="14.25">
      <c r="A19" s="384"/>
      <c r="B19" s="409"/>
      <c r="C19" s="424"/>
      <c r="D19" s="476"/>
      <c r="E19" s="426"/>
      <c r="F19" s="426"/>
      <c r="G19" s="435"/>
      <c r="H19" s="426"/>
      <c r="I19" s="412"/>
      <c r="J19" s="427"/>
      <c r="K19" s="427"/>
      <c r="L19" s="520"/>
      <c r="M19" s="427"/>
      <c r="N19" s="428"/>
      <c r="O19" s="429"/>
      <c r="Q19" s="431"/>
      <c r="R19" s="432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1:38" s="430" customFormat="1" ht="14.25">
      <c r="A20" s="384"/>
      <c r="B20" s="409"/>
      <c r="C20" s="424"/>
      <c r="D20" s="476"/>
      <c r="E20" s="426"/>
      <c r="F20" s="426"/>
      <c r="G20" s="435"/>
      <c r="H20" s="426"/>
      <c r="I20" s="412"/>
      <c r="J20" s="427"/>
      <c r="K20" s="427"/>
      <c r="L20" s="520"/>
      <c r="M20" s="427"/>
      <c r="N20" s="428"/>
      <c r="O20" s="429"/>
      <c r="Q20" s="431"/>
      <c r="R20" s="432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38" s="5" customFormat="1" ht="14.25">
      <c r="A21" s="384"/>
      <c r="B21" s="409"/>
      <c r="C21" s="410"/>
      <c r="D21" s="391"/>
      <c r="E21" s="411"/>
      <c r="F21" s="412"/>
      <c r="G21" s="413"/>
      <c r="H21" s="413"/>
      <c r="I21" s="412"/>
      <c r="J21" s="378"/>
      <c r="K21" s="378"/>
      <c r="L21" s="521"/>
      <c r="M21" s="376"/>
      <c r="N21" s="389"/>
      <c r="O21" s="383"/>
      <c r="P21" s="430"/>
      <c r="Q21" s="64"/>
      <c r="R21" s="34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604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522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605</v>
      </c>
      <c r="B23" s="23"/>
      <c r="C23" s="23"/>
      <c r="D23" s="23"/>
      <c r="F23" s="30" t="s">
        <v>606</v>
      </c>
      <c r="G23" s="17"/>
      <c r="H23" s="31"/>
      <c r="I23" s="36"/>
      <c r="J23" s="67"/>
      <c r="K23" s="68"/>
      <c r="L23" s="523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607</v>
      </c>
      <c r="B24" s="23"/>
      <c r="C24" s="23"/>
      <c r="D24" s="23"/>
      <c r="E24" s="32"/>
      <c r="F24" s="30" t="s">
        <v>608</v>
      </c>
      <c r="G24" s="17"/>
      <c r="H24" s="31"/>
      <c r="I24" s="36"/>
      <c r="J24" s="67"/>
      <c r="K24" s="68"/>
      <c r="L24" s="523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523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609</v>
      </c>
      <c r="C26" s="33"/>
      <c r="D26" s="33"/>
      <c r="E26" s="33"/>
      <c r="F26" s="34"/>
      <c r="G26" s="32"/>
      <c r="H26" s="32"/>
      <c r="I26" s="73"/>
      <c r="J26" s="74"/>
      <c r="K26" s="75"/>
      <c r="L26" s="524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610</v>
      </c>
      <c r="H27" s="21" t="s">
        <v>592</v>
      </c>
      <c r="I27" s="21" t="s">
        <v>593</v>
      </c>
      <c r="J27" s="76" t="s">
        <v>594</v>
      </c>
      <c r="K27" s="62" t="s">
        <v>611</v>
      </c>
      <c r="L27" s="525" t="s">
        <v>3639</v>
      </c>
      <c r="M27" s="63" t="s">
        <v>3638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9" customFormat="1" ht="15" customHeight="1">
      <c r="A28" s="498">
        <v>1</v>
      </c>
      <c r="B28" s="462">
        <v>44042</v>
      </c>
      <c r="C28" s="508"/>
      <c r="D28" s="463" t="s">
        <v>86</v>
      </c>
      <c r="E28" s="464" t="s">
        <v>601</v>
      </c>
      <c r="F28" s="498">
        <v>446.5</v>
      </c>
      <c r="G28" s="498">
        <v>431</v>
      </c>
      <c r="H28" s="498">
        <v>463</v>
      </c>
      <c r="I28" s="509">
        <v>475</v>
      </c>
      <c r="J28" s="461" t="s">
        <v>3672</v>
      </c>
      <c r="K28" s="461">
        <f t="shared" ref="K28:K29" si="10">H28-F28</f>
        <v>16.5</v>
      </c>
      <c r="L28" s="516">
        <f t="shared" ref="L28:L29" si="11">(F28*-0.8)/100</f>
        <v>-3.5720000000000005</v>
      </c>
      <c r="M28" s="465">
        <f t="shared" ref="M28:M29" si="12">(K28+L28)/F28</f>
        <v>2.8954087346024632E-2</v>
      </c>
      <c r="N28" s="466" t="s">
        <v>600</v>
      </c>
      <c r="O28" s="529">
        <v>44047</v>
      </c>
      <c r="P28" s="64"/>
      <c r="Q28" s="64"/>
      <c r="R28" s="423" t="s">
        <v>3187</v>
      </c>
      <c r="S28" s="6"/>
      <c r="T28" s="6"/>
      <c r="U28" s="6"/>
      <c r="V28" s="6"/>
      <c r="W28" s="6"/>
      <c r="X28" s="6"/>
      <c r="Y28" s="6"/>
      <c r="Z28" s="6"/>
      <c r="AA28" s="6"/>
    </row>
    <row r="29" spans="1:38" s="9" customFormat="1" ht="15" customHeight="1">
      <c r="A29" s="498">
        <v>2</v>
      </c>
      <c r="B29" s="462">
        <v>44043</v>
      </c>
      <c r="C29" s="508"/>
      <c r="D29" s="463" t="s">
        <v>313</v>
      </c>
      <c r="E29" s="464" t="s">
        <v>601</v>
      </c>
      <c r="F29" s="498">
        <v>641</v>
      </c>
      <c r="G29" s="498">
        <v>625</v>
      </c>
      <c r="H29" s="498">
        <v>657</v>
      </c>
      <c r="I29" s="509" t="s">
        <v>3650</v>
      </c>
      <c r="J29" s="461" t="s">
        <v>3673</v>
      </c>
      <c r="K29" s="461">
        <f t="shared" si="10"/>
        <v>16</v>
      </c>
      <c r="L29" s="516">
        <f t="shared" si="11"/>
        <v>-5.128000000000001</v>
      </c>
      <c r="M29" s="465">
        <f t="shared" si="12"/>
        <v>1.6960998439937598E-2</v>
      </c>
      <c r="N29" s="466" t="s">
        <v>600</v>
      </c>
      <c r="O29" s="529">
        <v>44047</v>
      </c>
      <c r="P29" s="64"/>
      <c r="Q29" s="64"/>
      <c r="R29" s="423" t="s">
        <v>3187</v>
      </c>
      <c r="S29" s="6"/>
      <c r="T29" s="6"/>
      <c r="U29" s="6"/>
      <c r="V29" s="6"/>
      <c r="W29" s="6"/>
      <c r="X29" s="6"/>
      <c r="Y29" s="6"/>
      <c r="Z29" s="6"/>
      <c r="AA29" s="6"/>
    </row>
    <row r="30" spans="1:38" ht="15" customHeight="1">
      <c r="A30" s="436">
        <v>3</v>
      </c>
      <c r="B30" s="480">
        <v>44043</v>
      </c>
      <c r="C30" s="415"/>
      <c r="D30" s="482" t="s">
        <v>71</v>
      </c>
      <c r="E30" s="483" t="s">
        <v>601</v>
      </c>
      <c r="F30" s="436" t="s">
        <v>3652</v>
      </c>
      <c r="G30" s="436">
        <v>399</v>
      </c>
      <c r="H30" s="436"/>
      <c r="I30" s="436">
        <v>430</v>
      </c>
      <c r="J30" s="485" t="s">
        <v>602</v>
      </c>
      <c r="K30" s="436"/>
      <c r="L30" s="526"/>
      <c r="M30" s="377"/>
      <c r="N30" s="378"/>
      <c r="O30" s="378"/>
      <c r="P30" s="7"/>
      <c r="Q30" s="11"/>
      <c r="R30" s="12" t="s">
        <v>3187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36">
        <v>4</v>
      </c>
      <c r="B31" s="480">
        <v>44046</v>
      </c>
      <c r="C31" s="415"/>
      <c r="D31" s="482" t="s">
        <v>69</v>
      </c>
      <c r="E31" s="483" t="s">
        <v>601</v>
      </c>
      <c r="F31" s="507" t="s">
        <v>3662</v>
      </c>
      <c r="G31" s="436">
        <v>534</v>
      </c>
      <c r="H31" s="436"/>
      <c r="I31" s="507" t="s">
        <v>3646</v>
      </c>
      <c r="J31" s="485" t="s">
        <v>602</v>
      </c>
      <c r="K31" s="505"/>
      <c r="L31" s="527"/>
      <c r="M31" s="377"/>
      <c r="N31" s="495"/>
      <c r="O31" s="378"/>
      <c r="P31" s="7"/>
      <c r="Q31" s="11"/>
      <c r="R31" s="12"/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98">
        <v>5</v>
      </c>
      <c r="B32" s="462">
        <v>44046</v>
      </c>
      <c r="C32" s="508"/>
      <c r="D32" s="463" t="s">
        <v>83</v>
      </c>
      <c r="E32" s="464" t="s">
        <v>601</v>
      </c>
      <c r="F32" s="498">
        <v>705</v>
      </c>
      <c r="G32" s="498">
        <v>688</v>
      </c>
      <c r="H32" s="498">
        <v>717</v>
      </c>
      <c r="I32" s="509" t="s">
        <v>3663</v>
      </c>
      <c r="J32" s="461" t="s">
        <v>3664</v>
      </c>
      <c r="K32" s="461">
        <f t="shared" ref="K32" si="13">H32-F32</f>
        <v>12</v>
      </c>
      <c r="L32" s="516">
        <f>(F32*-0.07)/100</f>
        <v>-0.49349999999999999</v>
      </c>
      <c r="M32" s="465">
        <f t="shared" ref="M32" si="14">(K32+L32)/F32</f>
        <v>1.6321276595744682E-2</v>
      </c>
      <c r="N32" s="466" t="s">
        <v>600</v>
      </c>
      <c r="O32" s="479">
        <v>44046</v>
      </c>
      <c r="P32" s="7"/>
      <c r="Q32" s="11"/>
      <c r="R32" s="12"/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36">
        <v>6</v>
      </c>
      <c r="B33" s="480">
        <v>44046</v>
      </c>
      <c r="C33" s="415"/>
      <c r="D33" s="482" t="s">
        <v>3665</v>
      </c>
      <c r="E33" s="483" t="s">
        <v>601</v>
      </c>
      <c r="F33" s="507">
        <v>2247.5</v>
      </c>
      <c r="G33" s="436">
        <v>2190</v>
      </c>
      <c r="H33" s="436"/>
      <c r="I33" s="436">
        <v>2350</v>
      </c>
      <c r="J33" s="485" t="s">
        <v>602</v>
      </c>
      <c r="K33" s="505"/>
      <c r="L33" s="527"/>
      <c r="M33" s="377"/>
      <c r="N33" s="495"/>
      <c r="O33" s="378"/>
      <c r="P33" s="7"/>
      <c r="Q33" s="11"/>
      <c r="R33" s="12"/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8">
        <v>7</v>
      </c>
      <c r="B34" s="462">
        <v>44046</v>
      </c>
      <c r="C34" s="508"/>
      <c r="D34" s="463" t="s">
        <v>110</v>
      </c>
      <c r="E34" s="464" t="s">
        <v>601</v>
      </c>
      <c r="F34" s="498">
        <v>1001</v>
      </c>
      <c r="G34" s="498">
        <v>970</v>
      </c>
      <c r="H34" s="498">
        <v>1034</v>
      </c>
      <c r="I34" s="509" t="s">
        <v>3666</v>
      </c>
      <c r="J34" s="461" t="s">
        <v>3674</v>
      </c>
      <c r="K34" s="461">
        <f t="shared" ref="K34" si="15">H34-F34</f>
        <v>33</v>
      </c>
      <c r="L34" s="516">
        <f t="shared" ref="L34" si="16">(F34*-0.8)/100</f>
        <v>-8.0080000000000009</v>
      </c>
      <c r="M34" s="465">
        <f t="shared" ref="M34" si="17">(K34+L34)/F34</f>
        <v>2.4967032967032964E-2</v>
      </c>
      <c r="N34" s="466" t="s">
        <v>600</v>
      </c>
      <c r="O34" s="529">
        <v>44047</v>
      </c>
      <c r="P34" s="7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s="9" customFormat="1" ht="15" customHeight="1">
      <c r="A35" s="436">
        <v>8</v>
      </c>
      <c r="B35" s="480">
        <v>44047</v>
      </c>
      <c r="C35" s="481"/>
      <c r="D35" s="482" t="s">
        <v>494</v>
      </c>
      <c r="E35" s="483" t="s">
        <v>601</v>
      </c>
      <c r="F35" s="483" t="s">
        <v>3670</v>
      </c>
      <c r="G35" s="484">
        <v>4280</v>
      </c>
      <c r="H35" s="484"/>
      <c r="I35" s="483" t="s">
        <v>3671</v>
      </c>
      <c r="J35" s="485" t="s">
        <v>602</v>
      </c>
      <c r="K35" s="485"/>
      <c r="L35" s="528"/>
      <c r="M35" s="486"/>
      <c r="N35" s="487"/>
      <c r="O35" s="488"/>
      <c r="P35" s="64"/>
      <c r="Q35" s="64"/>
      <c r="R35" s="423"/>
      <c r="S35" s="6"/>
      <c r="T35" s="6"/>
      <c r="U35" s="6"/>
      <c r="V35" s="6"/>
      <c r="W35" s="6"/>
      <c r="X35" s="6"/>
      <c r="Y35" s="6"/>
      <c r="Z35" s="6"/>
      <c r="AA35" s="6"/>
    </row>
    <row r="36" spans="1:34" ht="15" customHeight="1">
      <c r="A36" s="415"/>
      <c r="B36" s="415"/>
      <c r="C36" s="415"/>
      <c r="D36" s="415"/>
      <c r="E36" s="415"/>
      <c r="F36" s="436"/>
      <c r="G36" s="436"/>
      <c r="H36" s="436"/>
      <c r="I36" s="436"/>
      <c r="J36" s="467"/>
      <c r="K36" s="436"/>
      <c r="L36" s="436"/>
      <c r="M36" s="377"/>
      <c r="N36" s="378"/>
      <c r="O36" s="378"/>
      <c r="P36" s="7"/>
      <c r="Q36" s="11"/>
      <c r="R36" s="12"/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44.25" customHeight="1">
      <c r="A37" s="23" t="s">
        <v>604</v>
      </c>
      <c r="B37" s="39"/>
      <c r="C37" s="39"/>
      <c r="D37" s="40"/>
      <c r="E37" s="36"/>
      <c r="F37" s="36"/>
      <c r="G37" s="35"/>
      <c r="H37" s="35" t="s">
        <v>3644</v>
      </c>
      <c r="I37" s="36"/>
      <c r="J37" s="17"/>
      <c r="K37" s="79"/>
      <c r="L37" s="80"/>
      <c r="M37" s="79"/>
      <c r="N37" s="81"/>
      <c r="O37" s="79"/>
      <c r="P37" s="7"/>
      <c r="Q37" s="16"/>
      <c r="R37" s="12"/>
      <c r="S37" s="16"/>
      <c r="T37" s="16"/>
      <c r="U37" s="16"/>
      <c r="V37" s="16"/>
      <c r="W37" s="16"/>
      <c r="X37" s="16"/>
      <c r="Y37" s="16"/>
      <c r="Z37" s="5"/>
      <c r="AA37" s="5"/>
      <c r="AB37" s="5"/>
    </row>
    <row r="38" spans="1:34" s="6" customFormat="1">
      <c r="A38" s="29" t="s">
        <v>605</v>
      </c>
      <c r="B38" s="23"/>
      <c r="C38" s="23"/>
      <c r="D38" s="23"/>
      <c r="E38" s="5"/>
      <c r="F38" s="30" t="s">
        <v>606</v>
      </c>
      <c r="G38" s="41"/>
      <c r="H38" s="42"/>
      <c r="I38" s="82"/>
      <c r="J38" s="17"/>
      <c r="K38" s="83"/>
      <c r="L38" s="84"/>
      <c r="M38" s="85"/>
      <c r="N38" s="86"/>
      <c r="O38" s="87"/>
      <c r="P38" s="5"/>
      <c r="Q38" s="4"/>
      <c r="R38" s="12"/>
      <c r="Z38" s="9"/>
      <c r="AA38" s="9"/>
      <c r="AB38" s="9"/>
      <c r="AC38" s="9"/>
      <c r="AD38" s="9"/>
      <c r="AE38" s="9"/>
      <c r="AF38" s="9"/>
      <c r="AG38" s="9"/>
      <c r="AH38" s="9"/>
    </row>
    <row r="39" spans="1:34" s="9" customFormat="1" ht="14.25" customHeight="1">
      <c r="A39" s="29"/>
      <c r="B39" s="23"/>
      <c r="C39" s="23"/>
      <c r="D39" s="23"/>
      <c r="E39" s="32"/>
      <c r="F39" s="30" t="s">
        <v>608</v>
      </c>
      <c r="G39" s="41"/>
      <c r="H39" s="42"/>
      <c r="I39" s="82"/>
      <c r="J39" s="17"/>
      <c r="K39" s="83"/>
      <c r="L39" s="84"/>
      <c r="M39" s="85"/>
      <c r="N39" s="86"/>
      <c r="O39" s="87"/>
      <c r="P39" s="5"/>
      <c r="Q39" s="4"/>
      <c r="R39" s="12"/>
      <c r="S39" s="6"/>
      <c r="Y39" s="6"/>
      <c r="Z39" s="6"/>
    </row>
    <row r="40" spans="1:34" s="9" customFormat="1" ht="14.25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69"/>
      <c r="M40" s="17"/>
      <c r="N40" s="72"/>
      <c r="O40" s="57"/>
      <c r="P40" s="8"/>
      <c r="Q40" s="4"/>
      <c r="R40" s="12"/>
      <c r="S40" s="6"/>
      <c r="Y40" s="6"/>
      <c r="Z40" s="6"/>
    </row>
    <row r="41" spans="1:34" s="9" customFormat="1" ht="15">
      <c r="A41" s="43" t="s">
        <v>615</v>
      </c>
      <c r="B41" s="43"/>
      <c r="C41" s="43"/>
      <c r="D41" s="43"/>
      <c r="E41" s="32"/>
      <c r="F41" s="17"/>
      <c r="G41" s="12"/>
      <c r="H41" s="17"/>
      <c r="I41" s="12"/>
      <c r="J41" s="88"/>
      <c r="K41" s="12"/>
      <c r="L41" s="12"/>
      <c r="M41" s="12"/>
      <c r="N41" s="12"/>
      <c r="O41" s="89"/>
      <c r="P41"/>
      <c r="Q41" s="4"/>
      <c r="R41" s="12"/>
      <c r="S41" s="6"/>
      <c r="Y41" s="6"/>
      <c r="Z41" s="6"/>
    </row>
    <row r="42" spans="1:34" s="9" customFormat="1" ht="38.25">
      <c r="A42" s="21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610</v>
      </c>
      <c r="H42" s="21" t="s">
        <v>592</v>
      </c>
      <c r="I42" s="21" t="s">
        <v>593</v>
      </c>
      <c r="J42" s="20" t="s">
        <v>594</v>
      </c>
      <c r="K42" s="77" t="s">
        <v>616</v>
      </c>
      <c r="L42" s="63" t="s">
        <v>3639</v>
      </c>
      <c r="M42" s="77" t="s">
        <v>612</v>
      </c>
      <c r="N42" s="21" t="s">
        <v>613</v>
      </c>
      <c r="O42" s="20" t="s">
        <v>597</v>
      </c>
      <c r="P42" s="90" t="s">
        <v>598</v>
      </c>
      <c r="Q42" s="4"/>
      <c r="R42" s="17"/>
      <c r="S42" s="6"/>
      <c r="Y42" s="6"/>
      <c r="Z42" s="6"/>
    </row>
    <row r="43" spans="1:34" s="9" customFormat="1" ht="14.25" customHeight="1">
      <c r="A43" s="503">
        <v>1</v>
      </c>
      <c r="B43" s="504">
        <v>44043</v>
      </c>
      <c r="C43" s="504"/>
      <c r="D43" s="460" t="s">
        <v>3651</v>
      </c>
      <c r="E43" s="503" t="s">
        <v>3628</v>
      </c>
      <c r="F43" s="499">
        <v>220.25</v>
      </c>
      <c r="G43" s="503">
        <v>225</v>
      </c>
      <c r="H43" s="503">
        <v>224.5</v>
      </c>
      <c r="I43" s="503">
        <v>210</v>
      </c>
      <c r="J43" s="438" t="s">
        <v>3645</v>
      </c>
      <c r="K43" s="500" t="s">
        <v>3661</v>
      </c>
      <c r="L43" s="503">
        <f>(220.25*3000)*0.07%</f>
        <v>462.52500000000009</v>
      </c>
      <c r="M43" s="506">
        <f>(N43*K43)+L43</f>
        <v>-12287.475</v>
      </c>
      <c r="N43" s="503">
        <v>3000</v>
      </c>
      <c r="O43" s="438" t="s">
        <v>664</v>
      </c>
      <c r="P43" s="475">
        <v>44046</v>
      </c>
      <c r="Q43" s="4"/>
      <c r="R43" s="423" t="s">
        <v>603</v>
      </c>
      <c r="S43" s="6"/>
      <c r="Y43" s="6"/>
      <c r="Z43" s="6"/>
    </row>
    <row r="44" spans="1:34" s="9" customFormat="1" ht="14.25" customHeight="1">
      <c r="A44" s="477"/>
      <c r="B44" s="473"/>
      <c r="C44" s="473"/>
      <c r="D44" s="391"/>
      <c r="E44" s="477"/>
      <c r="F44" s="501"/>
      <c r="G44" s="477"/>
      <c r="H44" s="477"/>
      <c r="I44" s="477"/>
      <c r="J44" s="473"/>
      <c r="K44" s="471"/>
      <c r="L44" s="477"/>
      <c r="M44" s="477"/>
      <c r="N44" s="477"/>
      <c r="O44" s="477"/>
      <c r="P44" s="502"/>
      <c r="Q44" s="4"/>
      <c r="R44" s="423"/>
      <c r="S44" s="6"/>
      <c r="Y44" s="6"/>
      <c r="Z44" s="6"/>
    </row>
    <row r="45" spans="1:34" s="9" customFormat="1" ht="14.25">
      <c r="A45" s="416"/>
      <c r="B45" s="417"/>
      <c r="C45" s="417"/>
      <c r="D45" s="418"/>
      <c r="E45" s="416"/>
      <c r="F45" s="419"/>
      <c r="G45" s="416"/>
      <c r="H45" s="416"/>
      <c r="I45" s="416"/>
      <c r="J45" s="420"/>
      <c r="K45" s="420"/>
      <c r="L45" s="421"/>
      <c r="M45" s="420"/>
      <c r="N45" s="420"/>
      <c r="O45" s="422"/>
      <c r="P45" s="4"/>
      <c r="Q45" s="4"/>
      <c r="R45" s="93"/>
      <c r="S45" s="6"/>
      <c r="Y45" s="6"/>
      <c r="Z45" s="6"/>
    </row>
    <row r="46" spans="1:34" s="9" customFormat="1" ht="15">
      <c r="A46" s="379"/>
      <c r="B46" s="380"/>
      <c r="C46" s="380"/>
      <c r="D46" s="381"/>
      <c r="E46" s="379"/>
      <c r="F46" s="387"/>
      <c r="G46" s="379"/>
      <c r="H46" s="379"/>
      <c r="I46" s="379"/>
      <c r="J46" s="380"/>
      <c r="K46" s="79"/>
      <c r="L46" s="379"/>
      <c r="M46" s="379"/>
      <c r="N46" s="379"/>
      <c r="O46" s="388"/>
      <c r="P46" s="4"/>
      <c r="Q46" s="4"/>
      <c r="R46" s="93"/>
      <c r="S46" s="6"/>
      <c r="Y46" s="6"/>
      <c r="Z46" s="6"/>
    </row>
    <row r="47" spans="1:34" s="6" customFormat="1">
      <c r="A47" s="44"/>
      <c r="B47" s="45"/>
      <c r="C47" s="46"/>
      <c r="D47" s="47"/>
      <c r="E47" s="48"/>
      <c r="F47" s="49"/>
      <c r="G47" s="49"/>
      <c r="H47" s="49"/>
      <c r="I47" s="49"/>
      <c r="J47" s="17"/>
      <c r="K47" s="91"/>
      <c r="L47" s="91"/>
      <c r="M47" s="17"/>
      <c r="N47" s="16"/>
      <c r="O47" s="92"/>
      <c r="P47" s="5"/>
      <c r="Q47" s="4"/>
      <c r="R47" s="17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6" customFormat="1" ht="15">
      <c r="A48" s="50" t="s">
        <v>617</v>
      </c>
      <c r="B48" s="50"/>
      <c r="C48" s="50"/>
      <c r="D48" s="50"/>
      <c r="E48" s="51"/>
      <c r="F48" s="49"/>
      <c r="G48" s="49"/>
      <c r="H48" s="49"/>
      <c r="I48" s="49"/>
      <c r="J48" s="53"/>
      <c r="K48" s="12"/>
      <c r="L48" s="12"/>
      <c r="M48" s="12"/>
      <c r="N48" s="11"/>
      <c r="O48" s="53"/>
      <c r="P48" s="5"/>
      <c r="Q48" s="4"/>
      <c r="R48" s="17"/>
      <c r="Z48" s="9"/>
      <c r="AA48" s="9"/>
      <c r="AB48" s="9"/>
      <c r="AC48" s="9"/>
      <c r="AD48" s="9"/>
      <c r="AE48" s="9"/>
      <c r="AF48" s="9"/>
      <c r="AG48" s="9"/>
      <c r="AH48" s="9"/>
    </row>
    <row r="49" spans="1:34" s="6" customFormat="1" ht="38.25">
      <c r="A49" s="21" t="s">
        <v>16</v>
      </c>
      <c r="B49" s="21" t="s">
        <v>575</v>
      </c>
      <c r="C49" s="21"/>
      <c r="D49" s="22" t="s">
        <v>588</v>
      </c>
      <c r="E49" s="21" t="s">
        <v>589</v>
      </c>
      <c r="F49" s="21" t="s">
        <v>590</v>
      </c>
      <c r="G49" s="52" t="s">
        <v>610</v>
      </c>
      <c r="H49" s="21" t="s">
        <v>592</v>
      </c>
      <c r="I49" s="21" t="s">
        <v>593</v>
      </c>
      <c r="J49" s="20" t="s">
        <v>594</v>
      </c>
      <c r="K49" s="20" t="s">
        <v>618</v>
      </c>
      <c r="L49" s="63" t="s">
        <v>3639</v>
      </c>
      <c r="M49" s="77" t="s">
        <v>612</v>
      </c>
      <c r="N49" s="21" t="s">
        <v>613</v>
      </c>
      <c r="O49" s="21" t="s">
        <v>597</v>
      </c>
      <c r="P49" s="22" t="s">
        <v>598</v>
      </c>
      <c r="Q49" s="4"/>
      <c r="R49" s="17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40" customFormat="1" ht="14.25">
      <c r="A50" s="490">
        <v>1</v>
      </c>
      <c r="B50" s="491">
        <v>44043</v>
      </c>
      <c r="C50" s="491"/>
      <c r="D50" s="492" t="s">
        <v>3653</v>
      </c>
      <c r="E50" s="493" t="s">
        <v>601</v>
      </c>
      <c r="F50" s="493" t="s">
        <v>3654</v>
      </c>
      <c r="G50" s="435">
        <v>0.5</v>
      </c>
      <c r="H50" s="435"/>
      <c r="I50" s="494">
        <v>43987</v>
      </c>
      <c r="J50" s="495" t="s">
        <v>602</v>
      </c>
      <c r="K50" s="495"/>
      <c r="L50" s="495"/>
      <c r="M50" s="495"/>
      <c r="N50" s="495"/>
      <c r="O50" s="495"/>
      <c r="P50" s="496"/>
      <c r="Q50" s="392"/>
      <c r="R50" s="344" t="s">
        <v>603</v>
      </c>
      <c r="Z50" s="405"/>
      <c r="AA50" s="405"/>
      <c r="AB50" s="405"/>
      <c r="AC50" s="405"/>
      <c r="AD50" s="405"/>
      <c r="AE50" s="405"/>
      <c r="AF50" s="405"/>
      <c r="AG50" s="405"/>
      <c r="AH50" s="405"/>
    </row>
    <row r="51" spans="1:34" s="40" customFormat="1" ht="15">
      <c r="A51" s="472"/>
      <c r="B51" s="473"/>
      <c r="C51" s="473"/>
      <c r="D51" s="391"/>
      <c r="E51" s="472"/>
      <c r="F51" s="433"/>
      <c r="G51" s="472"/>
      <c r="H51" s="472"/>
      <c r="I51" s="472"/>
      <c r="J51" s="473"/>
      <c r="K51" s="471"/>
      <c r="L51" s="472"/>
      <c r="M51" s="477"/>
      <c r="N51" s="477"/>
      <c r="O51" s="477"/>
      <c r="P51" s="474"/>
      <c r="Q51" s="392"/>
      <c r="R51" s="344"/>
      <c r="Z51" s="405"/>
      <c r="AA51" s="405"/>
      <c r="AB51" s="405"/>
      <c r="AC51" s="405"/>
      <c r="AD51" s="405"/>
      <c r="AE51" s="405"/>
      <c r="AF51" s="405"/>
      <c r="AG51" s="405"/>
      <c r="AH51" s="405"/>
    </row>
    <row r="52" spans="1:34" s="40" customFormat="1" ht="14.25">
      <c r="A52" s="379"/>
      <c r="B52" s="380"/>
      <c r="C52" s="380"/>
      <c r="D52" s="381"/>
      <c r="E52" s="379"/>
      <c r="F52" s="406"/>
      <c r="G52" s="379"/>
      <c r="H52" s="379"/>
      <c r="I52" s="379"/>
      <c r="J52" s="380"/>
      <c r="K52" s="407"/>
      <c r="L52" s="379"/>
      <c r="M52" s="379"/>
      <c r="N52" s="379"/>
      <c r="O52" s="408"/>
      <c r="P52" s="392"/>
      <c r="Q52" s="392"/>
      <c r="R52" s="344"/>
      <c r="Z52" s="405"/>
      <c r="AA52" s="405"/>
      <c r="AB52" s="405"/>
      <c r="AC52" s="405"/>
      <c r="AD52" s="405"/>
      <c r="AE52" s="405"/>
      <c r="AF52" s="405"/>
      <c r="AG52" s="405"/>
      <c r="AH52" s="405"/>
    </row>
    <row r="53" spans="1:34" ht="15">
      <c r="A53" s="100" t="s">
        <v>619</v>
      </c>
      <c r="B53" s="101"/>
      <c r="C53" s="101"/>
      <c r="D53" s="102"/>
      <c r="E53" s="34"/>
      <c r="F53" s="32"/>
      <c r="G53" s="32"/>
      <c r="H53" s="73"/>
      <c r="I53" s="120"/>
      <c r="J53" s="121"/>
      <c r="K53" s="17"/>
      <c r="L53" s="17"/>
      <c r="M53" s="17"/>
      <c r="N53" s="11"/>
      <c r="O53" s="53"/>
      <c r="Q53" s="96"/>
      <c r="R53" s="17"/>
      <c r="S53" s="16"/>
      <c r="T53" s="16"/>
      <c r="U53" s="16"/>
      <c r="V53" s="16"/>
      <c r="W53" s="16"/>
      <c r="X53" s="16"/>
      <c r="Y53" s="16"/>
      <c r="Z53" s="16"/>
    </row>
    <row r="54" spans="1:34" ht="38.25">
      <c r="A54" s="20" t="s">
        <v>16</v>
      </c>
      <c r="B54" s="21" t="s">
        <v>575</v>
      </c>
      <c r="C54" s="21"/>
      <c r="D54" s="22" t="s">
        <v>588</v>
      </c>
      <c r="E54" s="21" t="s">
        <v>589</v>
      </c>
      <c r="F54" s="21" t="s">
        <v>590</v>
      </c>
      <c r="G54" s="21" t="s">
        <v>591</v>
      </c>
      <c r="H54" s="21" t="s">
        <v>592</v>
      </c>
      <c r="I54" s="21" t="s">
        <v>593</v>
      </c>
      <c r="J54" s="20" t="s">
        <v>594</v>
      </c>
      <c r="K54" s="21" t="s">
        <v>595</v>
      </c>
      <c r="L54" s="21" t="s">
        <v>596</v>
      </c>
      <c r="M54" s="21" t="s">
        <v>597</v>
      </c>
      <c r="N54" s="22" t="s">
        <v>598</v>
      </c>
      <c r="O54" s="21" t="s">
        <v>599</v>
      </c>
      <c r="P54" s="98"/>
      <c r="Q54" s="11"/>
      <c r="R54" s="17"/>
      <c r="S54" s="16"/>
      <c r="T54" s="16"/>
      <c r="U54" s="16"/>
      <c r="V54" s="16"/>
      <c r="W54" s="16"/>
      <c r="X54" s="16"/>
      <c r="Y54" s="16"/>
      <c r="Z54" s="16"/>
    </row>
    <row r="55" spans="1:34" s="8" customFormat="1">
      <c r="A55" s="393"/>
      <c r="B55" s="394"/>
      <c r="C55" s="395"/>
      <c r="D55" s="396"/>
      <c r="E55" s="397"/>
      <c r="F55" s="397"/>
      <c r="G55" s="398"/>
      <c r="H55" s="398"/>
      <c r="I55" s="397"/>
      <c r="J55" s="399"/>
      <c r="K55" s="400"/>
      <c r="L55" s="401"/>
      <c r="M55" s="402"/>
      <c r="N55" s="403"/>
      <c r="O55" s="404"/>
      <c r="P55" s="124"/>
      <c r="Q55"/>
      <c r="R55" s="95"/>
      <c r="T55" s="57"/>
      <c r="U55" s="57"/>
      <c r="V55" s="57"/>
      <c r="W55" s="57"/>
      <c r="X55" s="57"/>
      <c r="Y55" s="57"/>
      <c r="Z55" s="57"/>
    </row>
    <row r="56" spans="1:34">
      <c r="A56" s="23" t="s">
        <v>604</v>
      </c>
      <c r="B56" s="23"/>
      <c r="C56" s="23"/>
      <c r="D56" s="23"/>
      <c r="E56" s="5"/>
      <c r="F56" s="30" t="s">
        <v>606</v>
      </c>
      <c r="G56" s="82"/>
      <c r="H56" s="82"/>
      <c r="I56" s="38"/>
      <c r="J56" s="85"/>
      <c r="K56" s="83"/>
      <c r="L56" s="84"/>
      <c r="M56" s="85"/>
      <c r="N56" s="86"/>
      <c r="O56" s="125"/>
      <c r="P56" s="11"/>
      <c r="Q56" s="16"/>
      <c r="R56" s="97"/>
      <c r="S56" s="16"/>
      <c r="T56" s="16"/>
      <c r="U56" s="16"/>
      <c r="V56" s="16"/>
      <c r="W56" s="16"/>
      <c r="X56" s="16"/>
      <c r="Y56" s="16"/>
    </row>
    <row r="57" spans="1:34">
      <c r="A57" s="29" t="s">
        <v>605</v>
      </c>
      <c r="B57" s="23"/>
      <c r="C57" s="23"/>
      <c r="D57" s="23"/>
      <c r="E57" s="32"/>
      <c r="F57" s="30" t="s">
        <v>608</v>
      </c>
      <c r="G57" s="12"/>
      <c r="H57" s="12"/>
      <c r="I57" s="12"/>
      <c r="J57" s="53"/>
      <c r="K57" s="12"/>
      <c r="L57" s="12"/>
      <c r="M57" s="12"/>
      <c r="N57" s="11"/>
      <c r="O57" s="53"/>
      <c r="Q57" s="7"/>
      <c r="R57" s="17"/>
      <c r="S57" s="16"/>
      <c r="T57" s="16"/>
      <c r="U57" s="16"/>
      <c r="V57" s="16"/>
      <c r="W57" s="16"/>
      <c r="X57" s="16"/>
      <c r="Y57" s="16"/>
      <c r="Z57" s="16"/>
    </row>
    <row r="58" spans="1:34">
      <c r="A58" s="29"/>
      <c r="B58" s="23"/>
      <c r="C58" s="23"/>
      <c r="D58" s="23"/>
      <c r="E58" s="32"/>
      <c r="F58" s="30"/>
      <c r="G58" s="12"/>
      <c r="H58" s="12"/>
      <c r="I58" s="12"/>
      <c r="J58" s="53"/>
      <c r="K58" s="12"/>
      <c r="L58" s="12"/>
      <c r="M58" s="12"/>
      <c r="N58" s="11"/>
      <c r="O58" s="53"/>
      <c r="Q58" s="7"/>
      <c r="R58" s="82"/>
      <c r="S58" s="16"/>
      <c r="T58" s="16"/>
      <c r="U58" s="16"/>
      <c r="V58" s="16"/>
      <c r="W58" s="16"/>
      <c r="X58" s="16"/>
      <c r="Y58" s="16"/>
      <c r="Z58" s="16"/>
    </row>
    <row r="59" spans="1:34">
      <c r="A59" s="29"/>
      <c r="B59" s="23"/>
      <c r="C59" s="23"/>
      <c r="D59" s="23"/>
      <c r="E59" s="32"/>
      <c r="F59" s="30"/>
      <c r="G59" s="12"/>
      <c r="H59" s="12"/>
      <c r="I59" s="12"/>
      <c r="J59" s="53"/>
      <c r="K59" s="12"/>
      <c r="L59" s="12"/>
      <c r="M59" s="12"/>
      <c r="N59" s="11"/>
      <c r="O59" s="53"/>
      <c r="Q59" s="7"/>
      <c r="R59" s="82"/>
      <c r="S59" s="16"/>
      <c r="T59" s="16"/>
      <c r="U59" s="16"/>
      <c r="V59" s="16"/>
      <c r="W59" s="16"/>
      <c r="X59" s="16"/>
      <c r="Y59" s="16"/>
      <c r="Z59" s="16"/>
    </row>
    <row r="60" spans="1:34">
      <c r="A60" s="29"/>
      <c r="B60" s="23"/>
      <c r="C60" s="23"/>
      <c r="D60" s="23"/>
      <c r="E60" s="32"/>
      <c r="F60" s="30"/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11"/>
      <c r="R60" s="82"/>
      <c r="S60" s="16"/>
      <c r="T60" s="16"/>
      <c r="U60" s="16"/>
      <c r="V60" s="16"/>
      <c r="W60" s="16"/>
      <c r="X60" s="16"/>
      <c r="Y60" s="16"/>
      <c r="Z60" s="16"/>
    </row>
    <row r="61" spans="1:34">
      <c r="A61" s="37"/>
      <c r="B61" s="45"/>
      <c r="C61" s="103"/>
      <c r="D61" s="6"/>
      <c r="E61" s="38"/>
      <c r="F61" s="82"/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11"/>
      <c r="R61" s="17"/>
      <c r="S61" s="16"/>
      <c r="T61" s="16"/>
      <c r="U61" s="16"/>
      <c r="V61" s="16"/>
      <c r="W61" s="16"/>
      <c r="X61" s="16"/>
      <c r="Y61" s="16"/>
      <c r="Z61" s="16"/>
    </row>
    <row r="62" spans="1:34" ht="15">
      <c r="A62" s="5"/>
      <c r="B62" s="104" t="s">
        <v>620</v>
      </c>
      <c r="C62" s="104"/>
      <c r="D62" s="104"/>
      <c r="E62" s="104"/>
      <c r="F62" s="17"/>
      <c r="G62" s="17"/>
      <c r="H62" s="105"/>
      <c r="I62" s="17"/>
      <c r="J62" s="74"/>
      <c r="K62" s="75"/>
      <c r="L62" s="17"/>
      <c r="M62" s="17"/>
      <c r="N62" s="16"/>
      <c r="O62" s="99"/>
      <c r="P62" s="7"/>
      <c r="Q62" s="11"/>
      <c r="R62" s="142"/>
      <c r="S62" s="16"/>
      <c r="T62" s="16"/>
      <c r="U62" s="16"/>
      <c r="V62" s="16"/>
      <c r="W62" s="16"/>
      <c r="X62" s="16"/>
      <c r="Y62" s="16"/>
      <c r="Z62" s="16"/>
    </row>
    <row r="63" spans="1:34" ht="38.25">
      <c r="A63" s="20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21" t="s">
        <v>621</v>
      </c>
      <c r="H63" s="21" t="s">
        <v>622</v>
      </c>
      <c r="I63" s="21" t="s">
        <v>593</v>
      </c>
      <c r="J63" s="61" t="s">
        <v>594</v>
      </c>
      <c r="K63" s="21" t="s">
        <v>595</v>
      </c>
      <c r="L63" s="21" t="s">
        <v>596</v>
      </c>
      <c r="M63" s="21" t="s">
        <v>597</v>
      </c>
      <c r="N63" s="22" t="s">
        <v>598</v>
      </c>
      <c r="O63" s="99"/>
      <c r="P63" s="7"/>
      <c r="Q63" s="11"/>
      <c r="R63" s="142"/>
      <c r="S63" s="16"/>
      <c r="T63" s="16"/>
      <c r="U63" s="16"/>
      <c r="V63" s="16"/>
      <c r="W63" s="16"/>
      <c r="X63" s="16"/>
      <c r="Y63" s="16"/>
      <c r="Z63" s="16"/>
    </row>
    <row r="64" spans="1:34">
      <c r="A64" s="203">
        <v>1</v>
      </c>
      <c r="B64" s="106">
        <v>41579</v>
      </c>
      <c r="C64" s="106"/>
      <c r="D64" s="107" t="s">
        <v>623</v>
      </c>
      <c r="E64" s="108" t="s">
        <v>624</v>
      </c>
      <c r="F64" s="109">
        <v>82</v>
      </c>
      <c r="G64" s="108" t="s">
        <v>625</v>
      </c>
      <c r="H64" s="108">
        <v>100</v>
      </c>
      <c r="I64" s="126">
        <v>100</v>
      </c>
      <c r="J64" s="127" t="s">
        <v>626</v>
      </c>
      <c r="K64" s="128">
        <f t="shared" ref="K64:K95" si="18">H64-F64</f>
        <v>18</v>
      </c>
      <c r="L64" s="129">
        <f t="shared" ref="L64:L95" si="19">K64/F64</f>
        <v>0.21951219512195122</v>
      </c>
      <c r="M64" s="130" t="s">
        <v>600</v>
      </c>
      <c r="N64" s="131">
        <v>42657</v>
      </c>
      <c r="O64" s="53"/>
      <c r="P64" s="11"/>
      <c r="Q64" s="16"/>
      <c r="R64" s="142"/>
      <c r="S64" s="16"/>
      <c r="T64" s="16"/>
      <c r="U64" s="16"/>
      <c r="V64" s="16"/>
      <c r="W64" s="16"/>
      <c r="X64" s="16"/>
      <c r="Y64" s="16"/>
      <c r="Z64" s="16"/>
    </row>
    <row r="65" spans="1:26">
      <c r="A65" s="203">
        <v>2</v>
      </c>
      <c r="B65" s="106">
        <v>41794</v>
      </c>
      <c r="C65" s="106"/>
      <c r="D65" s="107" t="s">
        <v>627</v>
      </c>
      <c r="E65" s="108" t="s">
        <v>601</v>
      </c>
      <c r="F65" s="109">
        <v>257</v>
      </c>
      <c r="G65" s="108" t="s">
        <v>625</v>
      </c>
      <c r="H65" s="108">
        <v>300</v>
      </c>
      <c r="I65" s="126">
        <v>300</v>
      </c>
      <c r="J65" s="127" t="s">
        <v>626</v>
      </c>
      <c r="K65" s="128">
        <f t="shared" si="18"/>
        <v>43</v>
      </c>
      <c r="L65" s="129">
        <f t="shared" si="19"/>
        <v>0.16731517509727625</v>
      </c>
      <c r="M65" s="130" t="s">
        <v>600</v>
      </c>
      <c r="N65" s="131">
        <v>41822</v>
      </c>
      <c r="O65" s="53"/>
      <c r="P65" s="11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3">
        <v>3</v>
      </c>
      <c r="B66" s="106">
        <v>41828</v>
      </c>
      <c r="C66" s="106"/>
      <c r="D66" s="107" t="s">
        <v>628</v>
      </c>
      <c r="E66" s="108" t="s">
        <v>601</v>
      </c>
      <c r="F66" s="109">
        <v>393</v>
      </c>
      <c r="G66" s="108" t="s">
        <v>625</v>
      </c>
      <c r="H66" s="108">
        <v>468</v>
      </c>
      <c r="I66" s="126">
        <v>468</v>
      </c>
      <c r="J66" s="127" t="s">
        <v>626</v>
      </c>
      <c r="K66" s="128">
        <f t="shared" si="18"/>
        <v>75</v>
      </c>
      <c r="L66" s="129">
        <f t="shared" si="19"/>
        <v>0.19083969465648856</v>
      </c>
      <c r="M66" s="130" t="s">
        <v>600</v>
      </c>
      <c r="N66" s="131">
        <v>41863</v>
      </c>
      <c r="O66" s="53"/>
      <c r="P66" s="11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3">
        <v>4</v>
      </c>
      <c r="B67" s="106">
        <v>41857</v>
      </c>
      <c r="C67" s="106"/>
      <c r="D67" s="107" t="s">
        <v>629</v>
      </c>
      <c r="E67" s="108" t="s">
        <v>601</v>
      </c>
      <c r="F67" s="109">
        <v>205</v>
      </c>
      <c r="G67" s="108" t="s">
        <v>625</v>
      </c>
      <c r="H67" s="108">
        <v>275</v>
      </c>
      <c r="I67" s="126">
        <v>250</v>
      </c>
      <c r="J67" s="127" t="s">
        <v>626</v>
      </c>
      <c r="K67" s="128">
        <f t="shared" si="18"/>
        <v>70</v>
      </c>
      <c r="L67" s="129">
        <f t="shared" si="19"/>
        <v>0.34146341463414637</v>
      </c>
      <c r="M67" s="130" t="s">
        <v>600</v>
      </c>
      <c r="N67" s="131">
        <v>41962</v>
      </c>
      <c r="O67" s="53"/>
      <c r="P67" s="11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3">
        <v>5</v>
      </c>
      <c r="B68" s="106">
        <v>41886</v>
      </c>
      <c r="C68" s="106"/>
      <c r="D68" s="107" t="s">
        <v>630</v>
      </c>
      <c r="E68" s="108" t="s">
        <v>601</v>
      </c>
      <c r="F68" s="109">
        <v>162</v>
      </c>
      <c r="G68" s="108" t="s">
        <v>625</v>
      </c>
      <c r="H68" s="108">
        <v>190</v>
      </c>
      <c r="I68" s="126">
        <v>190</v>
      </c>
      <c r="J68" s="127" t="s">
        <v>626</v>
      </c>
      <c r="K68" s="128">
        <f t="shared" si="18"/>
        <v>28</v>
      </c>
      <c r="L68" s="129">
        <f t="shared" si="19"/>
        <v>0.1728395061728395</v>
      </c>
      <c r="M68" s="130" t="s">
        <v>600</v>
      </c>
      <c r="N68" s="131">
        <v>42006</v>
      </c>
      <c r="O68" s="53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3">
        <v>6</v>
      </c>
      <c r="B69" s="106">
        <v>41886</v>
      </c>
      <c r="C69" s="106"/>
      <c r="D69" s="107" t="s">
        <v>631</v>
      </c>
      <c r="E69" s="108" t="s">
        <v>601</v>
      </c>
      <c r="F69" s="109">
        <v>75</v>
      </c>
      <c r="G69" s="108" t="s">
        <v>625</v>
      </c>
      <c r="H69" s="108">
        <v>91.5</v>
      </c>
      <c r="I69" s="126" t="s">
        <v>632</v>
      </c>
      <c r="J69" s="127" t="s">
        <v>633</v>
      </c>
      <c r="K69" s="128">
        <f t="shared" si="18"/>
        <v>16.5</v>
      </c>
      <c r="L69" s="129">
        <f t="shared" si="19"/>
        <v>0.22</v>
      </c>
      <c r="M69" s="130" t="s">
        <v>600</v>
      </c>
      <c r="N69" s="131">
        <v>41954</v>
      </c>
      <c r="O69" s="53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3">
        <v>7</v>
      </c>
      <c r="B70" s="106">
        <v>41913</v>
      </c>
      <c r="C70" s="106"/>
      <c r="D70" s="107" t="s">
        <v>634</v>
      </c>
      <c r="E70" s="108" t="s">
        <v>601</v>
      </c>
      <c r="F70" s="109">
        <v>850</v>
      </c>
      <c r="G70" s="108" t="s">
        <v>625</v>
      </c>
      <c r="H70" s="108">
        <v>982.5</v>
      </c>
      <c r="I70" s="126">
        <v>1050</v>
      </c>
      <c r="J70" s="127" t="s">
        <v>635</v>
      </c>
      <c r="K70" s="128">
        <f t="shared" si="18"/>
        <v>132.5</v>
      </c>
      <c r="L70" s="129">
        <f t="shared" si="19"/>
        <v>0.15588235294117647</v>
      </c>
      <c r="M70" s="130" t="s">
        <v>600</v>
      </c>
      <c r="N70" s="131">
        <v>42039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8</v>
      </c>
      <c r="B71" s="106">
        <v>41913</v>
      </c>
      <c r="C71" s="106"/>
      <c r="D71" s="107" t="s">
        <v>636</v>
      </c>
      <c r="E71" s="108" t="s">
        <v>601</v>
      </c>
      <c r="F71" s="109">
        <v>475</v>
      </c>
      <c r="G71" s="108" t="s">
        <v>625</v>
      </c>
      <c r="H71" s="108">
        <v>515</v>
      </c>
      <c r="I71" s="126">
        <v>600</v>
      </c>
      <c r="J71" s="127" t="s">
        <v>637</v>
      </c>
      <c r="K71" s="128">
        <f t="shared" si="18"/>
        <v>40</v>
      </c>
      <c r="L71" s="129">
        <f t="shared" si="19"/>
        <v>8.4210526315789472E-2</v>
      </c>
      <c r="M71" s="130" t="s">
        <v>600</v>
      </c>
      <c r="N71" s="131">
        <v>41939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9</v>
      </c>
      <c r="B72" s="106">
        <v>41913</v>
      </c>
      <c r="C72" s="106"/>
      <c r="D72" s="107" t="s">
        <v>638</v>
      </c>
      <c r="E72" s="108" t="s">
        <v>601</v>
      </c>
      <c r="F72" s="109">
        <v>86</v>
      </c>
      <c r="G72" s="108" t="s">
        <v>625</v>
      </c>
      <c r="H72" s="108">
        <v>99</v>
      </c>
      <c r="I72" s="126">
        <v>140</v>
      </c>
      <c r="J72" s="127" t="s">
        <v>639</v>
      </c>
      <c r="K72" s="128">
        <f t="shared" si="18"/>
        <v>13</v>
      </c>
      <c r="L72" s="129">
        <f t="shared" si="19"/>
        <v>0.15116279069767441</v>
      </c>
      <c r="M72" s="130" t="s">
        <v>600</v>
      </c>
      <c r="N72" s="131">
        <v>41939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10</v>
      </c>
      <c r="B73" s="106">
        <v>41926</v>
      </c>
      <c r="C73" s="106"/>
      <c r="D73" s="107" t="s">
        <v>640</v>
      </c>
      <c r="E73" s="108" t="s">
        <v>601</v>
      </c>
      <c r="F73" s="109">
        <v>496.6</v>
      </c>
      <c r="G73" s="108" t="s">
        <v>625</v>
      </c>
      <c r="H73" s="108">
        <v>621</v>
      </c>
      <c r="I73" s="126">
        <v>580</v>
      </c>
      <c r="J73" s="127" t="s">
        <v>626</v>
      </c>
      <c r="K73" s="128">
        <f t="shared" si="18"/>
        <v>124.39999999999998</v>
      </c>
      <c r="L73" s="129">
        <f t="shared" si="19"/>
        <v>0.25050342327829234</v>
      </c>
      <c r="M73" s="130" t="s">
        <v>600</v>
      </c>
      <c r="N73" s="131">
        <v>42605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11</v>
      </c>
      <c r="B74" s="106">
        <v>41926</v>
      </c>
      <c r="C74" s="106"/>
      <c r="D74" s="107" t="s">
        <v>641</v>
      </c>
      <c r="E74" s="108" t="s">
        <v>601</v>
      </c>
      <c r="F74" s="109">
        <v>2481.9</v>
      </c>
      <c r="G74" s="108" t="s">
        <v>625</v>
      </c>
      <c r="H74" s="108">
        <v>2840</v>
      </c>
      <c r="I74" s="126">
        <v>2870</v>
      </c>
      <c r="J74" s="127" t="s">
        <v>642</v>
      </c>
      <c r="K74" s="128">
        <f t="shared" si="18"/>
        <v>358.09999999999991</v>
      </c>
      <c r="L74" s="129">
        <f t="shared" si="19"/>
        <v>0.14428462065353154</v>
      </c>
      <c r="M74" s="130" t="s">
        <v>600</v>
      </c>
      <c r="N74" s="131">
        <v>42017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12</v>
      </c>
      <c r="B75" s="106">
        <v>41928</v>
      </c>
      <c r="C75" s="106"/>
      <c r="D75" s="107" t="s">
        <v>643</v>
      </c>
      <c r="E75" s="108" t="s">
        <v>601</v>
      </c>
      <c r="F75" s="109">
        <v>84.5</v>
      </c>
      <c r="G75" s="108" t="s">
        <v>625</v>
      </c>
      <c r="H75" s="108">
        <v>93</v>
      </c>
      <c r="I75" s="126">
        <v>110</v>
      </c>
      <c r="J75" s="127" t="s">
        <v>644</v>
      </c>
      <c r="K75" s="128">
        <f t="shared" si="18"/>
        <v>8.5</v>
      </c>
      <c r="L75" s="129">
        <f t="shared" si="19"/>
        <v>0.10059171597633136</v>
      </c>
      <c r="M75" s="130" t="s">
        <v>600</v>
      </c>
      <c r="N75" s="131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13</v>
      </c>
      <c r="B76" s="106">
        <v>41928</v>
      </c>
      <c r="C76" s="106"/>
      <c r="D76" s="107" t="s">
        <v>645</v>
      </c>
      <c r="E76" s="108" t="s">
        <v>601</v>
      </c>
      <c r="F76" s="109">
        <v>401</v>
      </c>
      <c r="G76" s="108" t="s">
        <v>625</v>
      </c>
      <c r="H76" s="108">
        <v>428</v>
      </c>
      <c r="I76" s="126">
        <v>450</v>
      </c>
      <c r="J76" s="127" t="s">
        <v>646</v>
      </c>
      <c r="K76" s="128">
        <f t="shared" si="18"/>
        <v>27</v>
      </c>
      <c r="L76" s="129">
        <f t="shared" si="19"/>
        <v>6.7331670822942641E-2</v>
      </c>
      <c r="M76" s="130" t="s">
        <v>600</v>
      </c>
      <c r="N76" s="131">
        <v>42020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14</v>
      </c>
      <c r="B77" s="106">
        <v>41928</v>
      </c>
      <c r="C77" s="106"/>
      <c r="D77" s="107" t="s">
        <v>647</v>
      </c>
      <c r="E77" s="108" t="s">
        <v>601</v>
      </c>
      <c r="F77" s="109">
        <v>101</v>
      </c>
      <c r="G77" s="108" t="s">
        <v>625</v>
      </c>
      <c r="H77" s="108">
        <v>112</v>
      </c>
      <c r="I77" s="126">
        <v>120</v>
      </c>
      <c r="J77" s="127" t="s">
        <v>648</v>
      </c>
      <c r="K77" s="128">
        <f t="shared" si="18"/>
        <v>11</v>
      </c>
      <c r="L77" s="129">
        <f t="shared" si="19"/>
        <v>0.10891089108910891</v>
      </c>
      <c r="M77" s="130" t="s">
        <v>600</v>
      </c>
      <c r="N77" s="131">
        <v>41939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15</v>
      </c>
      <c r="B78" s="106">
        <v>41954</v>
      </c>
      <c r="C78" s="106"/>
      <c r="D78" s="107" t="s">
        <v>649</v>
      </c>
      <c r="E78" s="108" t="s">
        <v>601</v>
      </c>
      <c r="F78" s="109">
        <v>59</v>
      </c>
      <c r="G78" s="108" t="s">
        <v>625</v>
      </c>
      <c r="H78" s="108">
        <v>76</v>
      </c>
      <c r="I78" s="126">
        <v>76</v>
      </c>
      <c r="J78" s="127" t="s">
        <v>626</v>
      </c>
      <c r="K78" s="128">
        <f t="shared" si="18"/>
        <v>17</v>
      </c>
      <c r="L78" s="129">
        <f t="shared" si="19"/>
        <v>0.28813559322033899</v>
      </c>
      <c r="M78" s="130" t="s">
        <v>600</v>
      </c>
      <c r="N78" s="131">
        <v>43032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16</v>
      </c>
      <c r="B79" s="106">
        <v>41954</v>
      </c>
      <c r="C79" s="106"/>
      <c r="D79" s="107" t="s">
        <v>638</v>
      </c>
      <c r="E79" s="108" t="s">
        <v>601</v>
      </c>
      <c r="F79" s="109">
        <v>99</v>
      </c>
      <c r="G79" s="108" t="s">
        <v>625</v>
      </c>
      <c r="H79" s="108">
        <v>120</v>
      </c>
      <c r="I79" s="126">
        <v>120</v>
      </c>
      <c r="J79" s="127" t="s">
        <v>650</v>
      </c>
      <c r="K79" s="128">
        <f t="shared" si="18"/>
        <v>21</v>
      </c>
      <c r="L79" s="129">
        <f t="shared" si="19"/>
        <v>0.21212121212121213</v>
      </c>
      <c r="M79" s="130" t="s">
        <v>600</v>
      </c>
      <c r="N79" s="131">
        <v>41960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17</v>
      </c>
      <c r="B80" s="106">
        <v>41956</v>
      </c>
      <c r="C80" s="106"/>
      <c r="D80" s="107" t="s">
        <v>651</v>
      </c>
      <c r="E80" s="108" t="s">
        <v>601</v>
      </c>
      <c r="F80" s="109">
        <v>22</v>
      </c>
      <c r="G80" s="108" t="s">
        <v>625</v>
      </c>
      <c r="H80" s="108">
        <v>33.549999999999997</v>
      </c>
      <c r="I80" s="126">
        <v>32</v>
      </c>
      <c r="J80" s="127" t="s">
        <v>652</v>
      </c>
      <c r="K80" s="128">
        <f t="shared" si="18"/>
        <v>11.549999999999997</v>
      </c>
      <c r="L80" s="129">
        <f t="shared" si="19"/>
        <v>0.52499999999999991</v>
      </c>
      <c r="M80" s="130" t="s">
        <v>600</v>
      </c>
      <c r="N80" s="131">
        <v>42188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18</v>
      </c>
      <c r="B81" s="106">
        <v>41976</v>
      </c>
      <c r="C81" s="106"/>
      <c r="D81" s="107" t="s">
        <v>653</v>
      </c>
      <c r="E81" s="108" t="s">
        <v>601</v>
      </c>
      <c r="F81" s="109">
        <v>440</v>
      </c>
      <c r="G81" s="108" t="s">
        <v>625</v>
      </c>
      <c r="H81" s="108">
        <v>520</v>
      </c>
      <c r="I81" s="126">
        <v>520</v>
      </c>
      <c r="J81" s="127" t="s">
        <v>654</v>
      </c>
      <c r="K81" s="128">
        <f t="shared" si="18"/>
        <v>80</v>
      </c>
      <c r="L81" s="129">
        <f t="shared" si="19"/>
        <v>0.18181818181818182</v>
      </c>
      <c r="M81" s="130" t="s">
        <v>600</v>
      </c>
      <c r="N81" s="131">
        <v>42208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19</v>
      </c>
      <c r="B82" s="106">
        <v>41976</v>
      </c>
      <c r="C82" s="106"/>
      <c r="D82" s="107" t="s">
        <v>655</v>
      </c>
      <c r="E82" s="108" t="s">
        <v>601</v>
      </c>
      <c r="F82" s="109">
        <v>360</v>
      </c>
      <c r="G82" s="108" t="s">
        <v>625</v>
      </c>
      <c r="H82" s="108">
        <v>427</v>
      </c>
      <c r="I82" s="126">
        <v>425</v>
      </c>
      <c r="J82" s="127" t="s">
        <v>656</v>
      </c>
      <c r="K82" s="128">
        <f t="shared" si="18"/>
        <v>67</v>
      </c>
      <c r="L82" s="129">
        <f t="shared" si="19"/>
        <v>0.18611111111111112</v>
      </c>
      <c r="M82" s="130" t="s">
        <v>600</v>
      </c>
      <c r="N82" s="131">
        <v>42058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20</v>
      </c>
      <c r="B83" s="106">
        <v>42012</v>
      </c>
      <c r="C83" s="106"/>
      <c r="D83" s="107" t="s">
        <v>657</v>
      </c>
      <c r="E83" s="108" t="s">
        <v>601</v>
      </c>
      <c r="F83" s="109">
        <v>360</v>
      </c>
      <c r="G83" s="108" t="s">
        <v>625</v>
      </c>
      <c r="H83" s="108">
        <v>455</v>
      </c>
      <c r="I83" s="126">
        <v>420</v>
      </c>
      <c r="J83" s="127" t="s">
        <v>658</v>
      </c>
      <c r="K83" s="128">
        <f t="shared" si="18"/>
        <v>95</v>
      </c>
      <c r="L83" s="129">
        <f t="shared" si="19"/>
        <v>0.2638888888888889</v>
      </c>
      <c r="M83" s="130" t="s">
        <v>600</v>
      </c>
      <c r="N83" s="131">
        <v>42024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21</v>
      </c>
      <c r="B84" s="106">
        <v>42012</v>
      </c>
      <c r="C84" s="106"/>
      <c r="D84" s="107" t="s">
        <v>659</v>
      </c>
      <c r="E84" s="108" t="s">
        <v>601</v>
      </c>
      <c r="F84" s="109">
        <v>130</v>
      </c>
      <c r="G84" s="108"/>
      <c r="H84" s="108">
        <v>175.5</v>
      </c>
      <c r="I84" s="126">
        <v>165</v>
      </c>
      <c r="J84" s="127" t="s">
        <v>660</v>
      </c>
      <c r="K84" s="128">
        <f t="shared" si="18"/>
        <v>45.5</v>
      </c>
      <c r="L84" s="129">
        <f t="shared" si="19"/>
        <v>0.35</v>
      </c>
      <c r="M84" s="130" t="s">
        <v>600</v>
      </c>
      <c r="N84" s="131">
        <v>43088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22</v>
      </c>
      <c r="B85" s="106">
        <v>42040</v>
      </c>
      <c r="C85" s="106"/>
      <c r="D85" s="107" t="s">
        <v>390</v>
      </c>
      <c r="E85" s="108" t="s">
        <v>624</v>
      </c>
      <c r="F85" s="109">
        <v>98</v>
      </c>
      <c r="G85" s="108"/>
      <c r="H85" s="108">
        <v>120</v>
      </c>
      <c r="I85" s="126">
        <v>120</v>
      </c>
      <c r="J85" s="127" t="s">
        <v>626</v>
      </c>
      <c r="K85" s="128">
        <f t="shared" si="18"/>
        <v>22</v>
      </c>
      <c r="L85" s="129">
        <f t="shared" si="19"/>
        <v>0.22448979591836735</v>
      </c>
      <c r="M85" s="130" t="s">
        <v>600</v>
      </c>
      <c r="N85" s="131">
        <v>42753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23</v>
      </c>
      <c r="B86" s="106">
        <v>42040</v>
      </c>
      <c r="C86" s="106"/>
      <c r="D86" s="107" t="s">
        <v>661</v>
      </c>
      <c r="E86" s="108" t="s">
        <v>624</v>
      </c>
      <c r="F86" s="109">
        <v>196</v>
      </c>
      <c r="G86" s="108"/>
      <c r="H86" s="108">
        <v>262</v>
      </c>
      <c r="I86" s="126">
        <v>255</v>
      </c>
      <c r="J86" s="127" t="s">
        <v>626</v>
      </c>
      <c r="K86" s="128">
        <f t="shared" si="18"/>
        <v>66</v>
      </c>
      <c r="L86" s="129">
        <f t="shared" si="19"/>
        <v>0.33673469387755101</v>
      </c>
      <c r="M86" s="130" t="s">
        <v>600</v>
      </c>
      <c r="N86" s="131">
        <v>42599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24</v>
      </c>
      <c r="B87" s="110">
        <v>42067</v>
      </c>
      <c r="C87" s="110"/>
      <c r="D87" s="111" t="s">
        <v>389</v>
      </c>
      <c r="E87" s="112" t="s">
        <v>624</v>
      </c>
      <c r="F87" s="113">
        <v>235</v>
      </c>
      <c r="G87" s="113"/>
      <c r="H87" s="114">
        <v>77</v>
      </c>
      <c r="I87" s="132" t="s">
        <v>662</v>
      </c>
      <c r="J87" s="133" t="s">
        <v>663</v>
      </c>
      <c r="K87" s="134">
        <f t="shared" si="18"/>
        <v>-158</v>
      </c>
      <c r="L87" s="135">
        <f t="shared" si="19"/>
        <v>-0.67234042553191486</v>
      </c>
      <c r="M87" s="136" t="s">
        <v>664</v>
      </c>
      <c r="N87" s="137">
        <v>43522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25</v>
      </c>
      <c r="B88" s="106">
        <v>42067</v>
      </c>
      <c r="C88" s="106"/>
      <c r="D88" s="107" t="s">
        <v>481</v>
      </c>
      <c r="E88" s="108" t="s">
        <v>624</v>
      </c>
      <c r="F88" s="109">
        <v>185</v>
      </c>
      <c r="G88" s="108"/>
      <c r="H88" s="108">
        <v>224</v>
      </c>
      <c r="I88" s="126" t="s">
        <v>665</v>
      </c>
      <c r="J88" s="127" t="s">
        <v>626</v>
      </c>
      <c r="K88" s="128">
        <f t="shared" si="18"/>
        <v>39</v>
      </c>
      <c r="L88" s="129">
        <f t="shared" si="19"/>
        <v>0.21081081081081082</v>
      </c>
      <c r="M88" s="130" t="s">
        <v>600</v>
      </c>
      <c r="N88" s="131">
        <v>42647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364">
        <v>26</v>
      </c>
      <c r="B89" s="115">
        <v>42090</v>
      </c>
      <c r="C89" s="115"/>
      <c r="D89" s="116" t="s">
        <v>666</v>
      </c>
      <c r="E89" s="117" t="s">
        <v>624</v>
      </c>
      <c r="F89" s="118">
        <v>49.5</v>
      </c>
      <c r="G89" s="119"/>
      <c r="H89" s="119">
        <v>15.85</v>
      </c>
      <c r="I89" s="119">
        <v>67</v>
      </c>
      <c r="J89" s="138" t="s">
        <v>667</v>
      </c>
      <c r="K89" s="119">
        <f t="shared" si="18"/>
        <v>-33.65</v>
      </c>
      <c r="L89" s="139">
        <f t="shared" si="19"/>
        <v>-0.67979797979797973</v>
      </c>
      <c r="M89" s="136" t="s">
        <v>664</v>
      </c>
      <c r="N89" s="140">
        <v>43627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27</v>
      </c>
      <c r="B90" s="106">
        <v>42093</v>
      </c>
      <c r="C90" s="106"/>
      <c r="D90" s="107" t="s">
        <v>668</v>
      </c>
      <c r="E90" s="108" t="s">
        <v>624</v>
      </c>
      <c r="F90" s="109">
        <v>183.5</v>
      </c>
      <c r="G90" s="108"/>
      <c r="H90" s="108">
        <v>219</v>
      </c>
      <c r="I90" s="126">
        <v>218</v>
      </c>
      <c r="J90" s="127" t="s">
        <v>669</v>
      </c>
      <c r="K90" s="128">
        <f t="shared" si="18"/>
        <v>35.5</v>
      </c>
      <c r="L90" s="129">
        <f t="shared" si="19"/>
        <v>0.19346049046321526</v>
      </c>
      <c r="M90" s="130" t="s">
        <v>600</v>
      </c>
      <c r="N90" s="131">
        <v>42103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28</v>
      </c>
      <c r="B91" s="106">
        <v>42114</v>
      </c>
      <c r="C91" s="106"/>
      <c r="D91" s="107" t="s">
        <v>670</v>
      </c>
      <c r="E91" s="108" t="s">
        <v>624</v>
      </c>
      <c r="F91" s="109">
        <f>(227+237)/2</f>
        <v>232</v>
      </c>
      <c r="G91" s="108"/>
      <c r="H91" s="108">
        <v>298</v>
      </c>
      <c r="I91" s="126">
        <v>298</v>
      </c>
      <c r="J91" s="127" t="s">
        <v>626</v>
      </c>
      <c r="K91" s="128">
        <f t="shared" si="18"/>
        <v>66</v>
      </c>
      <c r="L91" s="129">
        <f t="shared" si="19"/>
        <v>0.28448275862068967</v>
      </c>
      <c r="M91" s="130" t="s">
        <v>600</v>
      </c>
      <c r="N91" s="131">
        <v>42823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29</v>
      </c>
      <c r="B92" s="106">
        <v>42128</v>
      </c>
      <c r="C92" s="106"/>
      <c r="D92" s="107" t="s">
        <v>671</v>
      </c>
      <c r="E92" s="108" t="s">
        <v>601</v>
      </c>
      <c r="F92" s="109">
        <v>385</v>
      </c>
      <c r="G92" s="108"/>
      <c r="H92" s="108">
        <f>212.5+331</f>
        <v>543.5</v>
      </c>
      <c r="I92" s="126">
        <v>510</v>
      </c>
      <c r="J92" s="127" t="s">
        <v>672</v>
      </c>
      <c r="K92" s="128">
        <f t="shared" si="18"/>
        <v>158.5</v>
      </c>
      <c r="L92" s="129">
        <f t="shared" si="19"/>
        <v>0.41168831168831171</v>
      </c>
      <c r="M92" s="130" t="s">
        <v>600</v>
      </c>
      <c r="N92" s="131">
        <v>42235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30</v>
      </c>
      <c r="B93" s="106">
        <v>42128</v>
      </c>
      <c r="C93" s="106"/>
      <c r="D93" s="107" t="s">
        <v>673</v>
      </c>
      <c r="E93" s="108" t="s">
        <v>601</v>
      </c>
      <c r="F93" s="109">
        <v>115.5</v>
      </c>
      <c r="G93" s="108"/>
      <c r="H93" s="108">
        <v>146</v>
      </c>
      <c r="I93" s="126">
        <v>142</v>
      </c>
      <c r="J93" s="127" t="s">
        <v>674</v>
      </c>
      <c r="K93" s="128">
        <f t="shared" si="18"/>
        <v>30.5</v>
      </c>
      <c r="L93" s="129">
        <f t="shared" si="19"/>
        <v>0.26406926406926406</v>
      </c>
      <c r="M93" s="130" t="s">
        <v>600</v>
      </c>
      <c r="N93" s="131">
        <v>42202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31</v>
      </c>
      <c r="B94" s="106">
        <v>42151</v>
      </c>
      <c r="C94" s="106"/>
      <c r="D94" s="107" t="s">
        <v>675</v>
      </c>
      <c r="E94" s="108" t="s">
        <v>601</v>
      </c>
      <c r="F94" s="109">
        <v>237.5</v>
      </c>
      <c r="G94" s="108"/>
      <c r="H94" s="108">
        <v>279.5</v>
      </c>
      <c r="I94" s="126">
        <v>278</v>
      </c>
      <c r="J94" s="127" t="s">
        <v>626</v>
      </c>
      <c r="K94" s="128">
        <f t="shared" si="18"/>
        <v>42</v>
      </c>
      <c r="L94" s="129">
        <f t="shared" si="19"/>
        <v>0.17684210526315788</v>
      </c>
      <c r="M94" s="130" t="s">
        <v>600</v>
      </c>
      <c r="N94" s="131">
        <v>42222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32</v>
      </c>
      <c r="B95" s="106">
        <v>42174</v>
      </c>
      <c r="C95" s="106"/>
      <c r="D95" s="107" t="s">
        <v>645</v>
      </c>
      <c r="E95" s="108" t="s">
        <v>624</v>
      </c>
      <c r="F95" s="109">
        <v>340</v>
      </c>
      <c r="G95" s="108"/>
      <c r="H95" s="108">
        <v>448</v>
      </c>
      <c r="I95" s="126">
        <v>448</v>
      </c>
      <c r="J95" s="127" t="s">
        <v>626</v>
      </c>
      <c r="K95" s="128">
        <f t="shared" si="18"/>
        <v>108</v>
      </c>
      <c r="L95" s="129">
        <f t="shared" si="19"/>
        <v>0.31764705882352939</v>
      </c>
      <c r="M95" s="130" t="s">
        <v>600</v>
      </c>
      <c r="N95" s="131">
        <v>43018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33</v>
      </c>
      <c r="B96" s="106">
        <v>42191</v>
      </c>
      <c r="C96" s="106"/>
      <c r="D96" s="107" t="s">
        <v>676</v>
      </c>
      <c r="E96" s="108" t="s">
        <v>624</v>
      </c>
      <c r="F96" s="109">
        <v>390</v>
      </c>
      <c r="G96" s="108"/>
      <c r="H96" s="108">
        <v>460</v>
      </c>
      <c r="I96" s="126">
        <v>460</v>
      </c>
      <c r="J96" s="127" t="s">
        <v>626</v>
      </c>
      <c r="K96" s="128">
        <f t="shared" ref="K96:K116" si="20">H96-F96</f>
        <v>70</v>
      </c>
      <c r="L96" s="129">
        <f t="shared" ref="L96:L116" si="21">K96/F96</f>
        <v>0.17948717948717949</v>
      </c>
      <c r="M96" s="130" t="s">
        <v>600</v>
      </c>
      <c r="N96" s="131">
        <v>42478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34</v>
      </c>
      <c r="B97" s="110">
        <v>42195</v>
      </c>
      <c r="C97" s="110"/>
      <c r="D97" s="111" t="s">
        <v>677</v>
      </c>
      <c r="E97" s="112" t="s">
        <v>624</v>
      </c>
      <c r="F97" s="113">
        <v>122.5</v>
      </c>
      <c r="G97" s="113"/>
      <c r="H97" s="114">
        <v>61</v>
      </c>
      <c r="I97" s="132">
        <v>172</v>
      </c>
      <c r="J97" s="133" t="s">
        <v>678</v>
      </c>
      <c r="K97" s="134">
        <f t="shared" si="20"/>
        <v>-61.5</v>
      </c>
      <c r="L97" s="135">
        <f t="shared" si="21"/>
        <v>-0.50204081632653064</v>
      </c>
      <c r="M97" s="136" t="s">
        <v>664</v>
      </c>
      <c r="N97" s="137">
        <v>43333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35</v>
      </c>
      <c r="B98" s="106">
        <v>42219</v>
      </c>
      <c r="C98" s="106"/>
      <c r="D98" s="107" t="s">
        <v>679</v>
      </c>
      <c r="E98" s="108" t="s">
        <v>624</v>
      </c>
      <c r="F98" s="109">
        <v>297.5</v>
      </c>
      <c r="G98" s="108"/>
      <c r="H98" s="108">
        <v>350</v>
      </c>
      <c r="I98" s="126">
        <v>360</v>
      </c>
      <c r="J98" s="127" t="s">
        <v>680</v>
      </c>
      <c r="K98" s="128">
        <f t="shared" si="20"/>
        <v>52.5</v>
      </c>
      <c r="L98" s="129">
        <f t="shared" si="21"/>
        <v>0.17647058823529413</v>
      </c>
      <c r="M98" s="130" t="s">
        <v>600</v>
      </c>
      <c r="N98" s="131">
        <v>42232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36</v>
      </c>
      <c r="B99" s="106">
        <v>42219</v>
      </c>
      <c r="C99" s="106"/>
      <c r="D99" s="107" t="s">
        <v>681</v>
      </c>
      <c r="E99" s="108" t="s">
        <v>624</v>
      </c>
      <c r="F99" s="109">
        <v>115.5</v>
      </c>
      <c r="G99" s="108"/>
      <c r="H99" s="108">
        <v>149</v>
      </c>
      <c r="I99" s="126">
        <v>140</v>
      </c>
      <c r="J99" s="141" t="s">
        <v>682</v>
      </c>
      <c r="K99" s="128">
        <f t="shared" si="20"/>
        <v>33.5</v>
      </c>
      <c r="L99" s="129">
        <f t="shared" si="21"/>
        <v>0.29004329004329005</v>
      </c>
      <c r="M99" s="130" t="s">
        <v>600</v>
      </c>
      <c r="N99" s="131">
        <v>42740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37</v>
      </c>
      <c r="B100" s="106">
        <v>42251</v>
      </c>
      <c r="C100" s="106"/>
      <c r="D100" s="107" t="s">
        <v>675</v>
      </c>
      <c r="E100" s="108" t="s">
        <v>624</v>
      </c>
      <c r="F100" s="109">
        <v>226</v>
      </c>
      <c r="G100" s="108"/>
      <c r="H100" s="108">
        <v>292</v>
      </c>
      <c r="I100" s="126">
        <v>292</v>
      </c>
      <c r="J100" s="127" t="s">
        <v>683</v>
      </c>
      <c r="K100" s="128">
        <f t="shared" si="20"/>
        <v>66</v>
      </c>
      <c r="L100" s="129">
        <f t="shared" si="21"/>
        <v>0.29203539823008851</v>
      </c>
      <c r="M100" s="130" t="s">
        <v>600</v>
      </c>
      <c r="N100" s="131">
        <v>42286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38</v>
      </c>
      <c r="B101" s="106">
        <v>42254</v>
      </c>
      <c r="C101" s="106"/>
      <c r="D101" s="107" t="s">
        <v>670</v>
      </c>
      <c r="E101" s="108" t="s">
        <v>624</v>
      </c>
      <c r="F101" s="109">
        <v>232.5</v>
      </c>
      <c r="G101" s="108"/>
      <c r="H101" s="108">
        <v>312.5</v>
      </c>
      <c r="I101" s="126">
        <v>310</v>
      </c>
      <c r="J101" s="127" t="s">
        <v>626</v>
      </c>
      <c r="K101" s="128">
        <f t="shared" si="20"/>
        <v>80</v>
      </c>
      <c r="L101" s="129">
        <f t="shared" si="21"/>
        <v>0.34408602150537637</v>
      </c>
      <c r="M101" s="130" t="s">
        <v>600</v>
      </c>
      <c r="N101" s="131">
        <v>42823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39</v>
      </c>
      <c r="B102" s="106">
        <v>42268</v>
      </c>
      <c r="C102" s="106"/>
      <c r="D102" s="107" t="s">
        <v>684</v>
      </c>
      <c r="E102" s="108" t="s">
        <v>624</v>
      </c>
      <c r="F102" s="109">
        <v>196.5</v>
      </c>
      <c r="G102" s="108"/>
      <c r="H102" s="108">
        <v>238</v>
      </c>
      <c r="I102" s="126">
        <v>238</v>
      </c>
      <c r="J102" s="127" t="s">
        <v>683</v>
      </c>
      <c r="K102" s="128">
        <f t="shared" si="20"/>
        <v>41.5</v>
      </c>
      <c r="L102" s="129">
        <f t="shared" si="21"/>
        <v>0.21119592875318066</v>
      </c>
      <c r="M102" s="130" t="s">
        <v>600</v>
      </c>
      <c r="N102" s="131">
        <v>42291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40</v>
      </c>
      <c r="B103" s="106">
        <v>42271</v>
      </c>
      <c r="C103" s="106"/>
      <c r="D103" s="107" t="s">
        <v>623</v>
      </c>
      <c r="E103" s="108" t="s">
        <v>624</v>
      </c>
      <c r="F103" s="109">
        <v>65</v>
      </c>
      <c r="G103" s="108"/>
      <c r="H103" s="108">
        <v>82</v>
      </c>
      <c r="I103" s="126">
        <v>82</v>
      </c>
      <c r="J103" s="127" t="s">
        <v>683</v>
      </c>
      <c r="K103" s="128">
        <f t="shared" si="20"/>
        <v>17</v>
      </c>
      <c r="L103" s="129">
        <f t="shared" si="21"/>
        <v>0.26153846153846155</v>
      </c>
      <c r="M103" s="130" t="s">
        <v>600</v>
      </c>
      <c r="N103" s="131">
        <v>42578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41</v>
      </c>
      <c r="B104" s="106">
        <v>42291</v>
      </c>
      <c r="C104" s="106"/>
      <c r="D104" s="107" t="s">
        <v>685</v>
      </c>
      <c r="E104" s="108" t="s">
        <v>624</v>
      </c>
      <c r="F104" s="109">
        <v>144</v>
      </c>
      <c r="G104" s="108"/>
      <c r="H104" s="108">
        <v>182.5</v>
      </c>
      <c r="I104" s="126">
        <v>181</v>
      </c>
      <c r="J104" s="127" t="s">
        <v>683</v>
      </c>
      <c r="K104" s="128">
        <f t="shared" si="20"/>
        <v>38.5</v>
      </c>
      <c r="L104" s="129">
        <f t="shared" si="21"/>
        <v>0.2673611111111111</v>
      </c>
      <c r="M104" s="130" t="s">
        <v>600</v>
      </c>
      <c r="N104" s="131">
        <v>42817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42</v>
      </c>
      <c r="B105" s="106">
        <v>42291</v>
      </c>
      <c r="C105" s="106"/>
      <c r="D105" s="107" t="s">
        <v>686</v>
      </c>
      <c r="E105" s="108" t="s">
        <v>624</v>
      </c>
      <c r="F105" s="109">
        <v>264</v>
      </c>
      <c r="G105" s="108"/>
      <c r="H105" s="108">
        <v>311</v>
      </c>
      <c r="I105" s="126">
        <v>311</v>
      </c>
      <c r="J105" s="127" t="s">
        <v>683</v>
      </c>
      <c r="K105" s="128">
        <f t="shared" si="20"/>
        <v>47</v>
      </c>
      <c r="L105" s="129">
        <f t="shared" si="21"/>
        <v>0.17803030303030304</v>
      </c>
      <c r="M105" s="130" t="s">
        <v>600</v>
      </c>
      <c r="N105" s="131">
        <v>42604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43</v>
      </c>
      <c r="B106" s="106">
        <v>42318</v>
      </c>
      <c r="C106" s="106"/>
      <c r="D106" s="107" t="s">
        <v>687</v>
      </c>
      <c r="E106" s="108" t="s">
        <v>601</v>
      </c>
      <c r="F106" s="109">
        <v>549.5</v>
      </c>
      <c r="G106" s="108"/>
      <c r="H106" s="108">
        <v>630</v>
      </c>
      <c r="I106" s="126">
        <v>630</v>
      </c>
      <c r="J106" s="127" t="s">
        <v>683</v>
      </c>
      <c r="K106" s="128">
        <f t="shared" si="20"/>
        <v>80.5</v>
      </c>
      <c r="L106" s="129">
        <f t="shared" si="21"/>
        <v>0.1464968152866242</v>
      </c>
      <c r="M106" s="130" t="s">
        <v>600</v>
      </c>
      <c r="N106" s="131">
        <v>42419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44</v>
      </c>
      <c r="B107" s="106">
        <v>42342</v>
      </c>
      <c r="C107" s="106"/>
      <c r="D107" s="107" t="s">
        <v>688</v>
      </c>
      <c r="E107" s="108" t="s">
        <v>624</v>
      </c>
      <c r="F107" s="109">
        <v>1027.5</v>
      </c>
      <c r="G107" s="108"/>
      <c r="H107" s="108">
        <v>1315</v>
      </c>
      <c r="I107" s="126">
        <v>1250</v>
      </c>
      <c r="J107" s="127" t="s">
        <v>683</v>
      </c>
      <c r="K107" s="128">
        <f t="shared" si="20"/>
        <v>287.5</v>
      </c>
      <c r="L107" s="129">
        <f t="shared" si="21"/>
        <v>0.27980535279805352</v>
      </c>
      <c r="M107" s="130" t="s">
        <v>600</v>
      </c>
      <c r="N107" s="131">
        <v>43244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45</v>
      </c>
      <c r="B108" s="106">
        <v>42367</v>
      </c>
      <c r="C108" s="106"/>
      <c r="D108" s="107" t="s">
        <v>689</v>
      </c>
      <c r="E108" s="108" t="s">
        <v>624</v>
      </c>
      <c r="F108" s="109">
        <v>465</v>
      </c>
      <c r="G108" s="108"/>
      <c r="H108" s="108">
        <v>540</v>
      </c>
      <c r="I108" s="126">
        <v>540</v>
      </c>
      <c r="J108" s="127" t="s">
        <v>683</v>
      </c>
      <c r="K108" s="128">
        <f t="shared" si="20"/>
        <v>75</v>
      </c>
      <c r="L108" s="129">
        <f t="shared" si="21"/>
        <v>0.16129032258064516</v>
      </c>
      <c r="M108" s="130" t="s">
        <v>600</v>
      </c>
      <c r="N108" s="131">
        <v>42530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46</v>
      </c>
      <c r="B109" s="106">
        <v>42380</v>
      </c>
      <c r="C109" s="106"/>
      <c r="D109" s="107" t="s">
        <v>390</v>
      </c>
      <c r="E109" s="108" t="s">
        <v>601</v>
      </c>
      <c r="F109" s="109">
        <v>81</v>
      </c>
      <c r="G109" s="108"/>
      <c r="H109" s="108">
        <v>110</v>
      </c>
      <c r="I109" s="126">
        <v>110</v>
      </c>
      <c r="J109" s="127" t="s">
        <v>683</v>
      </c>
      <c r="K109" s="128">
        <f t="shared" si="20"/>
        <v>29</v>
      </c>
      <c r="L109" s="129">
        <f t="shared" si="21"/>
        <v>0.35802469135802467</v>
      </c>
      <c r="M109" s="130" t="s">
        <v>600</v>
      </c>
      <c r="N109" s="131">
        <v>42745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47</v>
      </c>
      <c r="B110" s="106">
        <v>42382</v>
      </c>
      <c r="C110" s="106"/>
      <c r="D110" s="107" t="s">
        <v>690</v>
      </c>
      <c r="E110" s="108" t="s">
        <v>601</v>
      </c>
      <c r="F110" s="109">
        <v>417.5</v>
      </c>
      <c r="G110" s="108"/>
      <c r="H110" s="108">
        <v>547</v>
      </c>
      <c r="I110" s="126">
        <v>535</v>
      </c>
      <c r="J110" s="127" t="s">
        <v>683</v>
      </c>
      <c r="K110" s="128">
        <f t="shared" si="20"/>
        <v>129.5</v>
      </c>
      <c r="L110" s="129">
        <f t="shared" si="21"/>
        <v>0.31017964071856285</v>
      </c>
      <c r="M110" s="130" t="s">
        <v>600</v>
      </c>
      <c r="N110" s="131">
        <v>42578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48</v>
      </c>
      <c r="B111" s="106">
        <v>42408</v>
      </c>
      <c r="C111" s="106"/>
      <c r="D111" s="107" t="s">
        <v>691</v>
      </c>
      <c r="E111" s="108" t="s">
        <v>624</v>
      </c>
      <c r="F111" s="109">
        <v>650</v>
      </c>
      <c r="G111" s="108"/>
      <c r="H111" s="108">
        <v>800</v>
      </c>
      <c r="I111" s="126">
        <v>800</v>
      </c>
      <c r="J111" s="127" t="s">
        <v>683</v>
      </c>
      <c r="K111" s="128">
        <f t="shared" si="20"/>
        <v>150</v>
      </c>
      <c r="L111" s="129">
        <f t="shared" si="21"/>
        <v>0.23076923076923078</v>
      </c>
      <c r="M111" s="130" t="s">
        <v>600</v>
      </c>
      <c r="N111" s="131">
        <v>43154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49</v>
      </c>
      <c r="B112" s="106">
        <v>42433</v>
      </c>
      <c r="C112" s="106"/>
      <c r="D112" s="107" t="s">
        <v>197</v>
      </c>
      <c r="E112" s="108" t="s">
        <v>624</v>
      </c>
      <c r="F112" s="109">
        <v>437.5</v>
      </c>
      <c r="G112" s="108"/>
      <c r="H112" s="108">
        <v>504.5</v>
      </c>
      <c r="I112" s="126">
        <v>522</v>
      </c>
      <c r="J112" s="127" t="s">
        <v>692</v>
      </c>
      <c r="K112" s="128">
        <f t="shared" si="20"/>
        <v>67</v>
      </c>
      <c r="L112" s="129">
        <f t="shared" si="21"/>
        <v>0.15314285714285714</v>
      </c>
      <c r="M112" s="130" t="s">
        <v>600</v>
      </c>
      <c r="N112" s="131">
        <v>42480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50</v>
      </c>
      <c r="B113" s="106">
        <v>42438</v>
      </c>
      <c r="C113" s="106"/>
      <c r="D113" s="107" t="s">
        <v>693</v>
      </c>
      <c r="E113" s="108" t="s">
        <v>624</v>
      </c>
      <c r="F113" s="109">
        <v>189.5</v>
      </c>
      <c r="G113" s="108"/>
      <c r="H113" s="108">
        <v>218</v>
      </c>
      <c r="I113" s="126">
        <v>218</v>
      </c>
      <c r="J113" s="127" t="s">
        <v>683</v>
      </c>
      <c r="K113" s="128">
        <f t="shared" si="20"/>
        <v>28.5</v>
      </c>
      <c r="L113" s="129">
        <f t="shared" si="21"/>
        <v>0.15039577836411611</v>
      </c>
      <c r="M113" s="130" t="s">
        <v>600</v>
      </c>
      <c r="N113" s="131">
        <v>43034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364">
        <v>51</v>
      </c>
      <c r="B114" s="115">
        <v>42471</v>
      </c>
      <c r="C114" s="115"/>
      <c r="D114" s="116" t="s">
        <v>694</v>
      </c>
      <c r="E114" s="117" t="s">
        <v>624</v>
      </c>
      <c r="F114" s="118">
        <v>36.5</v>
      </c>
      <c r="G114" s="119"/>
      <c r="H114" s="119">
        <v>15.85</v>
      </c>
      <c r="I114" s="119">
        <v>60</v>
      </c>
      <c r="J114" s="138" t="s">
        <v>695</v>
      </c>
      <c r="K114" s="134">
        <f t="shared" si="20"/>
        <v>-20.65</v>
      </c>
      <c r="L114" s="168">
        <f t="shared" si="21"/>
        <v>-0.5657534246575342</v>
      </c>
      <c r="M114" s="136" t="s">
        <v>664</v>
      </c>
      <c r="N114" s="169">
        <v>43627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52</v>
      </c>
      <c r="B115" s="106">
        <v>42472</v>
      </c>
      <c r="C115" s="106"/>
      <c r="D115" s="107" t="s">
        <v>696</v>
      </c>
      <c r="E115" s="108" t="s">
        <v>624</v>
      </c>
      <c r="F115" s="109">
        <v>93</v>
      </c>
      <c r="G115" s="108"/>
      <c r="H115" s="108">
        <v>149</v>
      </c>
      <c r="I115" s="126">
        <v>140</v>
      </c>
      <c r="J115" s="141" t="s">
        <v>697</v>
      </c>
      <c r="K115" s="128">
        <f t="shared" si="20"/>
        <v>56</v>
      </c>
      <c r="L115" s="129">
        <f t="shared" si="21"/>
        <v>0.60215053763440862</v>
      </c>
      <c r="M115" s="130" t="s">
        <v>600</v>
      </c>
      <c r="N115" s="131">
        <v>42740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53</v>
      </c>
      <c r="B116" s="106">
        <v>42472</v>
      </c>
      <c r="C116" s="106"/>
      <c r="D116" s="107" t="s">
        <v>698</v>
      </c>
      <c r="E116" s="108" t="s">
        <v>624</v>
      </c>
      <c r="F116" s="109">
        <v>130</v>
      </c>
      <c r="G116" s="108"/>
      <c r="H116" s="108">
        <v>150</v>
      </c>
      <c r="I116" s="126" t="s">
        <v>699</v>
      </c>
      <c r="J116" s="127" t="s">
        <v>683</v>
      </c>
      <c r="K116" s="128">
        <f t="shared" si="20"/>
        <v>20</v>
      </c>
      <c r="L116" s="129">
        <f t="shared" si="21"/>
        <v>0.15384615384615385</v>
      </c>
      <c r="M116" s="130" t="s">
        <v>600</v>
      </c>
      <c r="N116" s="131">
        <v>42564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54</v>
      </c>
      <c r="B117" s="106">
        <v>42473</v>
      </c>
      <c r="C117" s="106"/>
      <c r="D117" s="107" t="s">
        <v>354</v>
      </c>
      <c r="E117" s="108" t="s">
        <v>624</v>
      </c>
      <c r="F117" s="109">
        <v>196</v>
      </c>
      <c r="G117" s="108"/>
      <c r="H117" s="108">
        <v>299</v>
      </c>
      <c r="I117" s="126">
        <v>299</v>
      </c>
      <c r="J117" s="127" t="s">
        <v>683</v>
      </c>
      <c r="K117" s="128">
        <v>103</v>
      </c>
      <c r="L117" s="129">
        <v>0.52551020408163296</v>
      </c>
      <c r="M117" s="130" t="s">
        <v>600</v>
      </c>
      <c r="N117" s="131">
        <v>42620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55</v>
      </c>
      <c r="B118" s="106">
        <v>42473</v>
      </c>
      <c r="C118" s="106"/>
      <c r="D118" s="107" t="s">
        <v>757</v>
      </c>
      <c r="E118" s="108" t="s">
        <v>624</v>
      </c>
      <c r="F118" s="109">
        <v>88</v>
      </c>
      <c r="G118" s="108"/>
      <c r="H118" s="108">
        <v>103</v>
      </c>
      <c r="I118" s="126">
        <v>103</v>
      </c>
      <c r="J118" s="127" t="s">
        <v>683</v>
      </c>
      <c r="K118" s="128">
        <v>15</v>
      </c>
      <c r="L118" s="129">
        <v>0.170454545454545</v>
      </c>
      <c r="M118" s="130" t="s">
        <v>600</v>
      </c>
      <c r="N118" s="131">
        <v>42530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56</v>
      </c>
      <c r="B119" s="106">
        <v>42492</v>
      </c>
      <c r="C119" s="106"/>
      <c r="D119" s="107" t="s">
        <v>700</v>
      </c>
      <c r="E119" s="108" t="s">
        <v>624</v>
      </c>
      <c r="F119" s="109">
        <v>127.5</v>
      </c>
      <c r="G119" s="108"/>
      <c r="H119" s="108">
        <v>148</v>
      </c>
      <c r="I119" s="126" t="s">
        <v>701</v>
      </c>
      <c r="J119" s="127" t="s">
        <v>683</v>
      </c>
      <c r="K119" s="128">
        <f>H119-F119</f>
        <v>20.5</v>
      </c>
      <c r="L119" s="129">
        <f>K119/F119</f>
        <v>0.16078431372549021</v>
      </c>
      <c r="M119" s="130" t="s">
        <v>600</v>
      </c>
      <c r="N119" s="131">
        <v>42564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57</v>
      </c>
      <c r="B120" s="106">
        <v>42493</v>
      </c>
      <c r="C120" s="106"/>
      <c r="D120" s="107" t="s">
        <v>702</v>
      </c>
      <c r="E120" s="108" t="s">
        <v>624</v>
      </c>
      <c r="F120" s="109">
        <v>675</v>
      </c>
      <c r="G120" s="108"/>
      <c r="H120" s="108">
        <v>815</v>
      </c>
      <c r="I120" s="126" t="s">
        <v>703</v>
      </c>
      <c r="J120" s="127" t="s">
        <v>683</v>
      </c>
      <c r="K120" s="128">
        <f>H120-F120</f>
        <v>140</v>
      </c>
      <c r="L120" s="129">
        <f>K120/F120</f>
        <v>0.2074074074074074</v>
      </c>
      <c r="M120" s="130" t="s">
        <v>600</v>
      </c>
      <c r="N120" s="131">
        <v>43154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58</v>
      </c>
      <c r="B121" s="110">
        <v>42522</v>
      </c>
      <c r="C121" s="110"/>
      <c r="D121" s="111" t="s">
        <v>758</v>
      </c>
      <c r="E121" s="112" t="s">
        <v>624</v>
      </c>
      <c r="F121" s="113">
        <v>500</v>
      </c>
      <c r="G121" s="113"/>
      <c r="H121" s="114">
        <v>232.5</v>
      </c>
      <c r="I121" s="132" t="s">
        <v>759</v>
      </c>
      <c r="J121" s="133" t="s">
        <v>760</v>
      </c>
      <c r="K121" s="134">
        <f>H121-F121</f>
        <v>-267.5</v>
      </c>
      <c r="L121" s="135">
        <f>K121/F121</f>
        <v>-0.53500000000000003</v>
      </c>
      <c r="M121" s="136" t="s">
        <v>664</v>
      </c>
      <c r="N121" s="137">
        <v>43735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59</v>
      </c>
      <c r="B122" s="106">
        <v>42527</v>
      </c>
      <c r="C122" s="106"/>
      <c r="D122" s="107" t="s">
        <v>704</v>
      </c>
      <c r="E122" s="108" t="s">
        <v>624</v>
      </c>
      <c r="F122" s="109">
        <v>110</v>
      </c>
      <c r="G122" s="108"/>
      <c r="H122" s="108">
        <v>126.5</v>
      </c>
      <c r="I122" s="126">
        <v>125</v>
      </c>
      <c r="J122" s="127" t="s">
        <v>633</v>
      </c>
      <c r="K122" s="128">
        <f>H122-F122</f>
        <v>16.5</v>
      </c>
      <c r="L122" s="129">
        <f>K122/F122</f>
        <v>0.15</v>
      </c>
      <c r="M122" s="130" t="s">
        <v>600</v>
      </c>
      <c r="N122" s="131">
        <v>42552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60</v>
      </c>
      <c r="B123" s="106">
        <v>42538</v>
      </c>
      <c r="C123" s="106"/>
      <c r="D123" s="107" t="s">
        <v>705</v>
      </c>
      <c r="E123" s="108" t="s">
        <v>624</v>
      </c>
      <c r="F123" s="109">
        <v>44</v>
      </c>
      <c r="G123" s="108"/>
      <c r="H123" s="108">
        <v>69.5</v>
      </c>
      <c r="I123" s="126">
        <v>69.5</v>
      </c>
      <c r="J123" s="127" t="s">
        <v>706</v>
      </c>
      <c r="K123" s="128">
        <f>H123-F123</f>
        <v>25.5</v>
      </c>
      <c r="L123" s="129">
        <f>K123/F123</f>
        <v>0.57954545454545459</v>
      </c>
      <c r="M123" s="130" t="s">
        <v>600</v>
      </c>
      <c r="N123" s="131">
        <v>42977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61</v>
      </c>
      <c r="B124" s="106">
        <v>42549</v>
      </c>
      <c r="C124" s="106"/>
      <c r="D124" s="148" t="s">
        <v>761</v>
      </c>
      <c r="E124" s="108" t="s">
        <v>624</v>
      </c>
      <c r="F124" s="109">
        <v>262.5</v>
      </c>
      <c r="G124" s="108"/>
      <c r="H124" s="108">
        <v>340</v>
      </c>
      <c r="I124" s="126">
        <v>333</v>
      </c>
      <c r="J124" s="127" t="s">
        <v>762</v>
      </c>
      <c r="K124" s="128">
        <v>77.5</v>
      </c>
      <c r="L124" s="129">
        <v>0.29523809523809502</v>
      </c>
      <c r="M124" s="130" t="s">
        <v>600</v>
      </c>
      <c r="N124" s="131">
        <v>43017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62</v>
      </c>
      <c r="B125" s="106">
        <v>42549</v>
      </c>
      <c r="C125" s="106"/>
      <c r="D125" s="148" t="s">
        <v>763</v>
      </c>
      <c r="E125" s="108" t="s">
        <v>624</v>
      </c>
      <c r="F125" s="109">
        <v>840</v>
      </c>
      <c r="G125" s="108"/>
      <c r="H125" s="108">
        <v>1230</v>
      </c>
      <c r="I125" s="126">
        <v>1230</v>
      </c>
      <c r="J125" s="127" t="s">
        <v>683</v>
      </c>
      <c r="K125" s="128">
        <v>390</v>
      </c>
      <c r="L125" s="129">
        <v>0.46428571428571402</v>
      </c>
      <c r="M125" s="130" t="s">
        <v>600</v>
      </c>
      <c r="N125" s="131">
        <v>42649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365">
        <v>63</v>
      </c>
      <c r="B126" s="143">
        <v>42556</v>
      </c>
      <c r="C126" s="143"/>
      <c r="D126" s="144" t="s">
        <v>707</v>
      </c>
      <c r="E126" s="145" t="s">
        <v>624</v>
      </c>
      <c r="F126" s="146">
        <v>395</v>
      </c>
      <c r="G126" s="147"/>
      <c r="H126" s="147">
        <f>(468.5+342.5)/2</f>
        <v>405.5</v>
      </c>
      <c r="I126" s="147">
        <v>510</v>
      </c>
      <c r="J126" s="170" t="s">
        <v>708</v>
      </c>
      <c r="K126" s="171">
        <f t="shared" ref="K126:K132" si="22">H126-F126</f>
        <v>10.5</v>
      </c>
      <c r="L126" s="172">
        <f t="shared" ref="L126:L132" si="23">K126/F126</f>
        <v>2.6582278481012658E-2</v>
      </c>
      <c r="M126" s="173" t="s">
        <v>709</v>
      </c>
      <c r="N126" s="174">
        <v>43606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64</v>
      </c>
      <c r="B127" s="110">
        <v>42584</v>
      </c>
      <c r="C127" s="110"/>
      <c r="D127" s="111" t="s">
        <v>710</v>
      </c>
      <c r="E127" s="112" t="s">
        <v>601</v>
      </c>
      <c r="F127" s="113">
        <f>169.5-12.8</f>
        <v>156.69999999999999</v>
      </c>
      <c r="G127" s="113"/>
      <c r="H127" s="114">
        <v>77</v>
      </c>
      <c r="I127" s="132" t="s">
        <v>711</v>
      </c>
      <c r="J127" s="385" t="s">
        <v>3402</v>
      </c>
      <c r="K127" s="134">
        <f t="shared" si="22"/>
        <v>-79.699999999999989</v>
      </c>
      <c r="L127" s="135">
        <f t="shared" si="23"/>
        <v>-0.50861518825781749</v>
      </c>
      <c r="M127" s="136" t="s">
        <v>664</v>
      </c>
      <c r="N127" s="137">
        <v>43522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65</v>
      </c>
      <c r="B128" s="110">
        <v>42586</v>
      </c>
      <c r="C128" s="110"/>
      <c r="D128" s="111" t="s">
        <v>712</v>
      </c>
      <c r="E128" s="112" t="s">
        <v>624</v>
      </c>
      <c r="F128" s="113">
        <v>400</v>
      </c>
      <c r="G128" s="113"/>
      <c r="H128" s="114">
        <v>305</v>
      </c>
      <c r="I128" s="132">
        <v>475</v>
      </c>
      <c r="J128" s="133" t="s">
        <v>713</v>
      </c>
      <c r="K128" s="134">
        <f t="shared" si="22"/>
        <v>-95</v>
      </c>
      <c r="L128" s="135">
        <f t="shared" si="23"/>
        <v>-0.23749999999999999</v>
      </c>
      <c r="M128" s="136" t="s">
        <v>664</v>
      </c>
      <c r="N128" s="137">
        <v>43606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66</v>
      </c>
      <c r="B129" s="106">
        <v>42593</v>
      </c>
      <c r="C129" s="106"/>
      <c r="D129" s="107" t="s">
        <v>714</v>
      </c>
      <c r="E129" s="108" t="s">
        <v>624</v>
      </c>
      <c r="F129" s="109">
        <v>86.5</v>
      </c>
      <c r="G129" s="108"/>
      <c r="H129" s="108">
        <v>130</v>
      </c>
      <c r="I129" s="126">
        <v>130</v>
      </c>
      <c r="J129" s="141" t="s">
        <v>715</v>
      </c>
      <c r="K129" s="128">
        <f t="shared" si="22"/>
        <v>43.5</v>
      </c>
      <c r="L129" s="129">
        <f t="shared" si="23"/>
        <v>0.50289017341040465</v>
      </c>
      <c r="M129" s="130" t="s">
        <v>600</v>
      </c>
      <c r="N129" s="131">
        <v>43091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67</v>
      </c>
      <c r="B130" s="110">
        <v>42600</v>
      </c>
      <c r="C130" s="110"/>
      <c r="D130" s="111" t="s">
        <v>381</v>
      </c>
      <c r="E130" s="112" t="s">
        <v>624</v>
      </c>
      <c r="F130" s="113">
        <v>133.5</v>
      </c>
      <c r="G130" s="113"/>
      <c r="H130" s="114">
        <v>126.5</v>
      </c>
      <c r="I130" s="132">
        <v>178</v>
      </c>
      <c r="J130" s="133" t="s">
        <v>716</v>
      </c>
      <c r="K130" s="134">
        <f t="shared" si="22"/>
        <v>-7</v>
      </c>
      <c r="L130" s="135">
        <f t="shared" si="23"/>
        <v>-5.2434456928838954E-2</v>
      </c>
      <c r="M130" s="136" t="s">
        <v>664</v>
      </c>
      <c r="N130" s="137">
        <v>42615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68</v>
      </c>
      <c r="B131" s="106">
        <v>42613</v>
      </c>
      <c r="C131" s="106"/>
      <c r="D131" s="107" t="s">
        <v>717</v>
      </c>
      <c r="E131" s="108" t="s">
        <v>624</v>
      </c>
      <c r="F131" s="109">
        <v>560</v>
      </c>
      <c r="G131" s="108"/>
      <c r="H131" s="108">
        <v>725</v>
      </c>
      <c r="I131" s="126">
        <v>725</v>
      </c>
      <c r="J131" s="127" t="s">
        <v>626</v>
      </c>
      <c r="K131" s="128">
        <f t="shared" si="22"/>
        <v>165</v>
      </c>
      <c r="L131" s="129">
        <f t="shared" si="23"/>
        <v>0.29464285714285715</v>
      </c>
      <c r="M131" s="130" t="s">
        <v>600</v>
      </c>
      <c r="N131" s="131">
        <v>42456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69</v>
      </c>
      <c r="B132" s="106">
        <v>42614</v>
      </c>
      <c r="C132" s="106"/>
      <c r="D132" s="107" t="s">
        <v>718</v>
      </c>
      <c r="E132" s="108" t="s">
        <v>624</v>
      </c>
      <c r="F132" s="109">
        <v>160.5</v>
      </c>
      <c r="G132" s="108"/>
      <c r="H132" s="108">
        <v>210</v>
      </c>
      <c r="I132" s="126">
        <v>210</v>
      </c>
      <c r="J132" s="127" t="s">
        <v>626</v>
      </c>
      <c r="K132" s="128">
        <f t="shared" si="22"/>
        <v>49.5</v>
      </c>
      <c r="L132" s="129">
        <f t="shared" si="23"/>
        <v>0.30841121495327101</v>
      </c>
      <c r="M132" s="130" t="s">
        <v>600</v>
      </c>
      <c r="N132" s="131">
        <v>42871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70</v>
      </c>
      <c r="B133" s="106">
        <v>42646</v>
      </c>
      <c r="C133" s="106"/>
      <c r="D133" s="148" t="s">
        <v>405</v>
      </c>
      <c r="E133" s="108" t="s">
        <v>624</v>
      </c>
      <c r="F133" s="109">
        <v>430</v>
      </c>
      <c r="G133" s="108"/>
      <c r="H133" s="108">
        <v>596</v>
      </c>
      <c r="I133" s="126">
        <v>575</v>
      </c>
      <c r="J133" s="127" t="s">
        <v>764</v>
      </c>
      <c r="K133" s="128">
        <v>166</v>
      </c>
      <c r="L133" s="129">
        <v>0.38604651162790699</v>
      </c>
      <c r="M133" s="130" t="s">
        <v>600</v>
      </c>
      <c r="N133" s="131">
        <v>42769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71</v>
      </c>
      <c r="B134" s="106">
        <v>42657</v>
      </c>
      <c r="C134" s="106"/>
      <c r="D134" s="107" t="s">
        <v>719</v>
      </c>
      <c r="E134" s="108" t="s">
        <v>624</v>
      </c>
      <c r="F134" s="109">
        <v>280</v>
      </c>
      <c r="G134" s="108"/>
      <c r="H134" s="108">
        <v>345</v>
      </c>
      <c r="I134" s="126">
        <v>345</v>
      </c>
      <c r="J134" s="127" t="s">
        <v>626</v>
      </c>
      <c r="K134" s="128">
        <f t="shared" ref="K134:K139" si="24">H134-F134</f>
        <v>65</v>
      </c>
      <c r="L134" s="129">
        <f>K134/F134</f>
        <v>0.23214285714285715</v>
      </c>
      <c r="M134" s="130" t="s">
        <v>600</v>
      </c>
      <c r="N134" s="131">
        <v>42814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72</v>
      </c>
      <c r="B135" s="106">
        <v>42657</v>
      </c>
      <c r="C135" s="106"/>
      <c r="D135" s="107" t="s">
        <v>720</v>
      </c>
      <c r="E135" s="108" t="s">
        <v>624</v>
      </c>
      <c r="F135" s="109">
        <v>245</v>
      </c>
      <c r="G135" s="108"/>
      <c r="H135" s="108">
        <v>325.5</v>
      </c>
      <c r="I135" s="126">
        <v>330</v>
      </c>
      <c r="J135" s="127" t="s">
        <v>721</v>
      </c>
      <c r="K135" s="128">
        <f t="shared" si="24"/>
        <v>80.5</v>
      </c>
      <c r="L135" s="129">
        <f>K135/F135</f>
        <v>0.32857142857142857</v>
      </c>
      <c r="M135" s="130" t="s">
        <v>600</v>
      </c>
      <c r="N135" s="131">
        <v>42769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73</v>
      </c>
      <c r="B136" s="106">
        <v>42660</v>
      </c>
      <c r="C136" s="106"/>
      <c r="D136" s="107" t="s">
        <v>349</v>
      </c>
      <c r="E136" s="108" t="s">
        <v>624</v>
      </c>
      <c r="F136" s="109">
        <v>125</v>
      </c>
      <c r="G136" s="108"/>
      <c r="H136" s="108">
        <v>160</v>
      </c>
      <c r="I136" s="126">
        <v>160</v>
      </c>
      <c r="J136" s="127" t="s">
        <v>683</v>
      </c>
      <c r="K136" s="128">
        <f t="shared" si="24"/>
        <v>35</v>
      </c>
      <c r="L136" s="129">
        <v>0.28000000000000003</v>
      </c>
      <c r="M136" s="130" t="s">
        <v>600</v>
      </c>
      <c r="N136" s="131">
        <v>42803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74</v>
      </c>
      <c r="B137" s="106">
        <v>42660</v>
      </c>
      <c r="C137" s="106"/>
      <c r="D137" s="107" t="s">
        <v>483</v>
      </c>
      <c r="E137" s="108" t="s">
        <v>624</v>
      </c>
      <c r="F137" s="109">
        <v>114</v>
      </c>
      <c r="G137" s="108"/>
      <c r="H137" s="108">
        <v>145</v>
      </c>
      <c r="I137" s="126">
        <v>145</v>
      </c>
      <c r="J137" s="127" t="s">
        <v>683</v>
      </c>
      <c r="K137" s="128">
        <f t="shared" si="24"/>
        <v>31</v>
      </c>
      <c r="L137" s="129">
        <f>K137/F137</f>
        <v>0.27192982456140352</v>
      </c>
      <c r="M137" s="130" t="s">
        <v>600</v>
      </c>
      <c r="N137" s="131">
        <v>42859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75</v>
      </c>
      <c r="B138" s="106">
        <v>42660</v>
      </c>
      <c r="C138" s="106"/>
      <c r="D138" s="107" t="s">
        <v>722</v>
      </c>
      <c r="E138" s="108" t="s">
        <v>624</v>
      </c>
      <c r="F138" s="109">
        <v>212</v>
      </c>
      <c r="G138" s="108"/>
      <c r="H138" s="108">
        <v>280</v>
      </c>
      <c r="I138" s="126">
        <v>276</v>
      </c>
      <c r="J138" s="127" t="s">
        <v>723</v>
      </c>
      <c r="K138" s="128">
        <f t="shared" si="24"/>
        <v>68</v>
      </c>
      <c r="L138" s="129">
        <f>K138/F138</f>
        <v>0.32075471698113206</v>
      </c>
      <c r="M138" s="130" t="s">
        <v>600</v>
      </c>
      <c r="N138" s="131">
        <v>42858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76</v>
      </c>
      <c r="B139" s="106">
        <v>42678</v>
      </c>
      <c r="C139" s="106"/>
      <c r="D139" s="107" t="s">
        <v>151</v>
      </c>
      <c r="E139" s="108" t="s">
        <v>624</v>
      </c>
      <c r="F139" s="109">
        <v>155</v>
      </c>
      <c r="G139" s="108"/>
      <c r="H139" s="108">
        <v>210</v>
      </c>
      <c r="I139" s="126">
        <v>210</v>
      </c>
      <c r="J139" s="127" t="s">
        <v>724</v>
      </c>
      <c r="K139" s="128">
        <f t="shared" si="24"/>
        <v>55</v>
      </c>
      <c r="L139" s="129">
        <f>K139/F139</f>
        <v>0.35483870967741937</v>
      </c>
      <c r="M139" s="130" t="s">
        <v>600</v>
      </c>
      <c r="N139" s="131">
        <v>42944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77</v>
      </c>
      <c r="B140" s="110">
        <v>42710</v>
      </c>
      <c r="C140" s="110"/>
      <c r="D140" s="111" t="s">
        <v>765</v>
      </c>
      <c r="E140" s="112" t="s">
        <v>624</v>
      </c>
      <c r="F140" s="113">
        <v>150.5</v>
      </c>
      <c r="G140" s="113"/>
      <c r="H140" s="114">
        <v>72.5</v>
      </c>
      <c r="I140" s="132">
        <v>174</v>
      </c>
      <c r="J140" s="133" t="s">
        <v>766</v>
      </c>
      <c r="K140" s="134">
        <v>-78</v>
      </c>
      <c r="L140" s="135">
        <v>-0.51827242524916906</v>
      </c>
      <c r="M140" s="136" t="s">
        <v>664</v>
      </c>
      <c r="N140" s="137">
        <v>43333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78</v>
      </c>
      <c r="B141" s="106">
        <v>42712</v>
      </c>
      <c r="C141" s="106"/>
      <c r="D141" s="107" t="s">
        <v>125</v>
      </c>
      <c r="E141" s="108" t="s">
        <v>624</v>
      </c>
      <c r="F141" s="109">
        <v>380</v>
      </c>
      <c r="G141" s="108"/>
      <c r="H141" s="108">
        <v>478</v>
      </c>
      <c r="I141" s="126">
        <v>468</v>
      </c>
      <c r="J141" s="127" t="s">
        <v>683</v>
      </c>
      <c r="K141" s="128">
        <f>H141-F141</f>
        <v>98</v>
      </c>
      <c r="L141" s="129">
        <f>K141/F141</f>
        <v>0.25789473684210529</v>
      </c>
      <c r="M141" s="130" t="s">
        <v>600</v>
      </c>
      <c r="N141" s="131">
        <v>43025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79</v>
      </c>
      <c r="B142" s="106">
        <v>42734</v>
      </c>
      <c r="C142" s="106"/>
      <c r="D142" s="107" t="s">
        <v>248</v>
      </c>
      <c r="E142" s="108" t="s">
        <v>624</v>
      </c>
      <c r="F142" s="109">
        <v>305</v>
      </c>
      <c r="G142" s="108"/>
      <c r="H142" s="108">
        <v>375</v>
      </c>
      <c r="I142" s="126">
        <v>375</v>
      </c>
      <c r="J142" s="127" t="s">
        <v>683</v>
      </c>
      <c r="K142" s="128">
        <f>H142-F142</f>
        <v>70</v>
      </c>
      <c r="L142" s="129">
        <f>K142/F142</f>
        <v>0.22950819672131148</v>
      </c>
      <c r="M142" s="130" t="s">
        <v>600</v>
      </c>
      <c r="N142" s="131">
        <v>42768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80</v>
      </c>
      <c r="B143" s="106">
        <v>42739</v>
      </c>
      <c r="C143" s="106"/>
      <c r="D143" s="107" t="s">
        <v>351</v>
      </c>
      <c r="E143" s="108" t="s">
        <v>624</v>
      </c>
      <c r="F143" s="109">
        <v>99.5</v>
      </c>
      <c r="G143" s="108"/>
      <c r="H143" s="108">
        <v>158</v>
      </c>
      <c r="I143" s="126">
        <v>158</v>
      </c>
      <c r="J143" s="127" t="s">
        <v>683</v>
      </c>
      <c r="K143" s="128">
        <f>H143-F143</f>
        <v>58.5</v>
      </c>
      <c r="L143" s="129">
        <f>K143/F143</f>
        <v>0.5879396984924623</v>
      </c>
      <c r="M143" s="130" t="s">
        <v>600</v>
      </c>
      <c r="N143" s="131">
        <v>42898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81</v>
      </c>
      <c r="B144" s="106">
        <v>42739</v>
      </c>
      <c r="C144" s="106"/>
      <c r="D144" s="107" t="s">
        <v>351</v>
      </c>
      <c r="E144" s="108" t="s">
        <v>624</v>
      </c>
      <c r="F144" s="109">
        <v>99.5</v>
      </c>
      <c r="G144" s="108"/>
      <c r="H144" s="108">
        <v>158</v>
      </c>
      <c r="I144" s="126">
        <v>158</v>
      </c>
      <c r="J144" s="127" t="s">
        <v>683</v>
      </c>
      <c r="K144" s="128">
        <v>58.5</v>
      </c>
      <c r="L144" s="129">
        <v>0.58793969849246197</v>
      </c>
      <c r="M144" s="130" t="s">
        <v>600</v>
      </c>
      <c r="N144" s="131">
        <v>42898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82</v>
      </c>
      <c r="B145" s="106">
        <v>42786</v>
      </c>
      <c r="C145" s="106"/>
      <c r="D145" s="107" t="s">
        <v>169</v>
      </c>
      <c r="E145" s="108" t="s">
        <v>624</v>
      </c>
      <c r="F145" s="109">
        <v>140.5</v>
      </c>
      <c r="G145" s="108"/>
      <c r="H145" s="108">
        <v>220</v>
      </c>
      <c r="I145" s="126">
        <v>220</v>
      </c>
      <c r="J145" s="127" t="s">
        <v>683</v>
      </c>
      <c r="K145" s="128">
        <f>H145-F145</f>
        <v>79.5</v>
      </c>
      <c r="L145" s="129">
        <f>K145/F145</f>
        <v>0.5658362989323843</v>
      </c>
      <c r="M145" s="130" t="s">
        <v>600</v>
      </c>
      <c r="N145" s="131">
        <v>42864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83</v>
      </c>
      <c r="B146" s="106">
        <v>42786</v>
      </c>
      <c r="C146" s="106"/>
      <c r="D146" s="107" t="s">
        <v>767</v>
      </c>
      <c r="E146" s="108" t="s">
        <v>624</v>
      </c>
      <c r="F146" s="109">
        <v>202.5</v>
      </c>
      <c r="G146" s="108"/>
      <c r="H146" s="108">
        <v>234</v>
      </c>
      <c r="I146" s="126">
        <v>234</v>
      </c>
      <c r="J146" s="127" t="s">
        <v>683</v>
      </c>
      <c r="K146" s="128">
        <v>31.5</v>
      </c>
      <c r="L146" s="129">
        <v>0.155555555555556</v>
      </c>
      <c r="M146" s="130" t="s">
        <v>600</v>
      </c>
      <c r="N146" s="131">
        <v>42836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84</v>
      </c>
      <c r="B147" s="106">
        <v>42818</v>
      </c>
      <c r="C147" s="106"/>
      <c r="D147" s="107" t="s">
        <v>557</v>
      </c>
      <c r="E147" s="108" t="s">
        <v>624</v>
      </c>
      <c r="F147" s="109">
        <v>300.5</v>
      </c>
      <c r="G147" s="108"/>
      <c r="H147" s="108">
        <v>417.5</v>
      </c>
      <c r="I147" s="126">
        <v>420</v>
      </c>
      <c r="J147" s="127" t="s">
        <v>725</v>
      </c>
      <c r="K147" s="128">
        <f>H147-F147</f>
        <v>117</v>
      </c>
      <c r="L147" s="129">
        <f>K147/F147</f>
        <v>0.38935108153078202</v>
      </c>
      <c r="M147" s="130" t="s">
        <v>600</v>
      </c>
      <c r="N147" s="131">
        <v>43070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85</v>
      </c>
      <c r="B148" s="106">
        <v>42818</v>
      </c>
      <c r="C148" s="106"/>
      <c r="D148" s="107" t="s">
        <v>763</v>
      </c>
      <c r="E148" s="108" t="s">
        <v>624</v>
      </c>
      <c r="F148" s="109">
        <v>850</v>
      </c>
      <c r="G148" s="108"/>
      <c r="H148" s="108">
        <v>1042.5</v>
      </c>
      <c r="I148" s="126">
        <v>1023</v>
      </c>
      <c r="J148" s="127" t="s">
        <v>768</v>
      </c>
      <c r="K148" s="128">
        <v>192.5</v>
      </c>
      <c r="L148" s="129">
        <v>0.22647058823529401</v>
      </c>
      <c r="M148" s="130" t="s">
        <v>600</v>
      </c>
      <c r="N148" s="131">
        <v>42830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86</v>
      </c>
      <c r="B149" s="106">
        <v>42830</v>
      </c>
      <c r="C149" s="106"/>
      <c r="D149" s="107" t="s">
        <v>501</v>
      </c>
      <c r="E149" s="108" t="s">
        <v>624</v>
      </c>
      <c r="F149" s="109">
        <v>785</v>
      </c>
      <c r="G149" s="108"/>
      <c r="H149" s="108">
        <v>930</v>
      </c>
      <c r="I149" s="126">
        <v>920</v>
      </c>
      <c r="J149" s="127" t="s">
        <v>726</v>
      </c>
      <c r="K149" s="128">
        <f>H149-F149</f>
        <v>145</v>
      </c>
      <c r="L149" s="129">
        <f>K149/F149</f>
        <v>0.18471337579617833</v>
      </c>
      <c r="M149" s="130" t="s">
        <v>600</v>
      </c>
      <c r="N149" s="131">
        <v>42976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87</v>
      </c>
      <c r="B150" s="110">
        <v>42831</v>
      </c>
      <c r="C150" s="110"/>
      <c r="D150" s="111" t="s">
        <v>769</v>
      </c>
      <c r="E150" s="112" t="s">
        <v>624</v>
      </c>
      <c r="F150" s="113">
        <v>40</v>
      </c>
      <c r="G150" s="113"/>
      <c r="H150" s="114">
        <v>13.1</v>
      </c>
      <c r="I150" s="132">
        <v>60</v>
      </c>
      <c r="J150" s="138" t="s">
        <v>770</v>
      </c>
      <c r="K150" s="134">
        <v>-26.9</v>
      </c>
      <c r="L150" s="135">
        <v>-0.67249999999999999</v>
      </c>
      <c r="M150" s="136" t="s">
        <v>664</v>
      </c>
      <c r="N150" s="137">
        <v>43138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88</v>
      </c>
      <c r="B151" s="106">
        <v>42837</v>
      </c>
      <c r="C151" s="106"/>
      <c r="D151" s="107" t="s">
        <v>88</v>
      </c>
      <c r="E151" s="108" t="s">
        <v>624</v>
      </c>
      <c r="F151" s="109">
        <v>289.5</v>
      </c>
      <c r="G151" s="108"/>
      <c r="H151" s="108">
        <v>354</v>
      </c>
      <c r="I151" s="126">
        <v>360</v>
      </c>
      <c r="J151" s="127" t="s">
        <v>727</v>
      </c>
      <c r="K151" s="128">
        <f t="shared" ref="K151:K159" si="25">H151-F151</f>
        <v>64.5</v>
      </c>
      <c r="L151" s="129">
        <f t="shared" ref="L151:L159" si="26">K151/F151</f>
        <v>0.22279792746113988</v>
      </c>
      <c r="M151" s="130" t="s">
        <v>600</v>
      </c>
      <c r="N151" s="131">
        <v>43040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89</v>
      </c>
      <c r="B152" s="106">
        <v>42845</v>
      </c>
      <c r="C152" s="106"/>
      <c r="D152" s="107" t="s">
        <v>438</v>
      </c>
      <c r="E152" s="108" t="s">
        <v>624</v>
      </c>
      <c r="F152" s="109">
        <v>700</v>
      </c>
      <c r="G152" s="108"/>
      <c r="H152" s="108">
        <v>840</v>
      </c>
      <c r="I152" s="126">
        <v>840</v>
      </c>
      <c r="J152" s="127" t="s">
        <v>728</v>
      </c>
      <c r="K152" s="128">
        <f t="shared" si="25"/>
        <v>140</v>
      </c>
      <c r="L152" s="129">
        <f t="shared" si="26"/>
        <v>0.2</v>
      </c>
      <c r="M152" s="130" t="s">
        <v>600</v>
      </c>
      <c r="N152" s="131">
        <v>42893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90</v>
      </c>
      <c r="B153" s="106">
        <v>42887</v>
      </c>
      <c r="C153" s="106"/>
      <c r="D153" s="148" t="s">
        <v>363</v>
      </c>
      <c r="E153" s="108" t="s">
        <v>624</v>
      </c>
      <c r="F153" s="109">
        <v>130</v>
      </c>
      <c r="G153" s="108"/>
      <c r="H153" s="108">
        <v>144.25</v>
      </c>
      <c r="I153" s="126">
        <v>170</v>
      </c>
      <c r="J153" s="127" t="s">
        <v>729</v>
      </c>
      <c r="K153" s="128">
        <f t="shared" si="25"/>
        <v>14.25</v>
      </c>
      <c r="L153" s="129">
        <f t="shared" si="26"/>
        <v>0.10961538461538461</v>
      </c>
      <c r="M153" s="130" t="s">
        <v>600</v>
      </c>
      <c r="N153" s="131">
        <v>43675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91</v>
      </c>
      <c r="B154" s="106">
        <v>42901</v>
      </c>
      <c r="C154" s="106"/>
      <c r="D154" s="148" t="s">
        <v>730</v>
      </c>
      <c r="E154" s="108" t="s">
        <v>624</v>
      </c>
      <c r="F154" s="109">
        <v>214.5</v>
      </c>
      <c r="G154" s="108"/>
      <c r="H154" s="108">
        <v>262</v>
      </c>
      <c r="I154" s="126">
        <v>262</v>
      </c>
      <c r="J154" s="127" t="s">
        <v>731</v>
      </c>
      <c r="K154" s="128">
        <f t="shared" si="25"/>
        <v>47.5</v>
      </c>
      <c r="L154" s="129">
        <f t="shared" si="26"/>
        <v>0.22144522144522144</v>
      </c>
      <c r="M154" s="130" t="s">
        <v>600</v>
      </c>
      <c r="N154" s="131">
        <v>42977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5">
        <v>92</v>
      </c>
      <c r="B155" s="154">
        <v>42933</v>
      </c>
      <c r="C155" s="154"/>
      <c r="D155" s="155" t="s">
        <v>732</v>
      </c>
      <c r="E155" s="156" t="s">
        <v>624</v>
      </c>
      <c r="F155" s="157">
        <v>370</v>
      </c>
      <c r="G155" s="156"/>
      <c r="H155" s="156">
        <v>447.5</v>
      </c>
      <c r="I155" s="178">
        <v>450</v>
      </c>
      <c r="J155" s="231" t="s">
        <v>683</v>
      </c>
      <c r="K155" s="128">
        <f t="shared" si="25"/>
        <v>77.5</v>
      </c>
      <c r="L155" s="180">
        <f t="shared" si="26"/>
        <v>0.20945945945945946</v>
      </c>
      <c r="M155" s="181" t="s">
        <v>600</v>
      </c>
      <c r="N155" s="182">
        <v>43035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93</v>
      </c>
      <c r="B156" s="154">
        <v>42943</v>
      </c>
      <c r="C156" s="154"/>
      <c r="D156" s="155" t="s">
        <v>167</v>
      </c>
      <c r="E156" s="156" t="s">
        <v>624</v>
      </c>
      <c r="F156" s="157">
        <v>657.5</v>
      </c>
      <c r="G156" s="156"/>
      <c r="H156" s="156">
        <v>825</v>
      </c>
      <c r="I156" s="178">
        <v>820</v>
      </c>
      <c r="J156" s="231" t="s">
        <v>683</v>
      </c>
      <c r="K156" s="128">
        <f t="shared" si="25"/>
        <v>167.5</v>
      </c>
      <c r="L156" s="180">
        <f t="shared" si="26"/>
        <v>0.25475285171102663</v>
      </c>
      <c r="M156" s="181" t="s">
        <v>600</v>
      </c>
      <c r="N156" s="182">
        <v>43090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94</v>
      </c>
      <c r="B157" s="106">
        <v>42964</v>
      </c>
      <c r="C157" s="106"/>
      <c r="D157" s="107" t="s">
        <v>368</v>
      </c>
      <c r="E157" s="108" t="s">
        <v>624</v>
      </c>
      <c r="F157" s="109">
        <v>605</v>
      </c>
      <c r="G157" s="108"/>
      <c r="H157" s="108">
        <v>750</v>
      </c>
      <c r="I157" s="126">
        <v>750</v>
      </c>
      <c r="J157" s="127" t="s">
        <v>726</v>
      </c>
      <c r="K157" s="128">
        <f t="shared" si="25"/>
        <v>145</v>
      </c>
      <c r="L157" s="129">
        <f t="shared" si="26"/>
        <v>0.23966942148760331</v>
      </c>
      <c r="M157" s="130" t="s">
        <v>600</v>
      </c>
      <c r="N157" s="131">
        <v>43027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6">
        <v>95</v>
      </c>
      <c r="B158" s="149">
        <v>42979</v>
      </c>
      <c r="C158" s="149"/>
      <c r="D158" s="150" t="s">
        <v>509</v>
      </c>
      <c r="E158" s="151" t="s">
        <v>624</v>
      </c>
      <c r="F158" s="152">
        <v>255</v>
      </c>
      <c r="G158" s="153"/>
      <c r="H158" s="153">
        <v>217.25</v>
      </c>
      <c r="I158" s="153">
        <v>320</v>
      </c>
      <c r="J158" s="175" t="s">
        <v>733</v>
      </c>
      <c r="K158" s="134">
        <f t="shared" si="25"/>
        <v>-37.75</v>
      </c>
      <c r="L158" s="176">
        <f t="shared" si="26"/>
        <v>-0.14803921568627451</v>
      </c>
      <c r="M158" s="136" t="s">
        <v>664</v>
      </c>
      <c r="N158" s="177">
        <v>43661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96</v>
      </c>
      <c r="B159" s="106">
        <v>42997</v>
      </c>
      <c r="C159" s="106"/>
      <c r="D159" s="107" t="s">
        <v>734</v>
      </c>
      <c r="E159" s="108" t="s">
        <v>624</v>
      </c>
      <c r="F159" s="109">
        <v>215</v>
      </c>
      <c r="G159" s="108"/>
      <c r="H159" s="108">
        <v>258</v>
      </c>
      <c r="I159" s="126">
        <v>258</v>
      </c>
      <c r="J159" s="127" t="s">
        <v>683</v>
      </c>
      <c r="K159" s="128">
        <f t="shared" si="25"/>
        <v>43</v>
      </c>
      <c r="L159" s="129">
        <f t="shared" si="26"/>
        <v>0.2</v>
      </c>
      <c r="M159" s="130" t="s">
        <v>600</v>
      </c>
      <c r="N159" s="131">
        <v>43040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97</v>
      </c>
      <c r="B160" s="106">
        <v>42997</v>
      </c>
      <c r="C160" s="106"/>
      <c r="D160" s="107" t="s">
        <v>734</v>
      </c>
      <c r="E160" s="108" t="s">
        <v>624</v>
      </c>
      <c r="F160" s="109">
        <v>215</v>
      </c>
      <c r="G160" s="108"/>
      <c r="H160" s="108">
        <v>258</v>
      </c>
      <c r="I160" s="126">
        <v>258</v>
      </c>
      <c r="J160" s="231" t="s">
        <v>683</v>
      </c>
      <c r="K160" s="128">
        <v>43</v>
      </c>
      <c r="L160" s="129">
        <v>0.2</v>
      </c>
      <c r="M160" s="130" t="s">
        <v>600</v>
      </c>
      <c r="N160" s="131">
        <v>43040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98</v>
      </c>
      <c r="B161" s="207">
        <v>42998</v>
      </c>
      <c r="C161" s="207"/>
      <c r="D161" s="375" t="s">
        <v>2980</v>
      </c>
      <c r="E161" s="208" t="s">
        <v>624</v>
      </c>
      <c r="F161" s="209">
        <v>75</v>
      </c>
      <c r="G161" s="208"/>
      <c r="H161" s="208">
        <v>90</v>
      </c>
      <c r="I161" s="232">
        <v>90</v>
      </c>
      <c r="J161" s="127" t="s">
        <v>735</v>
      </c>
      <c r="K161" s="128">
        <f t="shared" ref="K161:K166" si="27">H161-F161</f>
        <v>15</v>
      </c>
      <c r="L161" s="129">
        <f t="shared" ref="L161:L166" si="28">K161/F161</f>
        <v>0.2</v>
      </c>
      <c r="M161" s="130" t="s">
        <v>600</v>
      </c>
      <c r="N161" s="131">
        <v>43019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99</v>
      </c>
      <c r="B162" s="154">
        <v>43011</v>
      </c>
      <c r="C162" s="154"/>
      <c r="D162" s="155" t="s">
        <v>736</v>
      </c>
      <c r="E162" s="156" t="s">
        <v>624</v>
      </c>
      <c r="F162" s="157">
        <v>315</v>
      </c>
      <c r="G162" s="156"/>
      <c r="H162" s="156">
        <v>392</v>
      </c>
      <c r="I162" s="178">
        <v>384</v>
      </c>
      <c r="J162" s="231" t="s">
        <v>737</v>
      </c>
      <c r="K162" s="128">
        <f t="shared" si="27"/>
        <v>77</v>
      </c>
      <c r="L162" s="180">
        <f t="shared" si="28"/>
        <v>0.24444444444444444</v>
      </c>
      <c r="M162" s="181" t="s">
        <v>600</v>
      </c>
      <c r="N162" s="182">
        <v>43017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100</v>
      </c>
      <c r="B163" s="154">
        <v>43013</v>
      </c>
      <c r="C163" s="154"/>
      <c r="D163" s="155" t="s">
        <v>738</v>
      </c>
      <c r="E163" s="156" t="s">
        <v>624</v>
      </c>
      <c r="F163" s="157">
        <v>145</v>
      </c>
      <c r="G163" s="156"/>
      <c r="H163" s="156">
        <v>179</v>
      </c>
      <c r="I163" s="178">
        <v>180</v>
      </c>
      <c r="J163" s="231" t="s">
        <v>614</v>
      </c>
      <c r="K163" s="128">
        <f t="shared" si="27"/>
        <v>34</v>
      </c>
      <c r="L163" s="180">
        <f t="shared" si="28"/>
        <v>0.23448275862068965</v>
      </c>
      <c r="M163" s="181" t="s">
        <v>600</v>
      </c>
      <c r="N163" s="182">
        <v>43025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101</v>
      </c>
      <c r="B164" s="154">
        <v>43014</v>
      </c>
      <c r="C164" s="154"/>
      <c r="D164" s="155" t="s">
        <v>339</v>
      </c>
      <c r="E164" s="156" t="s">
        <v>624</v>
      </c>
      <c r="F164" s="157">
        <v>256</v>
      </c>
      <c r="G164" s="156"/>
      <c r="H164" s="156">
        <v>323</v>
      </c>
      <c r="I164" s="178">
        <v>320</v>
      </c>
      <c r="J164" s="231" t="s">
        <v>683</v>
      </c>
      <c r="K164" s="128">
        <f t="shared" si="27"/>
        <v>67</v>
      </c>
      <c r="L164" s="180">
        <f t="shared" si="28"/>
        <v>0.26171875</v>
      </c>
      <c r="M164" s="181" t="s">
        <v>600</v>
      </c>
      <c r="N164" s="182">
        <v>43067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102</v>
      </c>
      <c r="B165" s="154">
        <v>43017</v>
      </c>
      <c r="C165" s="154"/>
      <c r="D165" s="155" t="s">
        <v>360</v>
      </c>
      <c r="E165" s="156" t="s">
        <v>624</v>
      </c>
      <c r="F165" s="157">
        <v>137.5</v>
      </c>
      <c r="G165" s="156"/>
      <c r="H165" s="156">
        <v>184</v>
      </c>
      <c r="I165" s="178">
        <v>183</v>
      </c>
      <c r="J165" s="179" t="s">
        <v>739</v>
      </c>
      <c r="K165" s="128">
        <f t="shared" si="27"/>
        <v>46.5</v>
      </c>
      <c r="L165" s="180">
        <f t="shared" si="28"/>
        <v>0.33818181818181819</v>
      </c>
      <c r="M165" s="181" t="s">
        <v>600</v>
      </c>
      <c r="N165" s="182">
        <v>43108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103</v>
      </c>
      <c r="B166" s="154">
        <v>43018</v>
      </c>
      <c r="C166" s="154"/>
      <c r="D166" s="155" t="s">
        <v>740</v>
      </c>
      <c r="E166" s="156" t="s">
        <v>624</v>
      </c>
      <c r="F166" s="157">
        <v>125.5</v>
      </c>
      <c r="G166" s="156"/>
      <c r="H166" s="156">
        <v>158</v>
      </c>
      <c r="I166" s="178">
        <v>155</v>
      </c>
      <c r="J166" s="179" t="s">
        <v>741</v>
      </c>
      <c r="K166" s="128">
        <f t="shared" si="27"/>
        <v>32.5</v>
      </c>
      <c r="L166" s="180">
        <f t="shared" si="28"/>
        <v>0.25896414342629481</v>
      </c>
      <c r="M166" s="181" t="s">
        <v>600</v>
      </c>
      <c r="N166" s="182">
        <v>43067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104</v>
      </c>
      <c r="B167" s="154">
        <v>43018</v>
      </c>
      <c r="C167" s="154"/>
      <c r="D167" s="155" t="s">
        <v>771</v>
      </c>
      <c r="E167" s="156" t="s">
        <v>624</v>
      </c>
      <c r="F167" s="157">
        <v>895</v>
      </c>
      <c r="G167" s="156"/>
      <c r="H167" s="156">
        <v>1122.5</v>
      </c>
      <c r="I167" s="178">
        <v>1078</v>
      </c>
      <c r="J167" s="179" t="s">
        <v>772</v>
      </c>
      <c r="K167" s="128">
        <v>227.5</v>
      </c>
      <c r="L167" s="180">
        <v>0.25418994413407803</v>
      </c>
      <c r="M167" s="181" t="s">
        <v>600</v>
      </c>
      <c r="N167" s="182">
        <v>43117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105</v>
      </c>
      <c r="B168" s="154">
        <v>43020</v>
      </c>
      <c r="C168" s="154"/>
      <c r="D168" s="155" t="s">
        <v>347</v>
      </c>
      <c r="E168" s="156" t="s">
        <v>624</v>
      </c>
      <c r="F168" s="157">
        <v>525</v>
      </c>
      <c r="G168" s="156"/>
      <c r="H168" s="156">
        <v>629</v>
      </c>
      <c r="I168" s="178">
        <v>629</v>
      </c>
      <c r="J168" s="231" t="s">
        <v>683</v>
      </c>
      <c r="K168" s="128">
        <v>104</v>
      </c>
      <c r="L168" s="180">
        <v>0.19809523809523799</v>
      </c>
      <c r="M168" s="181" t="s">
        <v>600</v>
      </c>
      <c r="N168" s="182">
        <v>43119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106</v>
      </c>
      <c r="B169" s="154">
        <v>43046</v>
      </c>
      <c r="C169" s="154"/>
      <c r="D169" s="155" t="s">
        <v>393</v>
      </c>
      <c r="E169" s="156" t="s">
        <v>624</v>
      </c>
      <c r="F169" s="157">
        <v>740</v>
      </c>
      <c r="G169" s="156"/>
      <c r="H169" s="156">
        <v>892.5</v>
      </c>
      <c r="I169" s="178">
        <v>900</v>
      </c>
      <c r="J169" s="179" t="s">
        <v>742</v>
      </c>
      <c r="K169" s="128">
        <f>H169-F169</f>
        <v>152.5</v>
      </c>
      <c r="L169" s="180">
        <f>K169/F169</f>
        <v>0.20608108108108109</v>
      </c>
      <c r="M169" s="181" t="s">
        <v>600</v>
      </c>
      <c r="N169" s="182">
        <v>43052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107</v>
      </c>
      <c r="B170" s="106">
        <v>43073</v>
      </c>
      <c r="C170" s="106"/>
      <c r="D170" s="107" t="s">
        <v>743</v>
      </c>
      <c r="E170" s="108" t="s">
        <v>624</v>
      </c>
      <c r="F170" s="109">
        <v>118.5</v>
      </c>
      <c r="G170" s="108"/>
      <c r="H170" s="108">
        <v>143.5</v>
      </c>
      <c r="I170" s="126">
        <v>145</v>
      </c>
      <c r="J170" s="141" t="s">
        <v>744</v>
      </c>
      <c r="K170" s="128">
        <f>H170-F170</f>
        <v>25</v>
      </c>
      <c r="L170" s="129">
        <f>K170/F170</f>
        <v>0.2109704641350211</v>
      </c>
      <c r="M170" s="130" t="s">
        <v>600</v>
      </c>
      <c r="N170" s="131">
        <v>43097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108</v>
      </c>
      <c r="B171" s="110">
        <v>43090</v>
      </c>
      <c r="C171" s="110"/>
      <c r="D171" s="158" t="s">
        <v>443</v>
      </c>
      <c r="E171" s="112" t="s">
        <v>624</v>
      </c>
      <c r="F171" s="113">
        <v>715</v>
      </c>
      <c r="G171" s="113"/>
      <c r="H171" s="114">
        <v>500</v>
      </c>
      <c r="I171" s="132">
        <v>872</v>
      </c>
      <c r="J171" s="138" t="s">
        <v>745</v>
      </c>
      <c r="K171" s="134">
        <f>H171-F171</f>
        <v>-215</v>
      </c>
      <c r="L171" s="135">
        <f>K171/F171</f>
        <v>-0.30069930069930068</v>
      </c>
      <c r="M171" s="136" t="s">
        <v>664</v>
      </c>
      <c r="N171" s="137">
        <v>43670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109</v>
      </c>
      <c r="B172" s="106">
        <v>43098</v>
      </c>
      <c r="C172" s="106"/>
      <c r="D172" s="107" t="s">
        <v>736</v>
      </c>
      <c r="E172" s="108" t="s">
        <v>624</v>
      </c>
      <c r="F172" s="109">
        <v>435</v>
      </c>
      <c r="G172" s="108"/>
      <c r="H172" s="108">
        <v>542.5</v>
      </c>
      <c r="I172" s="126">
        <v>539</v>
      </c>
      <c r="J172" s="141" t="s">
        <v>683</v>
      </c>
      <c r="K172" s="128">
        <v>107.5</v>
      </c>
      <c r="L172" s="129">
        <v>0.247126436781609</v>
      </c>
      <c r="M172" s="130" t="s">
        <v>600</v>
      </c>
      <c r="N172" s="131">
        <v>43206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110</v>
      </c>
      <c r="B173" s="106">
        <v>43098</v>
      </c>
      <c r="C173" s="106"/>
      <c r="D173" s="107" t="s">
        <v>571</v>
      </c>
      <c r="E173" s="108" t="s">
        <v>624</v>
      </c>
      <c r="F173" s="109">
        <v>885</v>
      </c>
      <c r="G173" s="108"/>
      <c r="H173" s="108">
        <v>1090</v>
      </c>
      <c r="I173" s="126">
        <v>1084</v>
      </c>
      <c r="J173" s="141" t="s">
        <v>683</v>
      </c>
      <c r="K173" s="128">
        <v>205</v>
      </c>
      <c r="L173" s="129">
        <v>0.23163841807909599</v>
      </c>
      <c r="M173" s="130" t="s">
        <v>600</v>
      </c>
      <c r="N173" s="131">
        <v>43213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7">
        <v>111</v>
      </c>
      <c r="B174" s="348">
        <v>43192</v>
      </c>
      <c r="C174" s="348"/>
      <c r="D174" s="116" t="s">
        <v>753</v>
      </c>
      <c r="E174" s="351" t="s">
        <v>624</v>
      </c>
      <c r="F174" s="354">
        <v>478.5</v>
      </c>
      <c r="G174" s="351"/>
      <c r="H174" s="351">
        <v>442</v>
      </c>
      <c r="I174" s="357">
        <v>613</v>
      </c>
      <c r="J174" s="385" t="s">
        <v>3404</v>
      </c>
      <c r="K174" s="134">
        <f>H174-F174</f>
        <v>-36.5</v>
      </c>
      <c r="L174" s="135">
        <f>K174/F174</f>
        <v>-7.6280041797283177E-2</v>
      </c>
      <c r="M174" s="136" t="s">
        <v>664</v>
      </c>
      <c r="N174" s="137">
        <v>43762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112</v>
      </c>
      <c r="B175" s="110">
        <v>43194</v>
      </c>
      <c r="C175" s="110"/>
      <c r="D175" s="374" t="s">
        <v>2979</v>
      </c>
      <c r="E175" s="112" t="s">
        <v>624</v>
      </c>
      <c r="F175" s="113">
        <f>141.5-7.3</f>
        <v>134.19999999999999</v>
      </c>
      <c r="G175" s="113"/>
      <c r="H175" s="114">
        <v>77</v>
      </c>
      <c r="I175" s="132">
        <v>180</v>
      </c>
      <c r="J175" s="385" t="s">
        <v>3403</v>
      </c>
      <c r="K175" s="134">
        <f>H175-F175</f>
        <v>-57.199999999999989</v>
      </c>
      <c r="L175" s="135">
        <f>K175/F175</f>
        <v>-0.42622950819672129</v>
      </c>
      <c r="M175" s="136" t="s">
        <v>664</v>
      </c>
      <c r="N175" s="137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113</v>
      </c>
      <c r="B176" s="110">
        <v>43209</v>
      </c>
      <c r="C176" s="110"/>
      <c r="D176" s="111" t="s">
        <v>746</v>
      </c>
      <c r="E176" s="112" t="s">
        <v>624</v>
      </c>
      <c r="F176" s="113">
        <v>430</v>
      </c>
      <c r="G176" s="113"/>
      <c r="H176" s="114">
        <v>220</v>
      </c>
      <c r="I176" s="132">
        <v>537</v>
      </c>
      <c r="J176" s="138" t="s">
        <v>747</v>
      </c>
      <c r="K176" s="134">
        <f>H176-F176</f>
        <v>-210</v>
      </c>
      <c r="L176" s="135">
        <f>K176/F176</f>
        <v>-0.48837209302325579</v>
      </c>
      <c r="M176" s="136" t="s">
        <v>664</v>
      </c>
      <c r="N176" s="137">
        <v>43252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8">
        <v>114</v>
      </c>
      <c r="B177" s="159">
        <v>43220</v>
      </c>
      <c r="C177" s="159"/>
      <c r="D177" s="160" t="s">
        <v>394</v>
      </c>
      <c r="E177" s="161" t="s">
        <v>624</v>
      </c>
      <c r="F177" s="163">
        <v>153.5</v>
      </c>
      <c r="G177" s="163"/>
      <c r="H177" s="163">
        <v>196</v>
      </c>
      <c r="I177" s="163">
        <v>196</v>
      </c>
      <c r="J177" s="359" t="s">
        <v>3495</v>
      </c>
      <c r="K177" s="183">
        <f>H177-F177</f>
        <v>42.5</v>
      </c>
      <c r="L177" s="184">
        <f>K177/F177</f>
        <v>0.27687296416938112</v>
      </c>
      <c r="M177" s="162" t="s">
        <v>600</v>
      </c>
      <c r="N177" s="185">
        <v>43605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115</v>
      </c>
      <c r="B178" s="110">
        <v>43306</v>
      </c>
      <c r="C178" s="110"/>
      <c r="D178" s="111" t="s">
        <v>769</v>
      </c>
      <c r="E178" s="112" t="s">
        <v>624</v>
      </c>
      <c r="F178" s="113">
        <v>27.5</v>
      </c>
      <c r="G178" s="113"/>
      <c r="H178" s="114">
        <v>13.1</v>
      </c>
      <c r="I178" s="132">
        <v>60</v>
      </c>
      <c r="J178" s="138" t="s">
        <v>773</v>
      </c>
      <c r="K178" s="134">
        <v>-14.4</v>
      </c>
      <c r="L178" s="135">
        <v>-0.52363636363636401</v>
      </c>
      <c r="M178" s="136" t="s">
        <v>664</v>
      </c>
      <c r="N178" s="137">
        <v>43138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7">
        <v>116</v>
      </c>
      <c r="B179" s="348">
        <v>43318</v>
      </c>
      <c r="C179" s="348"/>
      <c r="D179" s="116" t="s">
        <v>748</v>
      </c>
      <c r="E179" s="351" t="s">
        <v>624</v>
      </c>
      <c r="F179" s="351">
        <v>148.5</v>
      </c>
      <c r="G179" s="351"/>
      <c r="H179" s="351">
        <v>102</v>
      </c>
      <c r="I179" s="357">
        <v>182</v>
      </c>
      <c r="J179" s="138" t="s">
        <v>3494</v>
      </c>
      <c r="K179" s="134">
        <f>H179-F179</f>
        <v>-46.5</v>
      </c>
      <c r="L179" s="135">
        <f>K179/F179</f>
        <v>-0.31313131313131315</v>
      </c>
      <c r="M179" s="136" t="s">
        <v>664</v>
      </c>
      <c r="N179" s="137">
        <v>43661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117</v>
      </c>
      <c r="B180" s="106">
        <v>43335</v>
      </c>
      <c r="C180" s="106"/>
      <c r="D180" s="107" t="s">
        <v>774</v>
      </c>
      <c r="E180" s="108" t="s">
        <v>624</v>
      </c>
      <c r="F180" s="156">
        <v>285</v>
      </c>
      <c r="G180" s="108"/>
      <c r="H180" s="108">
        <v>355</v>
      </c>
      <c r="I180" s="126">
        <v>364</v>
      </c>
      <c r="J180" s="141" t="s">
        <v>775</v>
      </c>
      <c r="K180" s="128">
        <v>70</v>
      </c>
      <c r="L180" s="129">
        <v>0.24561403508771901</v>
      </c>
      <c r="M180" s="130" t="s">
        <v>600</v>
      </c>
      <c r="N180" s="131">
        <v>43455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118</v>
      </c>
      <c r="B181" s="106">
        <v>43341</v>
      </c>
      <c r="C181" s="106"/>
      <c r="D181" s="107" t="s">
        <v>384</v>
      </c>
      <c r="E181" s="108" t="s">
        <v>624</v>
      </c>
      <c r="F181" s="156">
        <v>525</v>
      </c>
      <c r="G181" s="108"/>
      <c r="H181" s="108">
        <v>585</v>
      </c>
      <c r="I181" s="126">
        <v>635</v>
      </c>
      <c r="J181" s="141" t="s">
        <v>749</v>
      </c>
      <c r="K181" s="128">
        <f t="shared" ref="K181:K193" si="29">H181-F181</f>
        <v>60</v>
      </c>
      <c r="L181" s="129">
        <f t="shared" ref="L181:L193" si="30">K181/F181</f>
        <v>0.11428571428571428</v>
      </c>
      <c r="M181" s="130" t="s">
        <v>600</v>
      </c>
      <c r="N181" s="131">
        <v>43662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119</v>
      </c>
      <c r="B182" s="106">
        <v>43395</v>
      </c>
      <c r="C182" s="106"/>
      <c r="D182" s="107" t="s">
        <v>368</v>
      </c>
      <c r="E182" s="108" t="s">
        <v>624</v>
      </c>
      <c r="F182" s="156">
        <v>475</v>
      </c>
      <c r="G182" s="108"/>
      <c r="H182" s="108">
        <v>574</v>
      </c>
      <c r="I182" s="126">
        <v>570</v>
      </c>
      <c r="J182" s="141" t="s">
        <v>683</v>
      </c>
      <c r="K182" s="128">
        <f t="shared" si="29"/>
        <v>99</v>
      </c>
      <c r="L182" s="129">
        <f t="shared" si="30"/>
        <v>0.20842105263157895</v>
      </c>
      <c r="M182" s="130" t="s">
        <v>600</v>
      </c>
      <c r="N182" s="131">
        <v>43403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120</v>
      </c>
      <c r="B183" s="154">
        <v>43397</v>
      </c>
      <c r="C183" s="154"/>
      <c r="D183" s="414" t="s">
        <v>391</v>
      </c>
      <c r="E183" s="156" t="s">
        <v>624</v>
      </c>
      <c r="F183" s="156">
        <v>707.5</v>
      </c>
      <c r="G183" s="156"/>
      <c r="H183" s="156">
        <v>872</v>
      </c>
      <c r="I183" s="178">
        <v>872</v>
      </c>
      <c r="J183" s="179" t="s">
        <v>683</v>
      </c>
      <c r="K183" s="128">
        <f t="shared" si="29"/>
        <v>164.5</v>
      </c>
      <c r="L183" s="180">
        <f t="shared" si="30"/>
        <v>0.23250883392226149</v>
      </c>
      <c r="M183" s="181" t="s">
        <v>600</v>
      </c>
      <c r="N183" s="182">
        <v>43482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121</v>
      </c>
      <c r="B184" s="154">
        <v>43398</v>
      </c>
      <c r="C184" s="154"/>
      <c r="D184" s="414" t="s">
        <v>348</v>
      </c>
      <c r="E184" s="156" t="s">
        <v>624</v>
      </c>
      <c r="F184" s="156">
        <v>162</v>
      </c>
      <c r="G184" s="156"/>
      <c r="H184" s="156">
        <v>204</v>
      </c>
      <c r="I184" s="178">
        <v>209</v>
      </c>
      <c r="J184" s="179" t="s">
        <v>3493</v>
      </c>
      <c r="K184" s="128">
        <f t="shared" si="29"/>
        <v>42</v>
      </c>
      <c r="L184" s="180">
        <f t="shared" si="30"/>
        <v>0.25925925925925924</v>
      </c>
      <c r="M184" s="181" t="s">
        <v>600</v>
      </c>
      <c r="N184" s="182">
        <v>43539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122</v>
      </c>
      <c r="B185" s="207">
        <v>43399</v>
      </c>
      <c r="C185" s="207"/>
      <c r="D185" s="155" t="s">
        <v>495</v>
      </c>
      <c r="E185" s="208" t="s">
        <v>624</v>
      </c>
      <c r="F185" s="208">
        <v>240</v>
      </c>
      <c r="G185" s="208"/>
      <c r="H185" s="208">
        <v>297</v>
      </c>
      <c r="I185" s="232">
        <v>297</v>
      </c>
      <c r="J185" s="179" t="s">
        <v>683</v>
      </c>
      <c r="K185" s="233">
        <f t="shared" si="29"/>
        <v>57</v>
      </c>
      <c r="L185" s="234">
        <f t="shared" si="30"/>
        <v>0.23749999999999999</v>
      </c>
      <c r="M185" s="235" t="s">
        <v>600</v>
      </c>
      <c r="N185" s="236">
        <v>43417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123</v>
      </c>
      <c r="B186" s="106">
        <v>43439</v>
      </c>
      <c r="C186" s="106"/>
      <c r="D186" s="148" t="s">
        <v>750</v>
      </c>
      <c r="E186" s="108" t="s">
        <v>624</v>
      </c>
      <c r="F186" s="108">
        <v>202.5</v>
      </c>
      <c r="G186" s="108"/>
      <c r="H186" s="108">
        <v>255</v>
      </c>
      <c r="I186" s="126">
        <v>252</v>
      </c>
      <c r="J186" s="141" t="s">
        <v>683</v>
      </c>
      <c r="K186" s="128">
        <f t="shared" si="29"/>
        <v>52.5</v>
      </c>
      <c r="L186" s="129">
        <f t="shared" si="30"/>
        <v>0.25925925925925924</v>
      </c>
      <c r="M186" s="130" t="s">
        <v>600</v>
      </c>
      <c r="N186" s="131">
        <v>43542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124</v>
      </c>
      <c r="B187" s="207">
        <v>43465</v>
      </c>
      <c r="C187" s="106"/>
      <c r="D187" s="414" t="s">
        <v>423</v>
      </c>
      <c r="E187" s="208" t="s">
        <v>624</v>
      </c>
      <c r="F187" s="208">
        <v>710</v>
      </c>
      <c r="G187" s="208"/>
      <c r="H187" s="208">
        <v>866</v>
      </c>
      <c r="I187" s="232">
        <v>866</v>
      </c>
      <c r="J187" s="179" t="s">
        <v>683</v>
      </c>
      <c r="K187" s="128">
        <f t="shared" si="29"/>
        <v>156</v>
      </c>
      <c r="L187" s="129">
        <f t="shared" si="30"/>
        <v>0.21971830985915494</v>
      </c>
      <c r="M187" s="130" t="s">
        <v>600</v>
      </c>
      <c r="N187" s="362">
        <v>43553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125</v>
      </c>
      <c r="B188" s="207">
        <v>43522</v>
      </c>
      <c r="C188" s="207"/>
      <c r="D188" s="414" t="s">
        <v>141</v>
      </c>
      <c r="E188" s="208" t="s">
        <v>624</v>
      </c>
      <c r="F188" s="208">
        <v>337.25</v>
      </c>
      <c r="G188" s="208"/>
      <c r="H188" s="208">
        <v>398.5</v>
      </c>
      <c r="I188" s="232">
        <v>411</v>
      </c>
      <c r="J188" s="141" t="s">
        <v>3492</v>
      </c>
      <c r="K188" s="128">
        <f t="shared" si="29"/>
        <v>61.25</v>
      </c>
      <c r="L188" s="129">
        <f t="shared" si="30"/>
        <v>0.1816160118606375</v>
      </c>
      <c r="M188" s="130" t="s">
        <v>600</v>
      </c>
      <c r="N188" s="362">
        <v>43760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9">
        <v>126</v>
      </c>
      <c r="B189" s="164">
        <v>43559</v>
      </c>
      <c r="C189" s="164"/>
      <c r="D189" s="165" t="s">
        <v>410</v>
      </c>
      <c r="E189" s="166" t="s">
        <v>624</v>
      </c>
      <c r="F189" s="166">
        <v>130</v>
      </c>
      <c r="G189" s="166"/>
      <c r="H189" s="166">
        <v>65</v>
      </c>
      <c r="I189" s="186">
        <v>158</v>
      </c>
      <c r="J189" s="138" t="s">
        <v>751</v>
      </c>
      <c r="K189" s="134">
        <f t="shared" si="29"/>
        <v>-65</v>
      </c>
      <c r="L189" s="135">
        <f t="shared" si="30"/>
        <v>-0.5</v>
      </c>
      <c r="M189" s="136" t="s">
        <v>664</v>
      </c>
      <c r="N189" s="137">
        <v>43726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0">
        <v>127</v>
      </c>
      <c r="B190" s="187">
        <v>43017</v>
      </c>
      <c r="C190" s="187"/>
      <c r="D190" s="188" t="s">
        <v>169</v>
      </c>
      <c r="E190" s="189" t="s">
        <v>624</v>
      </c>
      <c r="F190" s="190">
        <v>141.5</v>
      </c>
      <c r="G190" s="191"/>
      <c r="H190" s="191">
        <v>183.5</v>
      </c>
      <c r="I190" s="191">
        <v>210</v>
      </c>
      <c r="J190" s="218" t="s">
        <v>3441</v>
      </c>
      <c r="K190" s="219">
        <f t="shared" si="29"/>
        <v>42</v>
      </c>
      <c r="L190" s="220">
        <f t="shared" si="30"/>
        <v>0.29681978798586572</v>
      </c>
      <c r="M190" s="190" t="s">
        <v>600</v>
      </c>
      <c r="N190" s="221">
        <v>43042</v>
      </c>
      <c r="O190" s="57"/>
      <c r="P190" s="16"/>
      <c r="Q190" s="16"/>
      <c r="R190" s="94" t="s">
        <v>752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9">
        <v>128</v>
      </c>
      <c r="B191" s="164">
        <v>43074</v>
      </c>
      <c r="C191" s="164"/>
      <c r="D191" s="165" t="s">
        <v>303</v>
      </c>
      <c r="E191" s="166" t="s">
        <v>624</v>
      </c>
      <c r="F191" s="167">
        <v>172</v>
      </c>
      <c r="G191" s="166"/>
      <c r="H191" s="166">
        <v>155.25</v>
      </c>
      <c r="I191" s="186">
        <v>230</v>
      </c>
      <c r="J191" s="385" t="s">
        <v>3401</v>
      </c>
      <c r="K191" s="134">
        <f t="shared" ref="K191" si="31">H191-F191</f>
        <v>-16.75</v>
      </c>
      <c r="L191" s="135">
        <f t="shared" ref="L191" si="32">K191/F191</f>
        <v>-9.7383720930232565E-2</v>
      </c>
      <c r="M191" s="136" t="s">
        <v>664</v>
      </c>
      <c r="N191" s="137">
        <v>43787</v>
      </c>
      <c r="O191" s="57"/>
      <c r="P191" s="16"/>
      <c r="Q191" s="16"/>
      <c r="R191" s="17" t="s">
        <v>752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0">
        <v>129</v>
      </c>
      <c r="B192" s="187">
        <v>43398</v>
      </c>
      <c r="C192" s="187"/>
      <c r="D192" s="188" t="s">
        <v>104</v>
      </c>
      <c r="E192" s="189" t="s">
        <v>624</v>
      </c>
      <c r="F192" s="191">
        <v>698.5</v>
      </c>
      <c r="G192" s="191"/>
      <c r="H192" s="191">
        <v>850</v>
      </c>
      <c r="I192" s="191">
        <v>890</v>
      </c>
      <c r="J192" s="222" t="s">
        <v>3489</v>
      </c>
      <c r="K192" s="219">
        <f t="shared" si="29"/>
        <v>151.5</v>
      </c>
      <c r="L192" s="220">
        <f t="shared" si="30"/>
        <v>0.21689334287759485</v>
      </c>
      <c r="M192" s="190" t="s">
        <v>600</v>
      </c>
      <c r="N192" s="221">
        <v>43453</v>
      </c>
      <c r="O192" s="57"/>
      <c r="P192" s="16"/>
      <c r="Q192" s="16"/>
      <c r="R192" s="94" t="s">
        <v>752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130</v>
      </c>
      <c r="B193" s="159">
        <v>42877</v>
      </c>
      <c r="C193" s="159"/>
      <c r="D193" s="160" t="s">
        <v>383</v>
      </c>
      <c r="E193" s="161" t="s">
        <v>624</v>
      </c>
      <c r="F193" s="162">
        <v>127.6</v>
      </c>
      <c r="G193" s="163"/>
      <c r="H193" s="163">
        <v>138</v>
      </c>
      <c r="I193" s="163">
        <v>190</v>
      </c>
      <c r="J193" s="386" t="s">
        <v>3405</v>
      </c>
      <c r="K193" s="183">
        <f t="shared" si="29"/>
        <v>10.400000000000006</v>
      </c>
      <c r="L193" s="184">
        <f t="shared" si="30"/>
        <v>8.1504702194357417E-2</v>
      </c>
      <c r="M193" s="162" t="s">
        <v>600</v>
      </c>
      <c r="N193" s="185">
        <v>43774</v>
      </c>
      <c r="O193" s="57"/>
      <c r="P193" s="16"/>
      <c r="Q193" s="16"/>
      <c r="R193" s="17" t="s">
        <v>754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1">
        <v>131</v>
      </c>
      <c r="B194" s="195">
        <v>43158</v>
      </c>
      <c r="C194" s="195"/>
      <c r="D194" s="192" t="s">
        <v>755</v>
      </c>
      <c r="E194" s="196" t="s">
        <v>624</v>
      </c>
      <c r="F194" s="197">
        <v>317</v>
      </c>
      <c r="G194" s="196"/>
      <c r="H194" s="196"/>
      <c r="I194" s="225">
        <v>398</v>
      </c>
      <c r="J194" s="238" t="s">
        <v>602</v>
      </c>
      <c r="K194" s="194"/>
      <c r="L194" s="193"/>
      <c r="M194" s="224" t="s">
        <v>602</v>
      </c>
      <c r="N194" s="223"/>
      <c r="O194" s="57"/>
      <c r="P194" s="16"/>
      <c r="Q194" s="16"/>
      <c r="R194" s="94" t="s">
        <v>754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9">
        <v>132</v>
      </c>
      <c r="B195" s="164">
        <v>43164</v>
      </c>
      <c r="C195" s="164"/>
      <c r="D195" s="165" t="s">
        <v>135</v>
      </c>
      <c r="E195" s="166" t="s">
        <v>624</v>
      </c>
      <c r="F195" s="167">
        <f>510-14.4</f>
        <v>495.6</v>
      </c>
      <c r="G195" s="166"/>
      <c r="H195" s="166">
        <v>350</v>
      </c>
      <c r="I195" s="186">
        <v>672</v>
      </c>
      <c r="J195" s="385" t="s">
        <v>3462</v>
      </c>
      <c r="K195" s="134">
        <f t="shared" ref="K195" si="33">H195-F195</f>
        <v>-145.60000000000002</v>
      </c>
      <c r="L195" s="135">
        <f t="shared" ref="L195" si="34">K195/F195</f>
        <v>-0.29378531073446329</v>
      </c>
      <c r="M195" s="136" t="s">
        <v>664</v>
      </c>
      <c r="N195" s="137">
        <v>43887</v>
      </c>
      <c r="O195" s="57"/>
      <c r="P195" s="16"/>
      <c r="Q195" s="16"/>
      <c r="R195" s="17" t="s">
        <v>754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133</v>
      </c>
      <c r="B196" s="164">
        <v>43237</v>
      </c>
      <c r="C196" s="164"/>
      <c r="D196" s="165" t="s">
        <v>489</v>
      </c>
      <c r="E196" s="166" t="s">
        <v>624</v>
      </c>
      <c r="F196" s="167">
        <v>230.3</v>
      </c>
      <c r="G196" s="166"/>
      <c r="H196" s="166">
        <v>102.5</v>
      </c>
      <c r="I196" s="186">
        <v>348</v>
      </c>
      <c r="J196" s="385" t="s">
        <v>3483</v>
      </c>
      <c r="K196" s="134">
        <f t="shared" ref="K196" si="35">H196-F196</f>
        <v>-127.80000000000001</v>
      </c>
      <c r="L196" s="135">
        <f t="shared" ref="L196" si="36">K196/F196</f>
        <v>-0.55492835432045162</v>
      </c>
      <c r="M196" s="136" t="s">
        <v>664</v>
      </c>
      <c r="N196" s="137">
        <v>43896</v>
      </c>
      <c r="O196" s="57"/>
      <c r="P196" s="16"/>
      <c r="Q196" s="16"/>
      <c r="R196" s="17" t="s">
        <v>752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5">
        <v>134</v>
      </c>
      <c r="B197" s="198">
        <v>43258</v>
      </c>
      <c r="C197" s="198"/>
      <c r="D197" s="201" t="s">
        <v>449</v>
      </c>
      <c r="E197" s="199" t="s">
        <v>624</v>
      </c>
      <c r="F197" s="197">
        <f>342.5-5.1</f>
        <v>337.4</v>
      </c>
      <c r="G197" s="199"/>
      <c r="H197" s="199"/>
      <c r="I197" s="226">
        <v>439</v>
      </c>
      <c r="J197" s="238" t="s">
        <v>602</v>
      </c>
      <c r="K197" s="228"/>
      <c r="L197" s="229"/>
      <c r="M197" s="227" t="s">
        <v>602</v>
      </c>
      <c r="N197" s="230"/>
      <c r="O197" s="57"/>
      <c r="P197" s="16"/>
      <c r="Q197" s="16"/>
      <c r="R197" s="94" t="s">
        <v>754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5">
        <v>135</v>
      </c>
      <c r="B198" s="198">
        <v>43285</v>
      </c>
      <c r="C198" s="198"/>
      <c r="D198" s="202" t="s">
        <v>49</v>
      </c>
      <c r="E198" s="199" t="s">
        <v>624</v>
      </c>
      <c r="F198" s="197">
        <f>127.5-5.53</f>
        <v>121.97</v>
      </c>
      <c r="G198" s="199"/>
      <c r="H198" s="199"/>
      <c r="I198" s="226">
        <v>170</v>
      </c>
      <c r="J198" s="238" t="s">
        <v>602</v>
      </c>
      <c r="K198" s="228"/>
      <c r="L198" s="229"/>
      <c r="M198" s="227" t="s">
        <v>602</v>
      </c>
      <c r="N198" s="230"/>
      <c r="O198" s="57"/>
      <c r="P198" s="16"/>
      <c r="Q198" s="16"/>
      <c r="R198" s="342" t="s">
        <v>754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9">
        <v>136</v>
      </c>
      <c r="B199" s="164">
        <v>43294</v>
      </c>
      <c r="C199" s="164"/>
      <c r="D199" s="165" t="s">
        <v>243</v>
      </c>
      <c r="E199" s="166" t="s">
        <v>624</v>
      </c>
      <c r="F199" s="167">
        <v>46.5</v>
      </c>
      <c r="G199" s="166"/>
      <c r="H199" s="166">
        <v>17</v>
      </c>
      <c r="I199" s="186">
        <v>59</v>
      </c>
      <c r="J199" s="385" t="s">
        <v>3461</v>
      </c>
      <c r="K199" s="134">
        <f t="shared" ref="K199" si="37">H199-F199</f>
        <v>-29.5</v>
      </c>
      <c r="L199" s="135">
        <f t="shared" ref="L199" si="38">K199/F199</f>
        <v>-0.63440860215053763</v>
      </c>
      <c r="M199" s="136" t="s">
        <v>664</v>
      </c>
      <c r="N199" s="137">
        <v>43887</v>
      </c>
      <c r="O199" s="57"/>
      <c r="P199" s="16"/>
      <c r="Q199" s="16"/>
      <c r="R199" s="17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137</v>
      </c>
      <c r="B200" s="195">
        <v>43396</v>
      </c>
      <c r="C200" s="195"/>
      <c r="D200" s="202" t="s">
        <v>425</v>
      </c>
      <c r="E200" s="199" t="s">
        <v>624</v>
      </c>
      <c r="F200" s="200">
        <v>156.5</v>
      </c>
      <c r="G200" s="199"/>
      <c r="H200" s="199"/>
      <c r="I200" s="226">
        <v>191</v>
      </c>
      <c r="J200" s="238" t="s">
        <v>602</v>
      </c>
      <c r="K200" s="228"/>
      <c r="L200" s="229"/>
      <c r="M200" s="227" t="s">
        <v>602</v>
      </c>
      <c r="N200" s="230"/>
      <c r="O200" s="57"/>
      <c r="P200" s="16"/>
      <c r="Q200" s="16"/>
      <c r="R200" s="344" t="s">
        <v>752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138</v>
      </c>
      <c r="B201" s="195">
        <v>43439</v>
      </c>
      <c r="C201" s="195"/>
      <c r="D201" s="202" t="s">
        <v>330</v>
      </c>
      <c r="E201" s="199" t="s">
        <v>624</v>
      </c>
      <c r="F201" s="200">
        <v>259.5</v>
      </c>
      <c r="G201" s="199"/>
      <c r="H201" s="199"/>
      <c r="I201" s="226">
        <v>321</v>
      </c>
      <c r="J201" s="238" t="s">
        <v>602</v>
      </c>
      <c r="K201" s="228"/>
      <c r="L201" s="229"/>
      <c r="M201" s="227" t="s">
        <v>602</v>
      </c>
      <c r="N201" s="230"/>
      <c r="O201" s="16"/>
      <c r="P201" s="16"/>
      <c r="Q201" s="16"/>
      <c r="R201" s="342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9">
        <v>139</v>
      </c>
      <c r="B202" s="164">
        <v>43439</v>
      </c>
      <c r="C202" s="164"/>
      <c r="D202" s="165" t="s">
        <v>776</v>
      </c>
      <c r="E202" s="166" t="s">
        <v>624</v>
      </c>
      <c r="F202" s="166">
        <v>715</v>
      </c>
      <c r="G202" s="166"/>
      <c r="H202" s="166">
        <v>445</v>
      </c>
      <c r="I202" s="186">
        <v>840</v>
      </c>
      <c r="J202" s="138" t="s">
        <v>2995</v>
      </c>
      <c r="K202" s="134">
        <f t="shared" ref="K202:K205" si="39">H202-F202</f>
        <v>-270</v>
      </c>
      <c r="L202" s="135">
        <f t="shared" ref="L202:L205" si="40">K202/F202</f>
        <v>-0.3776223776223776</v>
      </c>
      <c r="M202" s="136" t="s">
        <v>664</v>
      </c>
      <c r="N202" s="137">
        <v>43800</v>
      </c>
      <c r="O202" s="57"/>
      <c r="P202" s="16"/>
      <c r="Q202" s="16"/>
      <c r="R202" s="17" t="s">
        <v>752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140</v>
      </c>
      <c r="B203" s="207">
        <v>43469</v>
      </c>
      <c r="C203" s="207"/>
      <c r="D203" s="155" t="s">
        <v>145</v>
      </c>
      <c r="E203" s="208" t="s">
        <v>624</v>
      </c>
      <c r="F203" s="208">
        <v>875</v>
      </c>
      <c r="G203" s="208"/>
      <c r="H203" s="208">
        <v>1165</v>
      </c>
      <c r="I203" s="232">
        <v>1185</v>
      </c>
      <c r="J203" s="141" t="s">
        <v>3490</v>
      </c>
      <c r="K203" s="128">
        <f t="shared" si="39"/>
        <v>290</v>
      </c>
      <c r="L203" s="129">
        <f t="shared" si="40"/>
        <v>0.33142857142857141</v>
      </c>
      <c r="M203" s="130" t="s">
        <v>600</v>
      </c>
      <c r="N203" s="362">
        <v>43847</v>
      </c>
      <c r="O203" s="57"/>
      <c r="P203" s="16"/>
      <c r="Q203" s="16"/>
      <c r="R203" s="17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141</v>
      </c>
      <c r="B204" s="207">
        <v>43559</v>
      </c>
      <c r="C204" s="207"/>
      <c r="D204" s="414" t="s">
        <v>345</v>
      </c>
      <c r="E204" s="208" t="s">
        <v>624</v>
      </c>
      <c r="F204" s="208">
        <f>387-14.63</f>
        <v>372.37</v>
      </c>
      <c r="G204" s="208"/>
      <c r="H204" s="208">
        <v>490</v>
      </c>
      <c r="I204" s="232">
        <v>490</v>
      </c>
      <c r="J204" s="141" t="s">
        <v>683</v>
      </c>
      <c r="K204" s="128">
        <f t="shared" si="39"/>
        <v>117.63</v>
      </c>
      <c r="L204" s="129">
        <f t="shared" si="40"/>
        <v>0.31589548030185027</v>
      </c>
      <c r="M204" s="130" t="s">
        <v>600</v>
      </c>
      <c r="N204" s="362">
        <v>43850</v>
      </c>
      <c r="O204" s="57"/>
      <c r="P204" s="16"/>
      <c r="Q204" s="16"/>
      <c r="R204" s="17" t="s">
        <v>752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9">
        <v>142</v>
      </c>
      <c r="B205" s="164">
        <v>43578</v>
      </c>
      <c r="C205" s="164"/>
      <c r="D205" s="165" t="s">
        <v>777</v>
      </c>
      <c r="E205" s="166" t="s">
        <v>601</v>
      </c>
      <c r="F205" s="166">
        <v>220</v>
      </c>
      <c r="G205" s="166"/>
      <c r="H205" s="166">
        <v>127.5</v>
      </c>
      <c r="I205" s="186">
        <v>284</v>
      </c>
      <c r="J205" s="385" t="s">
        <v>3484</v>
      </c>
      <c r="K205" s="134">
        <f t="shared" si="39"/>
        <v>-92.5</v>
      </c>
      <c r="L205" s="135">
        <f t="shared" si="40"/>
        <v>-0.42045454545454547</v>
      </c>
      <c r="M205" s="136" t="s">
        <v>664</v>
      </c>
      <c r="N205" s="137">
        <v>43896</v>
      </c>
      <c r="O205" s="57"/>
      <c r="P205" s="16"/>
      <c r="Q205" s="16"/>
      <c r="R205" s="17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143</v>
      </c>
      <c r="B206" s="207">
        <v>43622</v>
      </c>
      <c r="C206" s="207"/>
      <c r="D206" s="414" t="s">
        <v>496</v>
      </c>
      <c r="E206" s="208" t="s">
        <v>601</v>
      </c>
      <c r="F206" s="208">
        <v>332.8</v>
      </c>
      <c r="G206" s="208"/>
      <c r="H206" s="208">
        <v>405</v>
      </c>
      <c r="I206" s="232">
        <v>419</v>
      </c>
      <c r="J206" s="141" t="s">
        <v>3491</v>
      </c>
      <c r="K206" s="128">
        <f t="shared" ref="K206" si="41">H206-F206</f>
        <v>72.199999999999989</v>
      </c>
      <c r="L206" s="129">
        <f t="shared" ref="L206" si="42">K206/F206</f>
        <v>0.21694711538461534</v>
      </c>
      <c r="M206" s="130" t="s">
        <v>600</v>
      </c>
      <c r="N206" s="362">
        <v>43860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44">
        <v>144</v>
      </c>
      <c r="B207" s="143">
        <v>43641</v>
      </c>
      <c r="C207" s="143"/>
      <c r="D207" s="144" t="s">
        <v>139</v>
      </c>
      <c r="E207" s="145" t="s">
        <v>624</v>
      </c>
      <c r="F207" s="146">
        <v>386</v>
      </c>
      <c r="G207" s="147"/>
      <c r="H207" s="147">
        <v>395</v>
      </c>
      <c r="I207" s="147">
        <v>452</v>
      </c>
      <c r="J207" s="170" t="s">
        <v>3406</v>
      </c>
      <c r="K207" s="171">
        <f t="shared" ref="K207" si="43">H207-F207</f>
        <v>9</v>
      </c>
      <c r="L207" s="172">
        <f t="shared" ref="L207" si="44">K207/F207</f>
        <v>2.3316062176165803E-2</v>
      </c>
      <c r="M207" s="173" t="s">
        <v>709</v>
      </c>
      <c r="N207" s="174">
        <v>43868</v>
      </c>
      <c r="O207" s="16"/>
      <c r="P207" s="16"/>
      <c r="Q207" s="16"/>
      <c r="R207" s="34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2">
        <v>145</v>
      </c>
      <c r="B208" s="195">
        <v>43707</v>
      </c>
      <c r="C208" s="195"/>
      <c r="D208" s="202" t="s">
        <v>260</v>
      </c>
      <c r="E208" s="199" t="s">
        <v>624</v>
      </c>
      <c r="F208" s="199" t="s">
        <v>756</v>
      </c>
      <c r="G208" s="199"/>
      <c r="H208" s="199"/>
      <c r="I208" s="226">
        <v>190</v>
      </c>
      <c r="J208" s="238" t="s">
        <v>602</v>
      </c>
      <c r="K208" s="228"/>
      <c r="L208" s="229"/>
      <c r="M208" s="358" t="s">
        <v>602</v>
      </c>
      <c r="N208" s="230"/>
      <c r="O208" s="16"/>
      <c r="P208" s="16"/>
      <c r="Q208" s="16"/>
      <c r="R208" s="344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146</v>
      </c>
      <c r="B209" s="207">
        <v>43731</v>
      </c>
      <c r="C209" s="207"/>
      <c r="D209" s="155" t="s">
        <v>440</v>
      </c>
      <c r="E209" s="208" t="s">
        <v>624</v>
      </c>
      <c r="F209" s="208">
        <v>235</v>
      </c>
      <c r="G209" s="208"/>
      <c r="H209" s="208">
        <v>295</v>
      </c>
      <c r="I209" s="232">
        <v>296</v>
      </c>
      <c r="J209" s="141" t="s">
        <v>3148</v>
      </c>
      <c r="K209" s="128">
        <f t="shared" ref="K209" si="45">H209-F209</f>
        <v>60</v>
      </c>
      <c r="L209" s="129">
        <f t="shared" ref="L209" si="46">K209/F209</f>
        <v>0.25531914893617019</v>
      </c>
      <c r="M209" s="130" t="s">
        <v>600</v>
      </c>
      <c r="N209" s="362">
        <v>43844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147</v>
      </c>
      <c r="B210" s="207">
        <v>43752</v>
      </c>
      <c r="C210" s="207"/>
      <c r="D210" s="155" t="s">
        <v>2978</v>
      </c>
      <c r="E210" s="208" t="s">
        <v>624</v>
      </c>
      <c r="F210" s="208">
        <v>277.5</v>
      </c>
      <c r="G210" s="208"/>
      <c r="H210" s="208">
        <v>333</v>
      </c>
      <c r="I210" s="232">
        <v>333</v>
      </c>
      <c r="J210" s="141" t="s">
        <v>3149</v>
      </c>
      <c r="K210" s="128">
        <f t="shared" ref="K210" si="47">H210-F210</f>
        <v>55.5</v>
      </c>
      <c r="L210" s="129">
        <f t="shared" ref="L210" si="48">K210/F210</f>
        <v>0.2</v>
      </c>
      <c r="M210" s="130" t="s">
        <v>600</v>
      </c>
      <c r="N210" s="362">
        <v>43846</v>
      </c>
      <c r="O210" s="57"/>
      <c r="P210" s="16"/>
      <c r="Q210" s="16"/>
      <c r="R210" s="17" t="s">
        <v>754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148</v>
      </c>
      <c r="B211" s="207">
        <v>43752</v>
      </c>
      <c r="C211" s="207"/>
      <c r="D211" s="155" t="s">
        <v>2977</v>
      </c>
      <c r="E211" s="208" t="s">
        <v>624</v>
      </c>
      <c r="F211" s="208">
        <v>930</v>
      </c>
      <c r="G211" s="208"/>
      <c r="H211" s="208">
        <v>1165</v>
      </c>
      <c r="I211" s="232">
        <v>1200</v>
      </c>
      <c r="J211" s="141" t="s">
        <v>3151</v>
      </c>
      <c r="K211" s="128">
        <f t="shared" ref="K211" si="49">H211-F211</f>
        <v>235</v>
      </c>
      <c r="L211" s="129">
        <f t="shared" ref="L211" si="50">K211/F211</f>
        <v>0.25268817204301075</v>
      </c>
      <c r="M211" s="130" t="s">
        <v>600</v>
      </c>
      <c r="N211" s="362">
        <v>43847</v>
      </c>
      <c r="O211" s="57"/>
      <c r="P211" s="16"/>
      <c r="Q211" s="16"/>
      <c r="R211" s="17" t="s">
        <v>754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149</v>
      </c>
      <c r="B212" s="347">
        <v>43753</v>
      </c>
      <c r="C212" s="212"/>
      <c r="D212" s="373" t="s">
        <v>2976</v>
      </c>
      <c r="E212" s="350" t="s">
        <v>624</v>
      </c>
      <c r="F212" s="353">
        <v>111</v>
      </c>
      <c r="G212" s="350"/>
      <c r="H212" s="350"/>
      <c r="I212" s="356">
        <v>141</v>
      </c>
      <c r="J212" s="238" t="s">
        <v>602</v>
      </c>
      <c r="K212" s="238"/>
      <c r="L212" s="123"/>
      <c r="M212" s="361" t="s">
        <v>602</v>
      </c>
      <c r="N212" s="240"/>
      <c r="O212" s="16"/>
      <c r="P212" s="16"/>
      <c r="Q212" s="16"/>
      <c r="R212" s="344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150</v>
      </c>
      <c r="B213" s="207">
        <v>43753</v>
      </c>
      <c r="C213" s="207"/>
      <c r="D213" s="155" t="s">
        <v>2975</v>
      </c>
      <c r="E213" s="208" t="s">
        <v>624</v>
      </c>
      <c r="F213" s="209">
        <v>296</v>
      </c>
      <c r="G213" s="208"/>
      <c r="H213" s="208">
        <v>370</v>
      </c>
      <c r="I213" s="232">
        <v>370</v>
      </c>
      <c r="J213" s="141" t="s">
        <v>683</v>
      </c>
      <c r="K213" s="128">
        <f t="shared" ref="K213" si="51">H213-F213</f>
        <v>74</v>
      </c>
      <c r="L213" s="129">
        <f t="shared" ref="L213" si="52">K213/F213</f>
        <v>0.25</v>
      </c>
      <c r="M213" s="130" t="s">
        <v>600</v>
      </c>
      <c r="N213" s="362">
        <v>43853</v>
      </c>
      <c r="O213" s="57"/>
      <c r="P213" s="16"/>
      <c r="Q213" s="16"/>
      <c r="R213" s="17" t="s">
        <v>754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2">
        <v>151</v>
      </c>
      <c r="B214" s="211">
        <v>43754</v>
      </c>
      <c r="C214" s="211"/>
      <c r="D214" s="192" t="s">
        <v>2974</v>
      </c>
      <c r="E214" s="349" t="s">
        <v>624</v>
      </c>
      <c r="F214" s="352" t="s">
        <v>2940</v>
      </c>
      <c r="G214" s="349"/>
      <c r="H214" s="349"/>
      <c r="I214" s="355">
        <v>344</v>
      </c>
      <c r="J214" s="238" t="s">
        <v>602</v>
      </c>
      <c r="K214" s="241"/>
      <c r="L214" s="360"/>
      <c r="M214" s="343" t="s">
        <v>602</v>
      </c>
      <c r="N214" s="363"/>
      <c r="O214" s="16"/>
      <c r="P214" s="16"/>
      <c r="Q214" s="16"/>
      <c r="R214" s="344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46">
        <v>152</v>
      </c>
      <c r="B215" s="212">
        <v>43832</v>
      </c>
      <c r="C215" s="212"/>
      <c r="D215" s="216" t="s">
        <v>2254</v>
      </c>
      <c r="E215" s="213" t="s">
        <v>624</v>
      </c>
      <c r="F215" s="214" t="s">
        <v>3136</v>
      </c>
      <c r="G215" s="213"/>
      <c r="H215" s="213"/>
      <c r="I215" s="237">
        <v>590</v>
      </c>
      <c r="J215" s="238" t="s">
        <v>602</v>
      </c>
      <c r="K215" s="238"/>
      <c r="L215" s="123"/>
      <c r="M215" s="343" t="s">
        <v>602</v>
      </c>
      <c r="N215" s="240"/>
      <c r="O215" s="16"/>
      <c r="P215" s="16"/>
      <c r="Q215" s="16"/>
      <c r="R215" s="344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153</v>
      </c>
      <c r="B216" s="207">
        <v>43966</v>
      </c>
      <c r="C216" s="207"/>
      <c r="D216" s="155" t="s">
        <v>65</v>
      </c>
      <c r="E216" s="208" t="s">
        <v>624</v>
      </c>
      <c r="F216" s="209">
        <v>67.5</v>
      </c>
      <c r="G216" s="208"/>
      <c r="H216" s="208">
        <v>86</v>
      </c>
      <c r="I216" s="232">
        <v>86</v>
      </c>
      <c r="J216" s="141" t="s">
        <v>3629</v>
      </c>
      <c r="K216" s="128">
        <f t="shared" ref="K216" si="53">H216-F216</f>
        <v>18.5</v>
      </c>
      <c r="L216" s="129">
        <f t="shared" ref="L216" si="54">K216/F216</f>
        <v>0.27407407407407408</v>
      </c>
      <c r="M216" s="130" t="s">
        <v>600</v>
      </c>
      <c r="N216" s="362">
        <v>44008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0">
        <v>154</v>
      </c>
      <c r="B217" s="3">
        <v>44035</v>
      </c>
      <c r="C217" s="212"/>
      <c r="D217" s="216" t="s">
        <v>495</v>
      </c>
      <c r="E217" s="213" t="s">
        <v>624</v>
      </c>
      <c r="F217" s="214" t="s">
        <v>3643</v>
      </c>
      <c r="G217" s="213"/>
      <c r="H217" s="213"/>
      <c r="I217" s="237">
        <v>296</v>
      </c>
      <c r="J217" s="238" t="s">
        <v>602</v>
      </c>
      <c r="K217" s="238"/>
      <c r="L217" s="123"/>
      <c r="M217" s="239"/>
      <c r="N217" s="240"/>
      <c r="O217" s="16"/>
      <c r="P217" s="16"/>
      <c r="Q217" s="16"/>
      <c r="R217" s="344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0"/>
      <c r="B218" s="212"/>
      <c r="C218" s="212"/>
      <c r="D218" s="216"/>
      <c r="E218" s="213"/>
      <c r="F218" s="214"/>
      <c r="G218" s="213"/>
      <c r="H218" s="213"/>
      <c r="I218" s="237"/>
      <c r="J218" s="238"/>
      <c r="K218" s="238"/>
      <c r="L218" s="123"/>
      <c r="M218" s="239"/>
      <c r="N218" s="240"/>
      <c r="O218" s="16"/>
      <c r="P218" s="16"/>
      <c r="Q218" s="16"/>
      <c r="R218" s="344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0"/>
      <c r="B219" s="212"/>
      <c r="C219" s="212"/>
      <c r="D219" s="216"/>
      <c r="E219" s="213"/>
      <c r="F219" s="214"/>
      <c r="G219" s="213"/>
      <c r="H219" s="213"/>
      <c r="I219" s="237"/>
      <c r="J219" s="238"/>
      <c r="K219" s="238"/>
      <c r="L219" s="123"/>
      <c r="M219" s="239"/>
      <c r="N219" s="240"/>
      <c r="O219" s="16"/>
      <c r="P219" s="16"/>
      <c r="Q219" s="16"/>
      <c r="R219" s="344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0"/>
      <c r="B220" s="212"/>
      <c r="C220" s="212"/>
      <c r="D220" s="216"/>
      <c r="E220" s="213"/>
      <c r="F220" s="214"/>
      <c r="G220" s="213"/>
      <c r="H220" s="213"/>
      <c r="I220" s="237"/>
      <c r="J220" s="238"/>
      <c r="K220" s="238"/>
      <c r="L220" s="123"/>
      <c r="M220" s="239"/>
      <c r="N220" s="240"/>
      <c r="O220" s="16"/>
      <c r="P220" s="16"/>
      <c r="Q220" s="16"/>
      <c r="R220" s="344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0"/>
      <c r="B221" s="212"/>
      <c r="C221" s="212"/>
      <c r="D221" s="216"/>
      <c r="E221" s="213"/>
      <c r="F221" s="214"/>
      <c r="G221" s="213"/>
      <c r="H221" s="213"/>
      <c r="I221" s="237"/>
      <c r="J221" s="238"/>
      <c r="K221" s="238"/>
      <c r="L221" s="123"/>
      <c r="M221" s="239"/>
      <c r="N221" s="240"/>
      <c r="O221" s="16"/>
      <c r="P221" s="16"/>
      <c r="Q221" s="16"/>
      <c r="R221" s="344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0"/>
      <c r="B222" s="212"/>
      <c r="C222" s="212"/>
      <c r="D222" s="216"/>
      <c r="E222" s="213"/>
      <c r="F222" s="214"/>
      <c r="G222" s="213"/>
      <c r="H222" s="213"/>
      <c r="I222" s="237"/>
      <c r="J222" s="238"/>
      <c r="K222" s="238"/>
      <c r="L222" s="123"/>
      <c r="M222" s="239"/>
      <c r="N222" s="240"/>
      <c r="O222" s="16"/>
      <c r="P222" s="16"/>
      <c r="Q222" s="16"/>
      <c r="R222" s="344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0"/>
      <c r="B223" s="212"/>
      <c r="C223" s="212"/>
      <c r="D223" s="216"/>
      <c r="E223" s="213"/>
      <c r="F223" s="214"/>
      <c r="G223" s="213"/>
      <c r="H223" s="213"/>
      <c r="I223" s="237"/>
      <c r="J223" s="238"/>
      <c r="K223" s="238"/>
      <c r="L223" s="123"/>
      <c r="M223" s="239"/>
      <c r="N223" s="240"/>
      <c r="O223" s="16"/>
      <c r="P223" s="16"/>
      <c r="Q223" s="16"/>
      <c r="R223" s="344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12"/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18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R225" s="344"/>
    </row>
    <row r="226" spans="1:18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R226" s="344"/>
    </row>
    <row r="227" spans="1:18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R227" s="344"/>
    </row>
    <row r="228" spans="1:18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R228" s="344"/>
    </row>
    <row r="229" spans="1:18">
      <c r="A229" s="210"/>
      <c r="B229" s="200" t="s">
        <v>2981</v>
      </c>
      <c r="O229" s="16"/>
      <c r="P229" s="16"/>
      <c r="R229" s="344"/>
    </row>
    <row r="230" spans="1:18">
      <c r="R230" s="242"/>
    </row>
    <row r="231" spans="1:18">
      <c r="R231" s="242"/>
    </row>
    <row r="232" spans="1:18">
      <c r="R232" s="242"/>
    </row>
    <row r="233" spans="1:18">
      <c r="R233" s="242"/>
    </row>
    <row r="234" spans="1:18">
      <c r="R234" s="242"/>
    </row>
    <row r="235" spans="1:18">
      <c r="R235" s="242"/>
    </row>
    <row r="236" spans="1:18">
      <c r="R236" s="242"/>
    </row>
    <row r="237" spans="1:18">
      <c r="R237" s="242"/>
    </row>
    <row r="238" spans="1:18">
      <c r="R238" s="242"/>
    </row>
    <row r="239" spans="1:18">
      <c r="R239" s="242"/>
    </row>
    <row r="240" spans="1:18">
      <c r="R240" s="242"/>
    </row>
    <row r="246" spans="1:1">
      <c r="A246" s="217"/>
    </row>
    <row r="247" spans="1:1">
      <c r="A247" s="217"/>
    </row>
    <row r="248" spans="1:1">
      <c r="A248" s="213"/>
    </row>
  </sheetData>
  <autoFilter ref="R1:R24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2020-08-05T02:18:08Z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