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6" i="6"/>
  <c r="P17"/>
  <c r="L41"/>
  <c r="K41"/>
  <c r="L39"/>
  <c r="K39"/>
  <c r="P10"/>
  <c r="P15"/>
  <c r="L30"/>
  <c r="K30"/>
  <c r="L13"/>
  <c r="K13"/>
  <c r="L14"/>
  <c r="K14"/>
  <c r="L11"/>
  <c r="K11"/>
  <c r="L57"/>
  <c r="K57"/>
  <c r="M41" l="1"/>
  <c r="M39"/>
  <c r="M30"/>
  <c r="M14"/>
  <c r="M11"/>
  <c r="M13"/>
  <c r="M57"/>
  <c r="L56" l="1"/>
  <c r="K56"/>
  <c r="M56" l="1"/>
  <c r="H250"/>
  <c r="K250" l="1"/>
  <c r="L250" s="1"/>
  <c r="K239"/>
  <c r="L239" s="1"/>
  <c r="K229"/>
  <c r="L229" s="1"/>
  <c r="K245" l="1"/>
  <c r="L245" s="1"/>
  <c r="K246" l="1"/>
  <c r="L246" s="1"/>
  <c r="K243" l="1"/>
  <c r="L243" s="1"/>
  <c r="K222"/>
  <c r="L222" s="1"/>
  <c r="K242"/>
  <c r="L242" s="1"/>
  <c r="K241"/>
  <c r="L241" s="1"/>
  <c r="K240"/>
  <c r="L240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F212"/>
  <c r="K212" s="1"/>
  <c r="L212" s="1"/>
  <c r="F211"/>
  <c r="K211" s="1"/>
  <c r="L211" s="1"/>
  <c r="K210"/>
  <c r="L210" s="1"/>
  <c r="F209"/>
  <c r="K209" s="1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90"/>
  <c r="L190" s="1"/>
  <c r="F189"/>
  <c r="K189" s="1"/>
  <c r="L189" s="1"/>
  <c r="K188"/>
  <c r="L188" s="1"/>
  <c r="K185"/>
  <c r="L185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3"/>
  <c r="L163" s="1"/>
  <c r="K161"/>
  <c r="L161" s="1"/>
  <c r="K159"/>
  <c r="L159" s="1"/>
  <c r="K157"/>
  <c r="L157" s="1"/>
  <c r="K156"/>
  <c r="L156" s="1"/>
  <c r="K155"/>
  <c r="L155" s="1"/>
  <c r="K153"/>
  <c r="L153" s="1"/>
  <c r="K152"/>
  <c r="L152" s="1"/>
  <c r="K151"/>
  <c r="L151" s="1"/>
  <c r="K150"/>
  <c r="K149"/>
  <c r="L149" s="1"/>
  <c r="K148"/>
  <c r="L148" s="1"/>
  <c r="K146"/>
  <c r="L146" s="1"/>
  <c r="K145"/>
  <c r="L145" s="1"/>
  <c r="K144"/>
  <c r="L144" s="1"/>
  <c r="K143"/>
  <c r="L143" s="1"/>
  <c r="K142"/>
  <c r="L142" s="1"/>
  <c r="F141"/>
  <c r="K141" s="1"/>
  <c r="L141" s="1"/>
  <c r="H140"/>
  <c r="K140" s="1"/>
  <c r="L140" s="1"/>
  <c r="K137"/>
  <c r="L137" s="1"/>
  <c r="K136"/>
  <c r="L136" s="1"/>
  <c r="K135"/>
  <c r="L135" s="1"/>
  <c r="K134"/>
  <c r="L134" s="1"/>
  <c r="K133"/>
  <c r="L133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H106"/>
  <c r="K106" s="1"/>
  <c r="L106" s="1"/>
  <c r="F105"/>
  <c r="K105" s="1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M7"/>
  <c r="D7" i="5"/>
  <c r="K6" i="4"/>
  <c r="K6" i="3"/>
  <c r="L6" i="2"/>
</calcChain>
</file>

<file path=xl/sharedStrings.xml><?xml version="1.0" encoding="utf-8"?>
<sst xmlns="http://schemas.openxmlformats.org/spreadsheetml/2006/main" count="2468" uniqueCount="982">
  <si>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</si>
  <si>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</si>
  <si>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</si>
  <si>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</si>
  <si>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</si>
  <si>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</si>
  <si>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</si>
  <si>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</si>
  <si>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</si>
  <si>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</si>
  <si>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</si>
  <si>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</si>
  <si>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</si>
  <si>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</si>
  <si>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</si>
  <si>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</si>
  <si>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</si>
  <si>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</si>
  <si>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</si>
  <si>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</si>
  <si>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</si>
  <si>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</si>
  <si>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</si>
  <si>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</si>
  <si>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</si>
  <si>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</si>
  <si>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</si>
  <si>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</si>
  <si>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</si>
  <si>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</si>
  <si>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</si>
  <si>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</si>
  <si>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</si>
  <si>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</si>
  <si>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</si>
  <si>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</si>
  <si>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</si>
  <si>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</si>
  <si>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</si>
  <si>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</si>
  <si>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</si>
  <si>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</si>
  <si>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</si>
  <si>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</si>
  <si>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</si>
  <si>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</si>
  <si>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</si>
  <si>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</si>
  <si>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</si>
  <si>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</si>
  <si>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</si>
  <si>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</si>
  <si>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</si>
  <si>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</si>
  <si>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</si>
  <si>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</si>
  <si>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</si>
  <si>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</si>
  <si>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</si>
  <si>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</si>
  <si>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</si>
  <si>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</si>
  <si>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</si>
  <si>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</si>
  <si>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</si>
  <si>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</si>
  <si>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</si>
  <si>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</si>
  <si>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</si>
  <si>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</si>
  <si>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</si>
  <si>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</si>
  <si>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</si>
  <si>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</si>
  <si>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</si>
  <si>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</si>
  <si>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</si>
  <si>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</si>
  <si>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</si>
  <si>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</si>
  <si>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</si>
  <si>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</si>
  <si>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</si>
  <si>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</si>
  <si>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</si>
  <si>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</si>
  <si>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</si>
  <si>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</si>
  <si>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</si>
  <si>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</si>
  <si>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</si>
  <si>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</si>
  <si>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</si>
  <si>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</si>
  <si>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</si>
  <si>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</si>
  <si>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</si>
  <si>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</si>
  <si>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</si>
  <si>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</si>
  <si>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</si>
  <si>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</si>
  <si>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</si>
  <si>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</si>
  <si>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</si>
  <si>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</si>
  <si>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</si>
  <si>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</si>
  <si>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</si>
  <si>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</si>
  <si>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</si>
  <si>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</si>
  <si>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</si>
  <si>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</si>
  <si>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</si>
  <si>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</si>
  <si>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</si>
  <si>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</si>
  <si>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</si>
  <si>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</si>
  <si>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</si>
  <si>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</si>
  <si>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</si>
  <si>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</si>
  <si>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</si>
  <si>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</si>
  <si>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</si>
  <si>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</si>
  <si>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</si>
  <si>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</si>
  <si>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</si>
  <si>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</si>
  <si>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</si>
  <si>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</si>
  <si>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</si>
  <si>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</si>
  <si>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</si>
  <si>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</si>
  <si>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</si>
  <si>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</si>
  <si>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</si>
  <si>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</si>
  <si>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</si>
  <si>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</si>
  <si>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</si>
  <si>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</si>
  <si>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</si>
  <si>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</si>
  <si>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</si>
  <si>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</si>
  <si>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</si>
  <si>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</si>
  <si>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</si>
  <si>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</si>
  <si>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</si>
  <si>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</si>
  <si>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</si>
  <si>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</si>
  <si>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</si>
  <si>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</si>
  <si>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</si>
  <si>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</si>
  <si>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</si>
  <si>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</si>
  <si>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</si>
  <si>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</si>
  <si>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</si>
  <si>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</si>
  <si>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</si>
  <si>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</si>
  <si>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</si>
  <si>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</si>
  <si>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</si>
  <si>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</si>
  <si>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</si>
  <si>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</si>
  <si>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</si>
  <si>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</si>
  <si>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</si>
  <si>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</si>
  <si>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</si>
  <si>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</si>
  <si>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</si>
  <si>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</si>
  <si>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</si>
  <si>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</si>
  <si>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</si>
  <si>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</si>
  <si>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</si>
  <si>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</si>
  <si>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</si>
  <si>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</si>
  <si>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</si>
  <si>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</si>
  <si>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</si>
  <si>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</si>
  <si>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</si>
  <si>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</si>
  <si>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</si>
  <si>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</si>
  <si>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</si>
  <si>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</si>
  <si>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</si>
  <si>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</si>
  <si>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</si>
  <si>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</si>
  <si>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</si>
  <si>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</si>
  <si>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</si>
  <si>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</si>
  <si>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</si>
  <si>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</si>
  <si>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</si>
  <si>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</si>
  <si>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</si>
  <si>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</si>
  <si>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</si>
  <si>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</si>
  <si>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</si>
  <si>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</si>
  <si>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</si>
  <si>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</si>
  <si>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</si>
  <si>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</si>
  <si>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</si>
  <si>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</si>
  <si>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</si>
  <si>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</si>
  <si>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</si>
  <si>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</si>
  <si>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</si>
  <si>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</si>
  <si>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</si>
  <si>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</si>
  <si>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</si>
  <si>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</si>
  <si>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</si>
  <si>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</si>
  <si>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</si>
  <si>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</si>
  <si>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</si>
  <si>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</si>
  <si>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</si>
  <si>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</si>
  <si>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</si>
  <si>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</si>
  <si>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</si>
  <si>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</si>
  <si>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</si>
  <si>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</si>
  <si>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</si>
  <si>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</si>
  <si>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</si>
  <si>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</si>
  <si>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</si>
  <si>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</si>
  <si>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</si>
  <si>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</si>
  <si>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</si>
  <si>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</si>
  <si>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</si>
  <si>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</si>
  <si>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</si>
  <si>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</si>
  <si>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</si>
  <si>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</si>
  <si>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</si>
  <si>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</si>
  <si>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</si>
  <si>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</si>
  <si>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</si>
  <si>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</si>
  <si>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</si>
  <si>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</si>
  <si>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</si>
  <si>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</si>
  <si>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</si>
  <si>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</si>
  <si>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</si>
  <si>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</si>
  <si>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</si>
  <si>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</si>
  <si>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</si>
  <si>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</si>
  <si>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</si>
  <si>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</si>
  <si>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</si>
  <si>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</si>
  <si>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</si>
  <si>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</si>
  <si>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</si>
  <si>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</si>
  <si>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</si>
  <si>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</si>
  <si>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</si>
  <si>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</si>
  <si>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</si>
  <si>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</si>
  <si>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</si>
  <si>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</si>
  <si>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</si>
  <si>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</si>
  <si>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</si>
  <si>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</si>
  <si>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</si>
  <si>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</si>
  <si>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</si>
  <si>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</si>
  <si>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</si>
  <si>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</si>
  <si>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</si>
  <si>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</si>
  <si>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</si>
  <si>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</si>
  <si>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</si>
  <si>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</si>
  <si>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</si>
  <si>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</si>
  <si>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</si>
  <si>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</si>
  <si>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</si>
  <si>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</si>
  <si>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</si>
  <si>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</si>
  <si>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</si>
  <si>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</si>
  <si>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</si>
  <si>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</si>
  <si>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</si>
  <si>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</si>
  <si>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</si>
  <si>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</si>
  <si>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</si>
  <si>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</si>
  <si>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</si>
  <si>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</si>
  <si>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</si>
  <si>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</si>
  <si>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</si>
  <si>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</si>
  <si>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</si>
  <si>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</si>
  <si>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</si>
  <si>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</si>
  <si>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</si>
  <si>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</si>
  <si>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</si>
  <si>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</si>
  <si>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</si>
  <si>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</si>
  <si>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</si>
  <si>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</si>
  <si>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</si>
  <si>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</si>
  <si>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</si>
  <si>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</si>
  <si>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</si>
  <si>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</si>
  <si>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</si>
  <si>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</si>
  <si>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</si>
  <si>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</si>
  <si>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</si>
  <si>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</si>
  <si>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</si>
  <si>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</si>
  <si>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</si>
  <si>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</si>
  <si>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</si>
  <si>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</si>
  <si>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</si>
  <si>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</si>
  <si>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</si>
  <si>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</si>
  <si>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</si>
  <si>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</si>
  <si>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</si>
  <si>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</si>
  <si>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</si>
  <si>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</si>
  <si>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</si>
  <si>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</si>
  <si>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</si>
  <si>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</si>
  <si>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</si>
  <si>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</si>
  <si>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</si>
  <si>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</si>
  <si>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</si>
  <si>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</si>
  <si>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</si>
  <si>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</si>
  <si>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</si>
  <si>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</si>
  <si>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</si>
  <si>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</si>
  <si>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</si>
  <si>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</si>
  <si>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</si>
  <si>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</si>
  <si>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</si>
  <si>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</si>
  <si>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</si>
  <si>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</si>
  <si>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</si>
  <si>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</si>
  <si>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</si>
  <si>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</si>
  <si>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</si>
  <si>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</si>
  <si>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</si>
  <si>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</si>
  <si>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</si>
  <si>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</si>
  <si>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</si>
  <si>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</si>
  <si>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</si>
  <si>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</si>
  <si>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</si>
  <si>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</si>
  <si>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</si>
  <si>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</si>
  <si>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</si>
  <si>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</si>
  <si>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</si>
  <si>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</si>
  <si>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</si>
  <si>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</si>
  <si>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</si>
  <si>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</si>
  <si>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</si>
  <si>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</si>
  <si>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</si>
  <si>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</si>
  <si>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</si>
  <si>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</si>
  <si>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</si>
  <si>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</si>
  <si>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</si>
  <si>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</si>
  <si>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</si>
  <si>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</si>
  <si>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</si>
  <si>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</si>
  <si>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</si>
  <si>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</si>
  <si>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</si>
  <si>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</si>
  <si>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</si>
  <si>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</si>
  <si>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</si>
  <si>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</si>
  <si>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</si>
  <si>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</si>
  <si>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</si>
  <si>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</si>
  <si>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</si>
  <si>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</si>
  <si>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</si>
  <si>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</si>
  <si>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</si>
  <si>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</si>
  <si>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</si>
  <si>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</si>
  <si>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</si>
  <si>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</si>
  <si>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</si>
  <si>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</si>
  <si>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</si>
  <si>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</si>
  <si>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</si>
  <si>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</si>
  <si>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</si>
  <si>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</si>
  <si>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</si>
  <si>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</si>
  <si>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</si>
  <si>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</si>
  <si>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</si>
  <si>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</si>
  <si>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</si>
  <si>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</si>
  <si>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</si>
  <si>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</si>
  <si>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</si>
  <si>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</si>
  <si>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</si>
  <si>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</si>
  <si>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</si>
  <si>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</si>
  <si>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</si>
  <si>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</si>
  <si>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</si>
  <si>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</si>
  <si>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</si>
  <si>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</si>
  <si>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</si>
  <si>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</si>
  <si>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</si>
  <si>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</si>
  <si>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</si>
  <si>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</si>
  <si>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</si>
  <si>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</si>
  <si>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</si>
  <si>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</si>
  <si>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</si>
  <si>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</si>
  <si>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</si>
  <si>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</si>
  <si>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</si>
  <si>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</si>
  <si>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</si>
  <si>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</si>
  <si>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</si>
  <si>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</si>
  <si>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</si>
  <si>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</si>
  <si>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</si>
  <si>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</si>
  <si>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</si>
  <si>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</si>
  <si>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</si>
  <si>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</si>
  <si>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</si>
  <si>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</si>
  <si>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</si>
  <si>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</si>
  <si>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</si>
  <si>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</si>
  <si>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</si>
  <si>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</si>
  <si>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</si>
  <si>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</si>
  <si>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</si>
  <si>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</si>
  <si>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</si>
  <si>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</si>
  <si>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</si>
  <si>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</si>
  <si>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</si>
  <si>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</si>
  <si>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</si>
  <si>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</si>
  <si>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</si>
  <si>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</si>
  <si>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</si>
  <si>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</si>
  <si>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</si>
  <si>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</si>
  <si>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</si>
  <si>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</si>
  <si>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</si>
  <si>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</si>
  <si>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</si>
  <si>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</si>
  <si>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</si>
  <si>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</si>
  <si>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</si>
  <si>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</si>
  <si>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</si>
  <si>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</si>
  <si>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</si>
  <si>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</si>
  <si>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</si>
  <si>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</si>
  <si>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</si>
  <si>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</si>
  <si>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</si>
  <si>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</si>
  <si>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</si>
  <si>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</si>
  <si>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</si>
  <si>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</si>
  <si>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</si>
  <si>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</si>
  <si>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</si>
  <si>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</si>
  <si>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</si>
  <si>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</si>
  <si>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</si>
  <si>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</si>
  <si>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</si>
  <si>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</si>
  <si>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</si>
  <si>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</si>
  <si>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</si>
  <si>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</si>
  <si>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</si>
  <si>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</si>
  <si>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</si>
  <si>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</si>
  <si>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</si>
  <si>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</si>
  <si>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</si>
  <si>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</si>
  <si>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</si>
  <si>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</si>
  <si>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</si>
  <si>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</si>
  <si>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</si>
  <si>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</si>
  <si>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</si>
  <si>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</si>
  <si>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</si>
  <si>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</si>
  <si>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</si>
  <si>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</si>
  <si>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</si>
  <si>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</si>
  <si>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</si>
  <si>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</si>
  <si>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</si>
  <si>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</si>
  <si>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</si>
  <si>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</si>
  <si>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</si>
  <si>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</si>
  <si>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</si>
  <si>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</si>
  <si>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</si>
  <si>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</si>
  <si>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</si>
  <si>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</si>
  <si>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</si>
  <si>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</si>
  <si>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</si>
  <si>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</si>
  <si>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</si>
  <si>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</si>
  <si>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</si>
  <si>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</si>
  <si>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</si>
  <si>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</si>
  <si>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</si>
  <si>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</si>
  <si>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</si>
  <si>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</si>
  <si>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</si>
  <si>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</si>
  <si>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</si>
  <si>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</si>
  <si>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</si>
  <si>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</si>
  <si>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</si>
  <si>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</si>
  <si>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</si>
  <si>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</si>
  <si>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</si>
  <si>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</si>
  <si>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</si>
  <si>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</si>
  <si>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</si>
  <si>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</si>
  <si>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</si>
  <si>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</si>
  <si>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</si>
  <si>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</si>
  <si>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</si>
  <si>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</si>
  <si>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</si>
  <si>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</si>
  <si>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</si>
  <si>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</si>
  <si>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</si>
  <si>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</si>
  <si>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</si>
  <si>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</si>
  <si>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</si>
  <si>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</si>
  <si>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</si>
  <si>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</si>
  <si>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</si>
  <si>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</si>
  <si>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</si>
  <si>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</si>
  <si>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</si>
  <si>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</si>
  <si>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</si>
  <si>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</si>
  <si>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</si>
  <si>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</si>
  <si>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</si>
  <si>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</si>
  <si>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</si>
  <si>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</si>
  <si>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</si>
  <si>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</si>
  <si>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</si>
  <si>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</si>
  <si>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</si>
  <si>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</si>
  <si>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</si>
  <si>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</si>
  <si>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</si>
  <si>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</si>
  <si>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</si>
  <si>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</si>
  <si>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</si>
  <si>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</si>
  <si>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</si>
  <si>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</si>
  <si>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</si>
  <si>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</si>
  <si>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</si>
  <si>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</si>
  <si>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</si>
  <si>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</si>
  <si>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</si>
  <si>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</si>
  <si>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</si>
  <si>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</si>
  <si>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</si>
  <si>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</si>
  <si>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</si>
  <si>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</si>
  <si>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</si>
  <si>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</si>
  <si>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</si>
  <si>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</si>
  <si>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</si>
  <si>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</si>
  <si>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</si>
  <si>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</si>
  <si>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</si>
  <si>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</si>
  <si>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</si>
  <si>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</si>
  <si>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</si>
  <si>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</si>
  <si>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</si>
  <si>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</si>
  <si>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</si>
  <si>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</si>
  <si>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</si>
  <si>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</si>
  <si>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</si>
  <si>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</si>
  <si>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</si>
  <si>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</si>
  <si>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</si>
  <si>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</si>
  <si>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</si>
  <si>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</si>
  <si>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</si>
  <si>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</si>
  <si>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</si>
  <si>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</si>
  <si>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</si>
  <si>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</si>
  <si>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</si>
  <si>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</si>
  <si>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</si>
  <si>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</si>
  <si>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</si>
  <si>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</si>
  <si>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</si>
  <si>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</si>
  <si>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</si>
  <si>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</si>
  <si>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</si>
  <si>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</si>
  <si>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</si>
  <si>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</si>
  <si>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</si>
  <si>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</si>
  <si>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</si>
  <si>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</si>
  <si>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</si>
  <si>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</si>
  <si>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</si>
  <si>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</si>
  <si>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</si>
  <si>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</si>
  <si>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</si>
  <si>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</si>
  <si>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</si>
  <si>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</si>
  <si>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</si>
  <si>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</si>
  <si>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</si>
  <si>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</si>
  <si>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</si>
  <si>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</si>
  <si>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</si>
  <si>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</si>
  <si>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</si>
  <si>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</si>
  <si>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</si>
  <si>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</si>
  <si>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</si>
  <si>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</si>
  <si>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</si>
  <si>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</si>
  <si>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</si>
  <si>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</si>
  <si>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</si>
  <si>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</si>
  <si>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</si>
  <si>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</si>
  <si>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</si>
  <si>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</si>
  <si>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</si>
  <si>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</si>
  <si>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</si>
  <si>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</si>
  <si>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</si>
  <si>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</si>
  <si>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</si>
  <si>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</si>
  <si>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</si>
  <si>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</si>
  <si>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</si>
  <si>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</si>
  <si>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</si>
  <si>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</si>
  <si>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</si>
  <si>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</si>
  <si>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</si>
  <si>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</si>
  <si>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</si>
  <si>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</si>
  <si>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</si>
  <si>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</si>
  <si>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</si>
  <si>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</si>
  <si>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</si>
  <si>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</si>
  <si>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</si>
  <si>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</si>
  <si>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</si>
  <si>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</si>
  <si>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</si>
  <si>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</si>
  <si>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</si>
  <si>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</si>
  <si>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</si>
  <si>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Part profit of Rs.37.75/-</t>
  </si>
  <si>
    <t>ITC&lt;&gt;</t>
  </si>
  <si>
    <t>1160-1180</t>
  </si>
  <si>
    <t>2350-2450</t>
  </si>
  <si>
    <t>Profit of Rs.20/-</t>
  </si>
  <si>
    <t>MOTHERSON</t>
  </si>
  <si>
    <t>700-710</t>
  </si>
  <si>
    <t>SCANDENT</t>
  </si>
  <si>
    <t>632-635</t>
  </si>
  <si>
    <t>655-675</t>
  </si>
  <si>
    <t>1150-1200</t>
  </si>
  <si>
    <t>COLPAL JULY FUT</t>
  </si>
  <si>
    <t>2200-2300</t>
  </si>
  <si>
    <t>AMBIKCO</t>
  </si>
  <si>
    <t>1700-1800</t>
  </si>
  <si>
    <t>Part profit of Rs.175/-</t>
  </si>
  <si>
    <t>Part profit of Rs.89/-</t>
  </si>
  <si>
    <t>SHAIBAL GHOSH</t>
  </si>
  <si>
    <t>Part profit of Rs.80/-</t>
  </si>
  <si>
    <t>PIDILITIND JULY FUT</t>
  </si>
  <si>
    <t>2200-2240</t>
  </si>
  <si>
    <t>Part profit of Rs.40/-</t>
  </si>
  <si>
    <t>JETMALL</t>
  </si>
  <si>
    <t>BHARAT KUMAR PUKHRAJJI</t>
  </si>
  <si>
    <t>TAAZAINT</t>
  </si>
  <si>
    <t>COMPINFO</t>
  </si>
  <si>
    <t>Compuage Infocom Ltd</t>
  </si>
  <si>
    <t>ANUSTUP TRADING  PRIVATE LIMITED</t>
  </si>
  <si>
    <t>980-990</t>
  </si>
  <si>
    <t>1100-1150</t>
  </si>
  <si>
    <t>MOONGIPASEC</t>
  </si>
  <si>
    <t xml:space="preserve"> 1114-1122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</si>
  <si>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</si>
  <si>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</si>
  <si>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</si>
  <si>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</si>
  <si>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</si>
  <si>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</si>
  <si>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</si>
  <si>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</si>
  <si>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</si>
  <si>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</si>
  <si>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</si>
  <si>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</si>
  <si>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</si>
  <si>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</si>
  <si>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</si>
  <si>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</si>
  <si>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</si>
  <si>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</si>
  <si>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</si>
  <si>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</si>
  <si>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</si>
  <si>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</si>
  <si>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</si>
  <si>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</si>
  <si>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</si>
  <si>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</si>
  <si>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</si>
  <si>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</si>
  <si>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</si>
  <si>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</si>
  <si>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</si>
  <si>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</si>
  <si>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</si>
  <si>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AMERISE</t>
  </si>
  <si>
    <t>NAKUL HASMUKH AMIN</t>
  </si>
  <si>
    <t>MANISH MISHRA</t>
  </si>
  <si>
    <t>IFL</t>
  </si>
  <si>
    <t>JANUSCORP</t>
  </si>
  <si>
    <t>PANTH</t>
  </si>
  <si>
    <t>RIIL</t>
  </si>
  <si>
    <t>Reliance Indl Infra Ltd</t>
  </si>
  <si>
    <t>XTX MARKETS LLP</t>
  </si>
  <si>
    <t>HRTI PRIVATE LIMITED</t>
  </si>
  <si>
    <t>QE SECURITIES</t>
  </si>
  <si>
    <t>GRAVITON RESEARCH CAPITAL LLP</t>
  </si>
  <si>
    <t>SARVESHWAR</t>
  </si>
  <si>
    <t>Sarveshwar Foods Limited</t>
  </si>
  <si>
    <t>BCLENTERPR</t>
  </si>
  <si>
    <t>RIPALBEN DHARMIKKUMAR PARIKH</t>
  </si>
  <si>
    <t>LLFICL</t>
  </si>
  <si>
    <t>KURJIBHAI PREMJIBHAI RUPARELIYA</t>
  </si>
  <si>
    <t>SUYOG</t>
  </si>
  <si>
    <t>NARIMAN INVESTMENT HOLDINGS PRIVATE LIMITED</t>
  </si>
  <si>
    <t>NAKSHATRA GARMENTS PRIVATE LIMITED</t>
  </si>
  <si>
    <t>PATINTLOG</t>
  </si>
  <si>
    <t>Patel Integrated Logistic</t>
  </si>
  <si>
    <t>ANSHU  GUPTA</t>
  </si>
  <si>
    <t>APOLLOHOSP JULY FUT</t>
  </si>
  <si>
    <t>3715-3725</t>
  </si>
  <si>
    <t>3850-3900</t>
  </si>
  <si>
    <t>1530-1560</t>
  </si>
  <si>
    <t xml:space="preserve">CARBORUNIV </t>
  </si>
  <si>
    <t>730-750</t>
  </si>
  <si>
    <t>770-780</t>
  </si>
  <si>
    <t>830-850</t>
  </si>
  <si>
    <t>11200-11300</t>
  </si>
  <si>
    <t>12000-12500</t>
  </si>
  <si>
    <t>2395-2400</t>
  </si>
  <si>
    <t>2450-2470</t>
  </si>
  <si>
    <t xml:space="preserve"> SIEMENS JULY FUT</t>
  </si>
  <si>
    <t>INFY 1480 CE JUL</t>
  </si>
  <si>
    <t>42-44</t>
  </si>
  <si>
    <t>60-70</t>
  </si>
  <si>
    <t>Profit of Rs.24/-</t>
  </si>
  <si>
    <t>Retail Research Technical Calls &amp; Fundamental Performance Report for the month of July-2022</t>
  </si>
  <si>
    <t>AIML</t>
  </si>
  <si>
    <t>SILVER STALLION LIMITED</t>
  </si>
  <si>
    <t>KAMALL AHUJA</t>
  </si>
  <si>
    <t>CFEL</t>
  </si>
  <si>
    <t>YASH KELA</t>
  </si>
  <si>
    <t>BABITA SARAOGI</t>
  </si>
  <si>
    <t>EARUM</t>
  </si>
  <si>
    <t>PAYAL BHUMISHTH PATEL</t>
  </si>
  <si>
    <t>GOEL</t>
  </si>
  <si>
    <t>GREENVALLEY TIE UP PRIVATE LIMITED</t>
  </si>
  <si>
    <t>AMARBHAI PANCHAL</t>
  </si>
  <si>
    <t>AKASH PRAJAPATI</t>
  </si>
  <si>
    <t>DHARMIK GIRISHBHAI PARIKH</t>
  </si>
  <si>
    <t>NARENDRA GAJANAN TENDOLKAR</t>
  </si>
  <si>
    <t>GANESH KAVYA</t>
  </si>
  <si>
    <t>KAUSHIK KUMAR SARAWGI</t>
  </si>
  <si>
    <t>MAHACORP</t>
  </si>
  <si>
    <t>MANREEZ HOSHANG YAZDEGARDI</t>
  </si>
  <si>
    <t>YASHWANTI DEVI</t>
  </si>
  <si>
    <t>PARI SINGHAL</t>
  </si>
  <si>
    <t>JATIN MANUBHAI SHAH</t>
  </si>
  <si>
    <t>PROFINC</t>
  </si>
  <si>
    <t>ANUPAM GUPTA</t>
  </si>
  <si>
    <t>STANPACK</t>
  </si>
  <si>
    <t>BITS LIMITED</t>
  </si>
  <si>
    <t>PABBATHI VENKATA MOHAN RAO</t>
  </si>
  <si>
    <t>CHENNPETRO</t>
  </si>
  <si>
    <t>Chennai Petroleum Corp</t>
  </si>
  <si>
    <t>GICL</t>
  </si>
  <si>
    <t>Globe Intl Carriers Ltd</t>
  </si>
  <si>
    <t>HEMAL ARUNBHAI MEHTA</t>
  </si>
  <si>
    <t>KBCGLOBAL</t>
  </si>
  <si>
    <t>KBC Global Limited</t>
  </si>
  <si>
    <t>ANKITA VISHAL SHAH</t>
  </si>
  <si>
    <t>VIKAS LIFECARE LIMITED</t>
  </si>
  <si>
    <t>WILLAMAGOR</t>
  </si>
  <si>
    <t>Williamson Magor &amp; Co</t>
  </si>
  <si>
    <t>SHIVAM OMAR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</si>
</sst>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0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K21" sqref="K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5" t="s">
        <v>16</v>
      </c>
      <c r="B9" s="397" t="s">
        <v>17</v>
      </c>
      <c r="C9" s="397" t="s">
        <v>18</v>
      </c>
      <c r="D9" s="397" t="s">
        <v>19</v>
      </c>
      <c r="E9" s="23" t="s">
        <v>20</v>
      </c>
      <c r="F9" s="23" t="s">
        <v>21</v>
      </c>
      <c r="G9" s="392" t="s">
        <v>22</v>
      </c>
      <c r="H9" s="393"/>
      <c r="I9" s="394"/>
      <c r="J9" s="392" t="s">
        <v>23</v>
      </c>
      <c r="K9" s="393"/>
      <c r="L9" s="394"/>
      <c r="M9" s="23"/>
      <c r="N9" s="24"/>
      <c r="O9" s="24"/>
      <c r="P9" s="24"/>
    </row>
    <row r="10" spans="1:16" ht="59.25" customHeight="1">
      <c r="A10" s="396"/>
      <c r="B10" s="398"/>
      <c r="C10" s="398"/>
      <c r="D10" s="39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15754.25</v>
      </c>
      <c r="F11" s="32">
        <v>15685.133333333333</v>
      </c>
      <c r="G11" s="33">
        <v>15583.016666666666</v>
      </c>
      <c r="H11" s="33">
        <v>15411.783333333333</v>
      </c>
      <c r="I11" s="33">
        <v>15309.666666666666</v>
      </c>
      <c r="J11" s="33">
        <v>15856.366666666667</v>
      </c>
      <c r="K11" s="33">
        <v>15958.483333333332</v>
      </c>
      <c r="L11" s="33">
        <v>16129.716666666667</v>
      </c>
      <c r="M11" s="34">
        <v>15787.25</v>
      </c>
      <c r="N11" s="34">
        <v>15513.9</v>
      </c>
      <c r="O11" s="35">
        <v>13436200</v>
      </c>
      <c r="P11" s="36">
        <v>5.2527681708334474E-2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33638.65</v>
      </c>
      <c r="F12" s="37">
        <v>33503.4</v>
      </c>
      <c r="G12" s="38">
        <v>33266.800000000003</v>
      </c>
      <c r="H12" s="38">
        <v>32894.950000000004</v>
      </c>
      <c r="I12" s="38">
        <v>32658.350000000006</v>
      </c>
      <c r="J12" s="38">
        <v>33875.25</v>
      </c>
      <c r="K12" s="38">
        <v>34111.849999999991</v>
      </c>
      <c r="L12" s="38">
        <v>34483.699999999997</v>
      </c>
      <c r="M12" s="28">
        <v>33740</v>
      </c>
      <c r="N12" s="28">
        <v>33131.550000000003</v>
      </c>
      <c r="O12" s="39">
        <v>2706750</v>
      </c>
      <c r="P12" s="40">
        <v>0.11540363456545927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15660.55</v>
      </c>
      <c r="F13" s="37">
        <v>15545.666666666666</v>
      </c>
      <c r="G13" s="38">
        <v>15411.333333333332</v>
      </c>
      <c r="H13" s="38">
        <v>15162.116666666667</v>
      </c>
      <c r="I13" s="38">
        <v>15027.783333333333</v>
      </c>
      <c r="J13" s="38">
        <v>15794.883333333331</v>
      </c>
      <c r="K13" s="38">
        <v>15929.216666666664</v>
      </c>
      <c r="L13" s="38">
        <v>16178.433333333331</v>
      </c>
      <c r="M13" s="28">
        <v>15680</v>
      </c>
      <c r="N13" s="28">
        <v>15296.45</v>
      </c>
      <c r="O13" s="39">
        <v>1560</v>
      </c>
      <c r="P13" s="40">
        <v>-0.27777777777777779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6145.15</v>
      </c>
      <c r="F14" s="37">
        <v>6145.1499999999987</v>
      </c>
      <c r="G14" s="38">
        <v>6145.1499999999978</v>
      </c>
      <c r="H14" s="38">
        <v>6145.1499999999987</v>
      </c>
      <c r="I14" s="38">
        <v>6145.1499999999978</v>
      </c>
      <c r="J14" s="38">
        <v>6145.1499999999978</v>
      </c>
      <c r="K14" s="38">
        <v>6145.15</v>
      </c>
      <c r="L14" s="38">
        <v>6145.1499999999978</v>
      </c>
      <c r="M14" s="28">
        <v>6145.15</v>
      </c>
      <c r="N14" s="28">
        <v>6145.15</v>
      </c>
      <c r="O14" s="39">
        <v>975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704.9</v>
      </c>
      <c r="F15" s="37">
        <v>699.41666666666663</v>
      </c>
      <c r="G15" s="38">
        <v>692.23333333333323</v>
      </c>
      <c r="H15" s="38">
        <v>679.56666666666661</v>
      </c>
      <c r="I15" s="38">
        <v>672.38333333333321</v>
      </c>
      <c r="J15" s="38">
        <v>712.08333333333326</v>
      </c>
      <c r="K15" s="38">
        <v>719.26666666666665</v>
      </c>
      <c r="L15" s="38">
        <v>731.93333333333328</v>
      </c>
      <c r="M15" s="28">
        <v>706.6</v>
      </c>
      <c r="N15" s="28">
        <v>686.75</v>
      </c>
      <c r="O15" s="39">
        <v>3008150</v>
      </c>
      <c r="P15" s="40">
        <v>3.0576587070471752E-2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2274.65</v>
      </c>
      <c r="F16" s="37">
        <v>2278.8166666666666</v>
      </c>
      <c r="G16" s="38">
        <v>2246.8833333333332</v>
      </c>
      <c r="H16" s="38">
        <v>2219.1166666666668</v>
      </c>
      <c r="I16" s="38">
        <v>2187.1833333333334</v>
      </c>
      <c r="J16" s="38">
        <v>2306.583333333333</v>
      </c>
      <c r="K16" s="38">
        <v>2338.5166666666664</v>
      </c>
      <c r="L16" s="38">
        <v>2366.2833333333328</v>
      </c>
      <c r="M16" s="28">
        <v>2310.75</v>
      </c>
      <c r="N16" s="28">
        <v>2251.0500000000002</v>
      </c>
      <c r="O16" s="39">
        <v>477000</v>
      </c>
      <c r="P16" s="40">
        <v>-1.9023136246786632E-2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19167.2</v>
      </c>
      <c r="F17" s="37">
        <v>19016.116666666665</v>
      </c>
      <c r="G17" s="38">
        <v>18742.23333333333</v>
      </c>
      <c r="H17" s="38">
        <v>18317.266666666666</v>
      </c>
      <c r="I17" s="38">
        <v>18043.383333333331</v>
      </c>
      <c r="J17" s="38">
        <v>19441.083333333328</v>
      </c>
      <c r="K17" s="38">
        <v>19714.966666666667</v>
      </c>
      <c r="L17" s="38">
        <v>20139.933333333327</v>
      </c>
      <c r="M17" s="28">
        <v>19290</v>
      </c>
      <c r="N17" s="28">
        <v>18591.150000000001</v>
      </c>
      <c r="O17" s="39">
        <v>40040</v>
      </c>
      <c r="P17" s="40">
        <v>9.3989071038251368E-2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90.5</v>
      </c>
      <c r="F18" s="37">
        <v>89.816666666666663</v>
      </c>
      <c r="G18" s="38">
        <v>88.883333333333326</v>
      </c>
      <c r="H18" s="38">
        <v>87.266666666666666</v>
      </c>
      <c r="I18" s="38">
        <v>86.333333333333329</v>
      </c>
      <c r="J18" s="38">
        <v>91.433333333333323</v>
      </c>
      <c r="K18" s="38">
        <v>92.36666666666666</v>
      </c>
      <c r="L18" s="38">
        <v>93.98333333333332</v>
      </c>
      <c r="M18" s="28">
        <v>90.75</v>
      </c>
      <c r="N18" s="28">
        <v>88.2</v>
      </c>
      <c r="O18" s="39">
        <v>17523000</v>
      </c>
      <c r="P18" s="40">
        <v>-1.9044740024183798E-2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242.65</v>
      </c>
      <c r="F19" s="37">
        <v>240.66666666666666</v>
      </c>
      <c r="G19" s="38">
        <v>237.98333333333332</v>
      </c>
      <c r="H19" s="38">
        <v>233.31666666666666</v>
      </c>
      <c r="I19" s="38">
        <v>230.63333333333333</v>
      </c>
      <c r="J19" s="38">
        <v>245.33333333333331</v>
      </c>
      <c r="K19" s="38">
        <v>248.01666666666665</v>
      </c>
      <c r="L19" s="38">
        <v>252.68333333333331</v>
      </c>
      <c r="M19" s="28">
        <v>243.35</v>
      </c>
      <c r="N19" s="28">
        <v>236</v>
      </c>
      <c r="O19" s="39">
        <v>9386000</v>
      </c>
      <c r="P19" s="40">
        <v>-1.4199890770071E-2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2169.25</v>
      </c>
      <c r="F20" s="37">
        <v>2155.9</v>
      </c>
      <c r="G20" s="38">
        <v>2137.4500000000003</v>
      </c>
      <c r="H20" s="38">
        <v>2105.65</v>
      </c>
      <c r="I20" s="38">
        <v>2087.2000000000003</v>
      </c>
      <c r="J20" s="38">
        <v>2187.7000000000003</v>
      </c>
      <c r="K20" s="38">
        <v>2206.15</v>
      </c>
      <c r="L20" s="38">
        <v>2237.9500000000003</v>
      </c>
      <c r="M20" s="28">
        <v>2174.35</v>
      </c>
      <c r="N20" s="28">
        <v>2124.1</v>
      </c>
      <c r="O20" s="39">
        <v>2817750</v>
      </c>
      <c r="P20" s="40">
        <v>2.4904384950635949E-3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2231.15</v>
      </c>
      <c r="F21" s="37">
        <v>2204.5499999999997</v>
      </c>
      <c r="G21" s="38">
        <v>2167.2499999999995</v>
      </c>
      <c r="H21" s="38">
        <v>2103.35</v>
      </c>
      <c r="I21" s="38">
        <v>2066.0499999999997</v>
      </c>
      <c r="J21" s="38">
        <v>2268.4499999999994</v>
      </c>
      <c r="K21" s="38">
        <v>2305.7499999999995</v>
      </c>
      <c r="L21" s="38">
        <v>2369.6499999999992</v>
      </c>
      <c r="M21" s="28">
        <v>2241.85</v>
      </c>
      <c r="N21" s="28">
        <v>2140.65</v>
      </c>
      <c r="O21" s="39">
        <v>22223500</v>
      </c>
      <c r="P21" s="40">
        <v>1.5049785329313968E-2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674.55</v>
      </c>
      <c r="F22" s="37">
        <v>667.51666666666665</v>
      </c>
      <c r="G22" s="38">
        <v>659.23333333333335</v>
      </c>
      <c r="H22" s="38">
        <v>643.91666666666674</v>
      </c>
      <c r="I22" s="38">
        <v>635.63333333333344</v>
      </c>
      <c r="J22" s="38">
        <v>682.83333333333326</v>
      </c>
      <c r="K22" s="38">
        <v>691.11666666666656</v>
      </c>
      <c r="L22" s="38">
        <v>706.43333333333317</v>
      </c>
      <c r="M22" s="28">
        <v>675.8</v>
      </c>
      <c r="N22" s="28">
        <v>652.20000000000005</v>
      </c>
      <c r="O22" s="39">
        <v>79575000</v>
      </c>
      <c r="P22" s="40">
        <v>9.3226788432267879E-3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3037.5</v>
      </c>
      <c r="F23" s="37">
        <v>3022.5166666666664</v>
      </c>
      <c r="G23" s="38">
        <v>2997.0333333333328</v>
      </c>
      <c r="H23" s="38">
        <v>2956.5666666666666</v>
      </c>
      <c r="I23" s="38">
        <v>2931.083333333333</v>
      </c>
      <c r="J23" s="38">
        <v>3062.9833333333327</v>
      </c>
      <c r="K23" s="38">
        <v>3088.4666666666662</v>
      </c>
      <c r="L23" s="38">
        <v>3128.9333333333325</v>
      </c>
      <c r="M23" s="28">
        <v>3048</v>
      </c>
      <c r="N23" s="28">
        <v>2982.05</v>
      </c>
      <c r="O23" s="39">
        <v>232800</v>
      </c>
      <c r="P23" s="40">
        <v>-8.5836909871244631E-4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470.5</v>
      </c>
      <c r="F24" s="37">
        <v>466.48333333333335</v>
      </c>
      <c r="G24" s="38">
        <v>461.26666666666671</v>
      </c>
      <c r="H24" s="38">
        <v>452.03333333333336</v>
      </c>
      <c r="I24" s="38">
        <v>446.81666666666672</v>
      </c>
      <c r="J24" s="38">
        <v>475.7166666666667</v>
      </c>
      <c r="K24" s="38">
        <v>480.93333333333339</v>
      </c>
      <c r="L24" s="38">
        <v>490.16666666666669</v>
      </c>
      <c r="M24" s="28">
        <v>471.7</v>
      </c>
      <c r="N24" s="28">
        <v>457.25</v>
      </c>
      <c r="O24" s="39">
        <v>6274000</v>
      </c>
      <c r="P24" s="40">
        <v>1.1609158336020638E-2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367.9</v>
      </c>
      <c r="F25" s="37">
        <v>366.55</v>
      </c>
      <c r="G25" s="38">
        <v>363.6</v>
      </c>
      <c r="H25" s="38">
        <v>359.3</v>
      </c>
      <c r="I25" s="38">
        <v>356.35</v>
      </c>
      <c r="J25" s="38">
        <v>370.85</v>
      </c>
      <c r="K25" s="38">
        <v>373.79999999999995</v>
      </c>
      <c r="L25" s="38">
        <v>378.1</v>
      </c>
      <c r="M25" s="28">
        <v>369.5</v>
      </c>
      <c r="N25" s="28">
        <v>362.25</v>
      </c>
      <c r="O25" s="39">
        <v>47241000</v>
      </c>
      <c r="P25" s="40">
        <v>-2.3914013686402856E-2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3751.3</v>
      </c>
      <c r="F26" s="37">
        <v>3719.4</v>
      </c>
      <c r="G26" s="38">
        <v>3678.8500000000004</v>
      </c>
      <c r="H26" s="38">
        <v>3606.4</v>
      </c>
      <c r="I26" s="38">
        <v>3565.8500000000004</v>
      </c>
      <c r="J26" s="38">
        <v>3791.8500000000004</v>
      </c>
      <c r="K26" s="38">
        <v>3832.4000000000005</v>
      </c>
      <c r="L26" s="38">
        <v>3904.8500000000004</v>
      </c>
      <c r="M26" s="28">
        <v>3759.95</v>
      </c>
      <c r="N26" s="28">
        <v>3646.95</v>
      </c>
      <c r="O26" s="39">
        <v>1809000</v>
      </c>
      <c r="P26" s="40">
        <v>3.6061026352288486E-3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189.05</v>
      </c>
      <c r="F27" s="37">
        <v>187.10000000000002</v>
      </c>
      <c r="G27" s="38">
        <v>184.30000000000004</v>
      </c>
      <c r="H27" s="38">
        <v>179.55</v>
      </c>
      <c r="I27" s="38">
        <v>176.75000000000003</v>
      </c>
      <c r="J27" s="38">
        <v>191.85000000000005</v>
      </c>
      <c r="K27" s="38">
        <v>194.65</v>
      </c>
      <c r="L27" s="38">
        <v>199.40000000000006</v>
      </c>
      <c r="M27" s="28">
        <v>189.9</v>
      </c>
      <c r="N27" s="28">
        <v>182.35</v>
      </c>
      <c r="O27" s="39">
        <v>13818000</v>
      </c>
      <c r="P27" s="40">
        <v>-2.2046073817190984E-2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146</v>
      </c>
      <c r="F28" s="37">
        <v>146.15</v>
      </c>
      <c r="G28" s="38">
        <v>144</v>
      </c>
      <c r="H28" s="38">
        <v>142</v>
      </c>
      <c r="I28" s="38">
        <v>139.85</v>
      </c>
      <c r="J28" s="38">
        <v>148.15</v>
      </c>
      <c r="K28" s="38">
        <v>150.30000000000004</v>
      </c>
      <c r="L28" s="38">
        <v>152.30000000000001</v>
      </c>
      <c r="M28" s="28">
        <v>148.30000000000001</v>
      </c>
      <c r="N28" s="28">
        <v>144.15</v>
      </c>
      <c r="O28" s="39">
        <v>38940000</v>
      </c>
      <c r="P28" s="40">
        <v>7.1104387291981846E-2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2783.65</v>
      </c>
      <c r="F29" s="37">
        <v>2755.85</v>
      </c>
      <c r="G29" s="38">
        <v>2722.0499999999997</v>
      </c>
      <c r="H29" s="38">
        <v>2660.45</v>
      </c>
      <c r="I29" s="38">
        <v>2626.6499999999996</v>
      </c>
      <c r="J29" s="38">
        <v>2817.45</v>
      </c>
      <c r="K29" s="38">
        <v>2851.25</v>
      </c>
      <c r="L29" s="38">
        <v>2912.85</v>
      </c>
      <c r="M29" s="28">
        <v>2789.65</v>
      </c>
      <c r="N29" s="28">
        <v>2694.25</v>
      </c>
      <c r="O29" s="39">
        <v>6528200</v>
      </c>
      <c r="P29" s="40">
        <v>-1.042898287100197E-2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1664.3</v>
      </c>
      <c r="F30" s="37">
        <v>1654.7</v>
      </c>
      <c r="G30" s="38">
        <v>1641.25</v>
      </c>
      <c r="H30" s="38">
        <v>1618.2</v>
      </c>
      <c r="I30" s="38">
        <v>1604.75</v>
      </c>
      <c r="J30" s="38">
        <v>1677.75</v>
      </c>
      <c r="K30" s="38">
        <v>1691.2000000000003</v>
      </c>
      <c r="L30" s="38">
        <v>1714.25</v>
      </c>
      <c r="M30" s="28">
        <v>1668.15</v>
      </c>
      <c r="N30" s="28">
        <v>1631.65</v>
      </c>
      <c r="O30" s="39">
        <v>547525</v>
      </c>
      <c r="P30" s="40">
        <v>4.2408376963350786E-2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7949.35</v>
      </c>
      <c r="F31" s="37">
        <v>7923.3166666666666</v>
      </c>
      <c r="G31" s="38">
        <v>7852.0333333333328</v>
      </c>
      <c r="H31" s="38">
        <v>7754.7166666666662</v>
      </c>
      <c r="I31" s="38">
        <v>7683.4333333333325</v>
      </c>
      <c r="J31" s="38">
        <v>8020.6333333333332</v>
      </c>
      <c r="K31" s="38">
        <v>8091.9166666666679</v>
      </c>
      <c r="L31" s="38">
        <v>8189.2333333333336</v>
      </c>
      <c r="M31" s="28">
        <v>7994.6</v>
      </c>
      <c r="N31" s="28">
        <v>7826</v>
      </c>
      <c r="O31" s="39">
        <v>102975</v>
      </c>
      <c r="P31" s="40">
        <v>2.9235382308845578E-2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578.65</v>
      </c>
      <c r="F32" s="37">
        <v>573.03333333333342</v>
      </c>
      <c r="G32" s="38">
        <v>560.56666666666683</v>
      </c>
      <c r="H32" s="38">
        <v>542.48333333333346</v>
      </c>
      <c r="I32" s="38">
        <v>530.01666666666688</v>
      </c>
      <c r="J32" s="38">
        <v>591.11666666666679</v>
      </c>
      <c r="K32" s="38">
        <v>603.58333333333326</v>
      </c>
      <c r="L32" s="38">
        <v>621.66666666666674</v>
      </c>
      <c r="M32" s="28">
        <v>585.5</v>
      </c>
      <c r="N32" s="28">
        <v>554.95000000000005</v>
      </c>
      <c r="O32" s="39">
        <v>6652000</v>
      </c>
      <c r="P32" s="40">
        <v>-2.2052337547780066E-2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523.1</v>
      </c>
      <c r="F33" s="37">
        <v>517.91666666666663</v>
      </c>
      <c r="G33" s="38">
        <v>511.18333333333328</v>
      </c>
      <c r="H33" s="38">
        <v>499.26666666666665</v>
      </c>
      <c r="I33" s="38">
        <v>492.5333333333333</v>
      </c>
      <c r="J33" s="38">
        <v>529.83333333333326</v>
      </c>
      <c r="K33" s="38">
        <v>536.56666666666661</v>
      </c>
      <c r="L33" s="38">
        <v>548.48333333333323</v>
      </c>
      <c r="M33" s="28">
        <v>524.65</v>
      </c>
      <c r="N33" s="28">
        <v>506</v>
      </c>
      <c r="O33" s="39">
        <v>14041000</v>
      </c>
      <c r="P33" s="40">
        <v>-9.4532627865961203E-3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643.6</v>
      </c>
      <c r="F34" s="37">
        <v>640.61666666666667</v>
      </c>
      <c r="G34" s="38">
        <v>635.23333333333335</v>
      </c>
      <c r="H34" s="38">
        <v>626.86666666666667</v>
      </c>
      <c r="I34" s="38">
        <v>621.48333333333335</v>
      </c>
      <c r="J34" s="38">
        <v>648.98333333333335</v>
      </c>
      <c r="K34" s="38">
        <v>654.36666666666679</v>
      </c>
      <c r="L34" s="38">
        <v>662.73333333333335</v>
      </c>
      <c r="M34" s="28">
        <v>646</v>
      </c>
      <c r="N34" s="28">
        <v>632.25</v>
      </c>
      <c r="O34" s="39">
        <v>62845200</v>
      </c>
      <c r="P34" s="40">
        <v>-8.2377002613339394E-3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3623.4</v>
      </c>
      <c r="F35" s="37">
        <v>3630.6166666666668</v>
      </c>
      <c r="G35" s="38">
        <v>3591.0333333333338</v>
      </c>
      <c r="H35" s="38">
        <v>3558.666666666667</v>
      </c>
      <c r="I35" s="38">
        <v>3519.0833333333339</v>
      </c>
      <c r="J35" s="38">
        <v>3662.9833333333336</v>
      </c>
      <c r="K35" s="38">
        <v>3702.5666666666666</v>
      </c>
      <c r="L35" s="38">
        <v>3734.9333333333334</v>
      </c>
      <c r="M35" s="28">
        <v>3670.2</v>
      </c>
      <c r="N35" s="28">
        <v>3598.25</v>
      </c>
      <c r="O35" s="39">
        <v>2353500</v>
      </c>
      <c r="P35" s="40">
        <v>2.4040030457957141E-2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11369.6</v>
      </c>
      <c r="F36" s="37">
        <v>10982.266666666668</v>
      </c>
      <c r="G36" s="38">
        <v>10575.333333333336</v>
      </c>
      <c r="H36" s="38">
        <v>9781.0666666666675</v>
      </c>
      <c r="I36" s="38">
        <v>9374.133333333335</v>
      </c>
      <c r="J36" s="38">
        <v>11776.533333333336</v>
      </c>
      <c r="K36" s="38">
        <v>12183.466666666667</v>
      </c>
      <c r="L36" s="38">
        <v>12977.733333333337</v>
      </c>
      <c r="M36" s="28">
        <v>11389.2</v>
      </c>
      <c r="N36" s="28">
        <v>10188</v>
      </c>
      <c r="O36" s="39">
        <v>1338350</v>
      </c>
      <c r="P36" s="40">
        <v>4.783715012722646E-2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5632.75</v>
      </c>
      <c r="F37" s="37">
        <v>5542.1166666666659</v>
      </c>
      <c r="G37" s="38">
        <v>5439.3833333333314</v>
      </c>
      <c r="H37" s="38">
        <v>5246.0166666666655</v>
      </c>
      <c r="I37" s="38">
        <v>5143.283333333331</v>
      </c>
      <c r="J37" s="38">
        <v>5735.4833333333318</v>
      </c>
      <c r="K37" s="38">
        <v>5838.2166666666672</v>
      </c>
      <c r="L37" s="38">
        <v>6031.5833333333321</v>
      </c>
      <c r="M37" s="28">
        <v>5644.85</v>
      </c>
      <c r="N37" s="28">
        <v>5348.75</v>
      </c>
      <c r="O37" s="39">
        <v>6039500</v>
      </c>
      <c r="P37" s="40">
        <v>4.3482762190702972E-4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2180</v>
      </c>
      <c r="F38" s="37">
        <v>2161.0833333333335</v>
      </c>
      <c r="G38" s="38">
        <v>2133.9666666666672</v>
      </c>
      <c r="H38" s="38">
        <v>2087.9333333333338</v>
      </c>
      <c r="I38" s="38">
        <v>2060.8166666666675</v>
      </c>
      <c r="J38" s="38">
        <v>2207.1166666666668</v>
      </c>
      <c r="K38" s="38">
        <v>2234.2333333333327</v>
      </c>
      <c r="L38" s="38">
        <v>2280.2666666666664</v>
      </c>
      <c r="M38" s="28">
        <v>2188.1999999999998</v>
      </c>
      <c r="N38" s="28">
        <v>2115.0500000000002</v>
      </c>
      <c r="O38" s="39">
        <v>1256400</v>
      </c>
      <c r="P38" s="40">
        <v>2.8487229862475441E-2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362</v>
      </c>
      <c r="F39" s="37">
        <v>359.76666666666665</v>
      </c>
      <c r="G39" s="38">
        <v>356.73333333333329</v>
      </c>
      <c r="H39" s="38">
        <v>351.46666666666664</v>
      </c>
      <c r="I39" s="38">
        <v>348.43333333333328</v>
      </c>
      <c r="J39" s="38">
        <v>365.0333333333333</v>
      </c>
      <c r="K39" s="38">
        <v>368.06666666666661</v>
      </c>
      <c r="L39" s="38">
        <v>373.33333333333331</v>
      </c>
      <c r="M39" s="28">
        <v>362.8</v>
      </c>
      <c r="N39" s="28">
        <v>354.5</v>
      </c>
      <c r="O39" s="39">
        <v>5766400</v>
      </c>
      <c r="P39" s="40">
        <v>-4.4198895027624313E-3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265.8</v>
      </c>
      <c r="F40" s="37">
        <v>264.26666666666665</v>
      </c>
      <c r="G40" s="38">
        <v>261.5333333333333</v>
      </c>
      <c r="H40" s="38">
        <v>257.26666666666665</v>
      </c>
      <c r="I40" s="38">
        <v>254.5333333333333</v>
      </c>
      <c r="J40" s="38">
        <v>268.5333333333333</v>
      </c>
      <c r="K40" s="38">
        <v>271.26666666666665</v>
      </c>
      <c r="L40" s="38">
        <v>275.5333333333333</v>
      </c>
      <c r="M40" s="28">
        <v>267</v>
      </c>
      <c r="N40" s="28">
        <v>260</v>
      </c>
      <c r="O40" s="39">
        <v>32428800</v>
      </c>
      <c r="P40" s="40">
        <v>5.8623192451566081E-3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97.45</v>
      </c>
      <c r="F41" s="37">
        <v>97.09999999999998</v>
      </c>
      <c r="G41" s="38">
        <v>96.19999999999996</v>
      </c>
      <c r="H41" s="38">
        <v>94.949999999999974</v>
      </c>
      <c r="I41" s="38">
        <v>94.049999999999955</v>
      </c>
      <c r="J41" s="38">
        <v>98.349999999999966</v>
      </c>
      <c r="K41" s="38">
        <v>99.249999999999972</v>
      </c>
      <c r="L41" s="38">
        <v>100.49999999999997</v>
      </c>
      <c r="M41" s="28">
        <v>98</v>
      </c>
      <c r="N41" s="28">
        <v>95.85</v>
      </c>
      <c r="O41" s="39">
        <v>107265600</v>
      </c>
      <c r="P41" s="40">
        <v>5.9027376689384313E-2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1704.6</v>
      </c>
      <c r="F42" s="37">
        <v>1688.7</v>
      </c>
      <c r="G42" s="38">
        <v>1668.0500000000002</v>
      </c>
      <c r="H42" s="38">
        <v>1631.5000000000002</v>
      </c>
      <c r="I42" s="38">
        <v>1610.8500000000004</v>
      </c>
      <c r="J42" s="38">
        <v>1725.25</v>
      </c>
      <c r="K42" s="38">
        <v>1745.9</v>
      </c>
      <c r="L42" s="38">
        <v>1782.4499999999998</v>
      </c>
      <c r="M42" s="28">
        <v>1709.35</v>
      </c>
      <c r="N42" s="28">
        <v>1652.15</v>
      </c>
      <c r="O42" s="39">
        <v>1623600</v>
      </c>
      <c r="P42" s="40">
        <v>-1.4357262103505844E-2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230.6</v>
      </c>
      <c r="F43" s="37">
        <v>231.36666666666665</v>
      </c>
      <c r="G43" s="38">
        <v>226.93333333333328</v>
      </c>
      <c r="H43" s="38">
        <v>223.26666666666662</v>
      </c>
      <c r="I43" s="38">
        <v>218.83333333333326</v>
      </c>
      <c r="J43" s="38">
        <v>235.0333333333333</v>
      </c>
      <c r="K43" s="38">
        <v>239.46666666666664</v>
      </c>
      <c r="L43" s="38">
        <v>243.13333333333333</v>
      </c>
      <c r="M43" s="28">
        <v>235.8</v>
      </c>
      <c r="N43" s="28">
        <v>227.7</v>
      </c>
      <c r="O43" s="39">
        <v>26208600</v>
      </c>
      <c r="P43" s="40">
        <v>-4.0433212996389889E-3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583.65</v>
      </c>
      <c r="F44" s="37">
        <v>577.7166666666667</v>
      </c>
      <c r="G44" s="38">
        <v>570.03333333333342</v>
      </c>
      <c r="H44" s="38">
        <v>556.41666666666674</v>
      </c>
      <c r="I44" s="38">
        <v>548.73333333333346</v>
      </c>
      <c r="J44" s="38">
        <v>591.33333333333337</v>
      </c>
      <c r="K44" s="38">
        <v>599.01666666666677</v>
      </c>
      <c r="L44" s="38">
        <v>612.63333333333333</v>
      </c>
      <c r="M44" s="28">
        <v>585.4</v>
      </c>
      <c r="N44" s="28">
        <v>564.1</v>
      </c>
      <c r="O44" s="39">
        <v>4940100</v>
      </c>
      <c r="P44" s="40">
        <v>6.4993276557597486E-3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634.4</v>
      </c>
      <c r="F45" s="37">
        <v>633.7166666666667</v>
      </c>
      <c r="G45" s="38">
        <v>623.53333333333342</v>
      </c>
      <c r="H45" s="38">
        <v>612.66666666666674</v>
      </c>
      <c r="I45" s="38">
        <v>602.48333333333346</v>
      </c>
      <c r="J45" s="38">
        <v>644.58333333333337</v>
      </c>
      <c r="K45" s="38">
        <v>654.76666666666677</v>
      </c>
      <c r="L45" s="38">
        <v>665.63333333333333</v>
      </c>
      <c r="M45" s="28">
        <v>643.9</v>
      </c>
      <c r="N45" s="28">
        <v>622.85</v>
      </c>
      <c r="O45" s="39">
        <v>7581000</v>
      </c>
      <c r="P45" s="40">
        <v>4.3065492570170609E-2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674.5</v>
      </c>
      <c r="F46" s="37">
        <v>675.9666666666667</v>
      </c>
      <c r="G46" s="38">
        <v>664.98333333333335</v>
      </c>
      <c r="H46" s="38">
        <v>655.4666666666667</v>
      </c>
      <c r="I46" s="38">
        <v>644.48333333333335</v>
      </c>
      <c r="J46" s="38">
        <v>685.48333333333335</v>
      </c>
      <c r="K46" s="38">
        <v>696.4666666666667</v>
      </c>
      <c r="L46" s="38">
        <v>705.98333333333335</v>
      </c>
      <c r="M46" s="28">
        <v>686.95</v>
      </c>
      <c r="N46" s="28">
        <v>666.45</v>
      </c>
      <c r="O46" s="39">
        <v>50772750</v>
      </c>
      <c r="P46" s="40">
        <v>8.8530655391120504E-3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45.85</v>
      </c>
      <c r="F47" s="37">
        <v>45.466666666666661</v>
      </c>
      <c r="G47" s="38">
        <v>44.933333333333323</v>
      </c>
      <c r="H47" s="38">
        <v>44.016666666666659</v>
      </c>
      <c r="I47" s="38">
        <v>43.48333333333332</v>
      </c>
      <c r="J47" s="38">
        <v>46.383333333333326</v>
      </c>
      <c r="K47" s="38">
        <v>46.916666666666671</v>
      </c>
      <c r="L47" s="38">
        <v>47.833333333333329</v>
      </c>
      <c r="M47" s="28">
        <v>46</v>
      </c>
      <c r="N47" s="28">
        <v>44.55</v>
      </c>
      <c r="O47" s="39">
        <v>93324000</v>
      </c>
      <c r="P47" s="40">
        <v>5.8850158442734267E-3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312.3</v>
      </c>
      <c r="F48" s="37">
        <v>310.10000000000002</v>
      </c>
      <c r="G48" s="38">
        <v>307.30000000000007</v>
      </c>
      <c r="H48" s="38">
        <v>302.30000000000007</v>
      </c>
      <c r="I48" s="38">
        <v>299.50000000000011</v>
      </c>
      <c r="J48" s="38">
        <v>315.10000000000002</v>
      </c>
      <c r="K48" s="38">
        <v>317.89999999999998</v>
      </c>
      <c r="L48" s="38">
        <v>322.89999999999998</v>
      </c>
      <c r="M48" s="28">
        <v>312.89999999999998</v>
      </c>
      <c r="N48" s="28">
        <v>305.10000000000002</v>
      </c>
      <c r="O48" s="39">
        <v>14119700</v>
      </c>
      <c r="P48" s="40">
        <v>2.9342723004694836E-2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15464.1</v>
      </c>
      <c r="F49" s="37">
        <v>15361.216666666667</v>
      </c>
      <c r="G49" s="38">
        <v>15174.633333333335</v>
      </c>
      <c r="H49" s="38">
        <v>14885.166666666668</v>
      </c>
      <c r="I49" s="38">
        <v>14698.583333333336</v>
      </c>
      <c r="J49" s="38">
        <v>15650.683333333334</v>
      </c>
      <c r="K49" s="38">
        <v>15837.266666666666</v>
      </c>
      <c r="L49" s="38">
        <v>16126.733333333334</v>
      </c>
      <c r="M49" s="28">
        <v>15547.8</v>
      </c>
      <c r="N49" s="28">
        <v>15071.75</v>
      </c>
      <c r="O49" s="39">
        <v>90500</v>
      </c>
      <c r="P49" s="40">
        <v>8.9049338146811069E-2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318.14999999999998</v>
      </c>
      <c r="F50" s="37">
        <v>314.45</v>
      </c>
      <c r="G50" s="38">
        <v>310.25</v>
      </c>
      <c r="H50" s="38">
        <v>302.35000000000002</v>
      </c>
      <c r="I50" s="38">
        <v>298.15000000000003</v>
      </c>
      <c r="J50" s="38">
        <v>322.34999999999997</v>
      </c>
      <c r="K50" s="38">
        <v>326.5499999999999</v>
      </c>
      <c r="L50" s="38">
        <v>334.44999999999993</v>
      </c>
      <c r="M50" s="28">
        <v>318.64999999999998</v>
      </c>
      <c r="N50" s="28">
        <v>306.55</v>
      </c>
      <c r="O50" s="39">
        <v>12540600</v>
      </c>
      <c r="P50" s="40">
        <v>-3.890191750586288E-2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3588.15</v>
      </c>
      <c r="F51" s="37">
        <v>3541.1333333333332</v>
      </c>
      <c r="G51" s="38">
        <v>3483.9166666666665</v>
      </c>
      <c r="H51" s="38">
        <v>3379.6833333333334</v>
      </c>
      <c r="I51" s="38">
        <v>3322.4666666666667</v>
      </c>
      <c r="J51" s="38">
        <v>3645.3666666666663</v>
      </c>
      <c r="K51" s="38">
        <v>3702.5833333333335</v>
      </c>
      <c r="L51" s="38">
        <v>3806.8166666666662</v>
      </c>
      <c r="M51" s="28">
        <v>3598.35</v>
      </c>
      <c r="N51" s="28">
        <v>3436.9</v>
      </c>
      <c r="O51" s="39">
        <v>1900400</v>
      </c>
      <c r="P51" s="40">
        <v>6.2031966022130326E-2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345.7</v>
      </c>
      <c r="F52" s="37">
        <v>345.41666666666669</v>
      </c>
      <c r="G52" s="38">
        <v>338.48333333333335</v>
      </c>
      <c r="H52" s="38">
        <v>331.26666666666665</v>
      </c>
      <c r="I52" s="38">
        <v>324.33333333333331</v>
      </c>
      <c r="J52" s="38">
        <v>352.63333333333338</v>
      </c>
      <c r="K52" s="38">
        <v>359.56666666666666</v>
      </c>
      <c r="L52" s="38">
        <v>366.78333333333342</v>
      </c>
      <c r="M52" s="28">
        <v>352.35</v>
      </c>
      <c r="N52" s="28">
        <v>338.2</v>
      </c>
      <c r="O52" s="39">
        <v>2940600</v>
      </c>
      <c r="P52" s="40">
        <v>1.70863309352518E-2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185.4</v>
      </c>
      <c r="F53" s="37">
        <v>183.4</v>
      </c>
      <c r="G53" s="38">
        <v>180.55</v>
      </c>
      <c r="H53" s="38">
        <v>175.70000000000002</v>
      </c>
      <c r="I53" s="38">
        <v>172.85000000000002</v>
      </c>
      <c r="J53" s="38">
        <v>188.25</v>
      </c>
      <c r="K53" s="38">
        <v>191.09999999999997</v>
      </c>
      <c r="L53" s="38">
        <v>195.95</v>
      </c>
      <c r="M53" s="28">
        <v>186.25</v>
      </c>
      <c r="N53" s="28">
        <v>178.55</v>
      </c>
      <c r="O53" s="39">
        <v>41596200</v>
      </c>
      <c r="P53" s="40">
        <v>-2.0161546778604593E-2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441.3</v>
      </c>
      <c r="F54" s="37">
        <v>436.81666666666666</v>
      </c>
      <c r="G54" s="38">
        <v>428.48333333333335</v>
      </c>
      <c r="H54" s="38">
        <v>415.66666666666669</v>
      </c>
      <c r="I54" s="38">
        <v>407.33333333333337</v>
      </c>
      <c r="J54" s="38">
        <v>449.63333333333333</v>
      </c>
      <c r="K54" s="38">
        <v>457.9666666666667</v>
      </c>
      <c r="L54" s="38">
        <v>470.7833333333333</v>
      </c>
      <c r="M54" s="28">
        <v>445.15</v>
      </c>
      <c r="N54" s="28">
        <v>424</v>
      </c>
      <c r="O54" s="39">
        <v>3141450</v>
      </c>
      <c r="P54" s="40">
        <v>8.135168961201502E-3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272.5</v>
      </c>
      <c r="F55" s="37">
        <v>269.13333333333333</v>
      </c>
      <c r="G55" s="38">
        <v>264.86666666666667</v>
      </c>
      <c r="H55" s="38">
        <v>257.23333333333335</v>
      </c>
      <c r="I55" s="38">
        <v>252.9666666666667</v>
      </c>
      <c r="J55" s="38">
        <v>276.76666666666665</v>
      </c>
      <c r="K55" s="38">
        <v>281.0333333333333</v>
      </c>
      <c r="L55" s="38">
        <v>288.66666666666663</v>
      </c>
      <c r="M55" s="28">
        <v>273.39999999999998</v>
      </c>
      <c r="N55" s="28">
        <v>261.5</v>
      </c>
      <c r="O55" s="39">
        <v>4566000</v>
      </c>
      <c r="P55" s="40">
        <v>4.9521294156487285E-3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642.29999999999995</v>
      </c>
      <c r="F56" s="37">
        <v>635.16666666666663</v>
      </c>
      <c r="G56" s="38">
        <v>625.5333333333333</v>
      </c>
      <c r="H56" s="38">
        <v>608.76666666666665</v>
      </c>
      <c r="I56" s="38">
        <v>599.13333333333333</v>
      </c>
      <c r="J56" s="38">
        <v>651.93333333333328</v>
      </c>
      <c r="K56" s="38">
        <v>661.56666666666672</v>
      </c>
      <c r="L56" s="38">
        <v>678.33333333333326</v>
      </c>
      <c r="M56" s="28">
        <v>644.79999999999995</v>
      </c>
      <c r="N56" s="28">
        <v>618.4</v>
      </c>
      <c r="O56" s="39">
        <v>8836250</v>
      </c>
      <c r="P56" s="40">
        <v>7.9851703978325965E-3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944.15</v>
      </c>
      <c r="F57" s="37">
        <v>936.5</v>
      </c>
      <c r="G57" s="38">
        <v>924.65</v>
      </c>
      <c r="H57" s="38">
        <v>905.15</v>
      </c>
      <c r="I57" s="38">
        <v>893.3</v>
      </c>
      <c r="J57" s="38">
        <v>956</v>
      </c>
      <c r="K57" s="38">
        <v>967.84999999999991</v>
      </c>
      <c r="L57" s="38">
        <v>987.35</v>
      </c>
      <c r="M57" s="28">
        <v>948.35</v>
      </c>
      <c r="N57" s="28">
        <v>917</v>
      </c>
      <c r="O57" s="39">
        <v>8236800</v>
      </c>
      <c r="P57" s="40">
        <v>-6.3514467184191958E-3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181.1</v>
      </c>
      <c r="F58" s="37">
        <v>180.48333333333335</v>
      </c>
      <c r="G58" s="38">
        <v>175.9666666666667</v>
      </c>
      <c r="H58" s="38">
        <v>170.83333333333334</v>
      </c>
      <c r="I58" s="38">
        <v>166.31666666666669</v>
      </c>
      <c r="J58" s="38">
        <v>185.6166666666667</v>
      </c>
      <c r="K58" s="38">
        <v>190.13333333333335</v>
      </c>
      <c r="L58" s="38">
        <v>195.26666666666671</v>
      </c>
      <c r="M58" s="28">
        <v>185</v>
      </c>
      <c r="N58" s="28">
        <v>175.35</v>
      </c>
      <c r="O58" s="39">
        <v>35284200</v>
      </c>
      <c r="P58" s="40">
        <v>8.4000000000000005E-2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3501.35</v>
      </c>
      <c r="F59" s="37">
        <v>3481.4500000000003</v>
      </c>
      <c r="G59" s="38">
        <v>3437.9000000000005</v>
      </c>
      <c r="H59" s="38">
        <v>3374.4500000000003</v>
      </c>
      <c r="I59" s="38">
        <v>3330.9000000000005</v>
      </c>
      <c r="J59" s="38">
        <v>3544.9000000000005</v>
      </c>
      <c r="K59" s="38">
        <v>3588.4500000000007</v>
      </c>
      <c r="L59" s="38">
        <v>3651.9000000000005</v>
      </c>
      <c r="M59" s="28">
        <v>3525</v>
      </c>
      <c r="N59" s="28">
        <v>3418</v>
      </c>
      <c r="O59" s="39">
        <v>536700</v>
      </c>
      <c r="P59" s="40">
        <v>0.11221635063723967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1521.55</v>
      </c>
      <c r="F60" s="37">
        <v>1512.3999999999999</v>
      </c>
      <c r="G60" s="38">
        <v>1498.6999999999998</v>
      </c>
      <c r="H60" s="38">
        <v>1475.85</v>
      </c>
      <c r="I60" s="38">
        <v>1462.1499999999999</v>
      </c>
      <c r="J60" s="38">
        <v>1535.2499999999998</v>
      </c>
      <c r="K60" s="38">
        <v>1548.95</v>
      </c>
      <c r="L60" s="38">
        <v>1571.7999999999997</v>
      </c>
      <c r="M60" s="28">
        <v>1526.1</v>
      </c>
      <c r="N60" s="28">
        <v>1489.55</v>
      </c>
      <c r="O60" s="39">
        <v>2500400</v>
      </c>
      <c r="P60" s="40">
        <v>3.5362318840579707E-2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605.65</v>
      </c>
      <c r="F61" s="37">
        <v>599.9</v>
      </c>
      <c r="G61" s="38">
        <v>592.34999999999991</v>
      </c>
      <c r="H61" s="38">
        <v>579.04999999999995</v>
      </c>
      <c r="I61" s="38">
        <v>571.49999999999989</v>
      </c>
      <c r="J61" s="38">
        <v>613.19999999999993</v>
      </c>
      <c r="K61" s="38">
        <v>620.74999999999989</v>
      </c>
      <c r="L61" s="38">
        <v>634.04999999999995</v>
      </c>
      <c r="M61" s="28">
        <v>607.45000000000005</v>
      </c>
      <c r="N61" s="28">
        <v>586.6</v>
      </c>
      <c r="O61" s="39">
        <v>7219000</v>
      </c>
      <c r="P61" s="40">
        <v>5.5100847705349315E-2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959.6</v>
      </c>
      <c r="F62" s="37">
        <v>950.5</v>
      </c>
      <c r="G62" s="38">
        <v>936.1</v>
      </c>
      <c r="H62" s="38">
        <v>912.6</v>
      </c>
      <c r="I62" s="38">
        <v>898.2</v>
      </c>
      <c r="J62" s="38">
        <v>974</v>
      </c>
      <c r="K62" s="38">
        <v>988.40000000000009</v>
      </c>
      <c r="L62" s="38">
        <v>1011.9</v>
      </c>
      <c r="M62" s="28">
        <v>964.9</v>
      </c>
      <c r="N62" s="28">
        <v>927</v>
      </c>
      <c r="O62" s="39">
        <v>1264900</v>
      </c>
      <c r="P62" s="40">
        <v>5.3644314868804666E-2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348.85</v>
      </c>
      <c r="F63" s="37">
        <v>344.98333333333329</v>
      </c>
      <c r="G63" s="38">
        <v>340.01666666666659</v>
      </c>
      <c r="H63" s="38">
        <v>331.18333333333328</v>
      </c>
      <c r="I63" s="38">
        <v>326.21666666666658</v>
      </c>
      <c r="J63" s="38">
        <v>353.81666666666661</v>
      </c>
      <c r="K63" s="38">
        <v>358.7833333333333</v>
      </c>
      <c r="L63" s="38">
        <v>367.61666666666662</v>
      </c>
      <c r="M63" s="28">
        <v>349.95</v>
      </c>
      <c r="N63" s="28">
        <v>336.15</v>
      </c>
      <c r="O63" s="39">
        <v>3600000</v>
      </c>
      <c r="P63" s="40">
        <v>3.0927835051546393E-2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135</v>
      </c>
      <c r="F64" s="37">
        <v>134.01666666666665</v>
      </c>
      <c r="G64" s="38">
        <v>132.08333333333331</v>
      </c>
      <c r="H64" s="38">
        <v>129.16666666666666</v>
      </c>
      <c r="I64" s="38">
        <v>127.23333333333332</v>
      </c>
      <c r="J64" s="38">
        <v>136.93333333333331</v>
      </c>
      <c r="K64" s="38">
        <v>138.86666666666665</v>
      </c>
      <c r="L64" s="38">
        <v>141.7833333333333</v>
      </c>
      <c r="M64" s="28">
        <v>135.94999999999999</v>
      </c>
      <c r="N64" s="28">
        <v>131.1</v>
      </c>
      <c r="O64" s="39">
        <v>10580000</v>
      </c>
      <c r="P64" s="40">
        <v>2.843601895734597E-3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1022.7</v>
      </c>
      <c r="F65" s="37">
        <v>1020.1333333333333</v>
      </c>
      <c r="G65" s="38">
        <v>1011.4166666666667</v>
      </c>
      <c r="H65" s="38">
        <v>1000.1333333333334</v>
      </c>
      <c r="I65" s="38">
        <v>991.41666666666686</v>
      </c>
      <c r="J65" s="38">
        <v>1031.4166666666665</v>
      </c>
      <c r="K65" s="38">
        <v>1040.1333333333332</v>
      </c>
      <c r="L65" s="38">
        <v>1051.4166666666665</v>
      </c>
      <c r="M65" s="28">
        <v>1028.8499999999999</v>
      </c>
      <c r="N65" s="28">
        <v>1008.85</v>
      </c>
      <c r="O65" s="39">
        <v>1558800</v>
      </c>
      <c r="P65" s="40">
        <v>5.6097560975609757E-2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510.65</v>
      </c>
      <c r="F66" s="37">
        <v>505.0333333333333</v>
      </c>
      <c r="G66" s="38">
        <v>498.11666666666662</v>
      </c>
      <c r="H66" s="38">
        <v>485.58333333333331</v>
      </c>
      <c r="I66" s="38">
        <v>478.66666666666663</v>
      </c>
      <c r="J66" s="38">
        <v>517.56666666666661</v>
      </c>
      <c r="K66" s="38">
        <v>524.48333333333335</v>
      </c>
      <c r="L66" s="38">
        <v>537.01666666666665</v>
      </c>
      <c r="M66" s="28">
        <v>511.95</v>
      </c>
      <c r="N66" s="28">
        <v>492.5</v>
      </c>
      <c r="O66" s="39">
        <v>13233750</v>
      </c>
      <c r="P66" s="40">
        <v>3.2218326542215485E-3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1328.15</v>
      </c>
      <c r="F67" s="37">
        <v>1313.25</v>
      </c>
      <c r="G67" s="38">
        <v>1290.0999999999999</v>
      </c>
      <c r="H67" s="38">
        <v>1252.05</v>
      </c>
      <c r="I67" s="38">
        <v>1228.8999999999999</v>
      </c>
      <c r="J67" s="38">
        <v>1351.3</v>
      </c>
      <c r="K67" s="38">
        <v>1374.45</v>
      </c>
      <c r="L67" s="38">
        <v>1412.5</v>
      </c>
      <c r="M67" s="28">
        <v>1336.4</v>
      </c>
      <c r="N67" s="28">
        <v>1275.2</v>
      </c>
      <c r="O67" s="39">
        <v>1177000</v>
      </c>
      <c r="P67" s="40">
        <v>-2.6468155500413565E-2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1729.6</v>
      </c>
      <c r="F68" s="37">
        <v>1720.8666666666668</v>
      </c>
      <c r="G68" s="38">
        <v>1689.7333333333336</v>
      </c>
      <c r="H68" s="38">
        <v>1649.8666666666668</v>
      </c>
      <c r="I68" s="38">
        <v>1618.7333333333336</v>
      </c>
      <c r="J68" s="38">
        <v>1760.7333333333336</v>
      </c>
      <c r="K68" s="38">
        <v>1791.8666666666668</v>
      </c>
      <c r="L68" s="38">
        <v>1831.7333333333336</v>
      </c>
      <c r="M68" s="28">
        <v>1752</v>
      </c>
      <c r="N68" s="28">
        <v>1681</v>
      </c>
      <c r="O68" s="39">
        <v>1559500</v>
      </c>
      <c r="P68" s="40">
        <v>2.70003292723082E-2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173.4</v>
      </c>
      <c r="F69" s="37">
        <v>171.46666666666667</v>
      </c>
      <c r="G69" s="38">
        <v>167.93333333333334</v>
      </c>
      <c r="H69" s="38">
        <v>162.46666666666667</v>
      </c>
      <c r="I69" s="38">
        <v>158.93333333333334</v>
      </c>
      <c r="J69" s="38">
        <v>176.93333333333334</v>
      </c>
      <c r="K69" s="38">
        <v>180.4666666666667</v>
      </c>
      <c r="L69" s="38">
        <v>185.93333333333334</v>
      </c>
      <c r="M69" s="28">
        <v>175</v>
      </c>
      <c r="N69" s="28">
        <v>166</v>
      </c>
      <c r="O69" s="39">
        <v>15138600</v>
      </c>
      <c r="P69" s="40">
        <v>2.2843822843822845E-2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3652.6</v>
      </c>
      <c r="F70" s="37">
        <v>3634.9166666666665</v>
      </c>
      <c r="G70" s="38">
        <v>3607.6833333333329</v>
      </c>
      <c r="H70" s="38">
        <v>3562.7666666666664</v>
      </c>
      <c r="I70" s="38">
        <v>3535.5333333333328</v>
      </c>
      <c r="J70" s="38">
        <v>3679.833333333333</v>
      </c>
      <c r="K70" s="38">
        <v>3707.0666666666666</v>
      </c>
      <c r="L70" s="38">
        <v>3751.9833333333331</v>
      </c>
      <c r="M70" s="28">
        <v>3662.15</v>
      </c>
      <c r="N70" s="28">
        <v>3590</v>
      </c>
      <c r="O70" s="39">
        <v>2635350</v>
      </c>
      <c r="P70" s="40">
        <v>1.7077689012388562E-2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3592.65</v>
      </c>
      <c r="F71" s="37">
        <v>3554.8166666666671</v>
      </c>
      <c r="G71" s="38">
        <v>3506.3333333333339</v>
      </c>
      <c r="H71" s="38">
        <v>3420.0166666666669</v>
      </c>
      <c r="I71" s="38">
        <v>3371.5333333333338</v>
      </c>
      <c r="J71" s="38">
        <v>3641.1333333333341</v>
      </c>
      <c r="K71" s="38">
        <v>3689.6166666666668</v>
      </c>
      <c r="L71" s="38">
        <v>3775.9333333333343</v>
      </c>
      <c r="M71" s="28">
        <v>3603.3</v>
      </c>
      <c r="N71" s="28">
        <v>3468.5</v>
      </c>
      <c r="O71" s="39">
        <v>575875</v>
      </c>
      <c r="P71" s="40">
        <v>-8.3943176926388283E-3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323.64999999999998</v>
      </c>
      <c r="F72" s="37">
        <v>319.45</v>
      </c>
      <c r="G72" s="38">
        <v>314.5</v>
      </c>
      <c r="H72" s="38">
        <v>305.35000000000002</v>
      </c>
      <c r="I72" s="38">
        <v>300.40000000000003</v>
      </c>
      <c r="J72" s="38">
        <v>328.59999999999997</v>
      </c>
      <c r="K72" s="38">
        <v>333.5499999999999</v>
      </c>
      <c r="L72" s="38">
        <v>342.69999999999993</v>
      </c>
      <c r="M72" s="28">
        <v>324.39999999999998</v>
      </c>
      <c r="N72" s="28">
        <v>310.3</v>
      </c>
      <c r="O72" s="39">
        <v>41528850</v>
      </c>
      <c r="P72" s="40">
        <v>3.6286785230082142E-3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4353.8999999999996</v>
      </c>
      <c r="F73" s="37">
        <v>4321.3</v>
      </c>
      <c r="G73" s="38">
        <v>4277.6000000000004</v>
      </c>
      <c r="H73" s="38">
        <v>4201.3</v>
      </c>
      <c r="I73" s="38">
        <v>4157.6000000000004</v>
      </c>
      <c r="J73" s="38">
        <v>4397.6000000000004</v>
      </c>
      <c r="K73" s="38">
        <v>4441.2999999999993</v>
      </c>
      <c r="L73" s="38">
        <v>4517.6000000000004</v>
      </c>
      <c r="M73" s="28">
        <v>4365</v>
      </c>
      <c r="N73" s="28">
        <v>4245</v>
      </c>
      <c r="O73" s="39">
        <v>1792250</v>
      </c>
      <c r="P73" s="40">
        <v>-1.341773893896649E-2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2789.65</v>
      </c>
      <c r="F74" s="37">
        <v>2784.7833333333328</v>
      </c>
      <c r="G74" s="38">
        <v>2755.3166666666657</v>
      </c>
      <c r="H74" s="38">
        <v>2720.9833333333327</v>
      </c>
      <c r="I74" s="38">
        <v>2691.5166666666655</v>
      </c>
      <c r="J74" s="38">
        <v>2819.1166666666659</v>
      </c>
      <c r="K74" s="38">
        <v>2848.583333333333</v>
      </c>
      <c r="L74" s="38">
        <v>2882.9166666666661</v>
      </c>
      <c r="M74" s="28">
        <v>2814.25</v>
      </c>
      <c r="N74" s="28">
        <v>2750.45</v>
      </c>
      <c r="O74" s="39">
        <v>3244850</v>
      </c>
      <c r="P74" s="40">
        <v>4.9705615942028984E-2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1468.2</v>
      </c>
      <c r="F75" s="37">
        <v>1455.1166666666668</v>
      </c>
      <c r="G75" s="38">
        <v>1438.6333333333337</v>
      </c>
      <c r="H75" s="38">
        <v>1409.0666666666668</v>
      </c>
      <c r="I75" s="38">
        <v>1392.5833333333337</v>
      </c>
      <c r="J75" s="38">
        <v>1484.6833333333336</v>
      </c>
      <c r="K75" s="38">
        <v>1501.1666666666667</v>
      </c>
      <c r="L75" s="38">
        <v>1530.7333333333336</v>
      </c>
      <c r="M75" s="28">
        <v>1471.6</v>
      </c>
      <c r="N75" s="28">
        <v>1425.55</v>
      </c>
      <c r="O75" s="39">
        <v>2239600</v>
      </c>
      <c r="P75" s="40">
        <v>-6.5869724323005608E-3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141.85</v>
      </c>
      <c r="F76" s="37">
        <v>140.53333333333333</v>
      </c>
      <c r="G76" s="38">
        <v>138.66666666666666</v>
      </c>
      <c r="H76" s="38">
        <v>135.48333333333332</v>
      </c>
      <c r="I76" s="38">
        <v>133.61666666666665</v>
      </c>
      <c r="J76" s="38">
        <v>143.71666666666667</v>
      </c>
      <c r="K76" s="38">
        <v>145.58333333333334</v>
      </c>
      <c r="L76" s="38">
        <v>148.76666666666668</v>
      </c>
      <c r="M76" s="28">
        <v>142.4</v>
      </c>
      <c r="N76" s="28">
        <v>137.35</v>
      </c>
      <c r="O76" s="39">
        <v>20473200</v>
      </c>
      <c r="P76" s="40">
        <v>4.8294930875576035E-2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92.25</v>
      </c>
      <c r="F77" s="37">
        <v>91.016666666666666</v>
      </c>
      <c r="G77" s="38">
        <v>89.233333333333334</v>
      </c>
      <c r="H77" s="38">
        <v>86.216666666666669</v>
      </c>
      <c r="I77" s="38">
        <v>84.433333333333337</v>
      </c>
      <c r="J77" s="38">
        <v>94.033333333333331</v>
      </c>
      <c r="K77" s="38">
        <v>95.816666666666663</v>
      </c>
      <c r="L77" s="38">
        <v>98.833333333333329</v>
      </c>
      <c r="M77" s="28">
        <v>92.8</v>
      </c>
      <c r="N77" s="28">
        <v>88</v>
      </c>
      <c r="O77" s="39">
        <v>76360000</v>
      </c>
      <c r="P77" s="40">
        <v>7.2622559348223065E-2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104.15</v>
      </c>
      <c r="F78" s="37">
        <v>103.39999999999999</v>
      </c>
      <c r="G78" s="38">
        <v>102.29999999999998</v>
      </c>
      <c r="H78" s="38">
        <v>100.44999999999999</v>
      </c>
      <c r="I78" s="38">
        <v>99.34999999999998</v>
      </c>
      <c r="J78" s="38">
        <v>105.24999999999999</v>
      </c>
      <c r="K78" s="38">
        <v>106.34999999999998</v>
      </c>
      <c r="L78" s="38">
        <v>108.19999999999999</v>
      </c>
      <c r="M78" s="28">
        <v>104.5</v>
      </c>
      <c r="N78" s="28">
        <v>101.55</v>
      </c>
      <c r="O78" s="39">
        <v>11455600</v>
      </c>
      <c r="P78" s="40">
        <v>1.0087116001834021E-2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132.9</v>
      </c>
      <c r="F79" s="37">
        <v>133.61666666666667</v>
      </c>
      <c r="G79" s="38">
        <v>130.53333333333336</v>
      </c>
      <c r="H79" s="38">
        <v>128.16666666666669</v>
      </c>
      <c r="I79" s="38">
        <v>125.08333333333337</v>
      </c>
      <c r="J79" s="38">
        <v>135.98333333333335</v>
      </c>
      <c r="K79" s="38">
        <v>139.06666666666666</v>
      </c>
      <c r="L79" s="38">
        <v>141.43333333333334</v>
      </c>
      <c r="M79" s="28">
        <v>136.69999999999999</v>
      </c>
      <c r="N79" s="28">
        <v>131.25</v>
      </c>
      <c r="O79" s="39">
        <v>25796900</v>
      </c>
      <c r="P79" s="40">
        <v>4.3424623735504563E-2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395.55</v>
      </c>
      <c r="F80" s="37">
        <v>391.15000000000003</v>
      </c>
      <c r="G80" s="38">
        <v>386.00000000000006</v>
      </c>
      <c r="H80" s="38">
        <v>376.45000000000005</v>
      </c>
      <c r="I80" s="38">
        <v>371.30000000000007</v>
      </c>
      <c r="J80" s="38">
        <v>400.70000000000005</v>
      </c>
      <c r="K80" s="38">
        <v>405.85</v>
      </c>
      <c r="L80" s="38">
        <v>415.40000000000003</v>
      </c>
      <c r="M80" s="28">
        <v>396.3</v>
      </c>
      <c r="N80" s="28">
        <v>381.6</v>
      </c>
      <c r="O80" s="39">
        <v>6197350</v>
      </c>
      <c r="P80" s="40">
        <v>8.9870810709604936E-3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34.65</v>
      </c>
      <c r="F81" s="37">
        <v>34.333333333333336</v>
      </c>
      <c r="G81" s="38">
        <v>33.916666666666671</v>
      </c>
      <c r="H81" s="38">
        <v>33.183333333333337</v>
      </c>
      <c r="I81" s="38">
        <v>32.766666666666673</v>
      </c>
      <c r="J81" s="38">
        <v>35.06666666666667</v>
      </c>
      <c r="K81" s="38">
        <v>35.483333333333341</v>
      </c>
      <c r="L81" s="38">
        <v>36.216666666666669</v>
      </c>
      <c r="M81" s="28">
        <v>34.75</v>
      </c>
      <c r="N81" s="28">
        <v>33.6</v>
      </c>
      <c r="O81" s="39">
        <v>97492500</v>
      </c>
      <c r="P81" s="40">
        <v>-5.964670796054141E-3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583.5</v>
      </c>
      <c r="F82" s="37">
        <v>577.25</v>
      </c>
      <c r="G82" s="38">
        <v>570</v>
      </c>
      <c r="H82" s="38">
        <v>556.5</v>
      </c>
      <c r="I82" s="38">
        <v>549.25</v>
      </c>
      <c r="J82" s="38">
        <v>590.75</v>
      </c>
      <c r="K82" s="38">
        <v>598</v>
      </c>
      <c r="L82" s="38">
        <v>611.5</v>
      </c>
      <c r="M82" s="28">
        <v>584.5</v>
      </c>
      <c r="N82" s="28">
        <v>563.75</v>
      </c>
      <c r="O82" s="39">
        <v>3338400</v>
      </c>
      <c r="P82" s="40">
        <v>-2.0968356843309187E-2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784.3</v>
      </c>
      <c r="F83" s="37">
        <v>774.5333333333333</v>
      </c>
      <c r="G83" s="38">
        <v>761.66666666666663</v>
      </c>
      <c r="H83" s="38">
        <v>739.0333333333333</v>
      </c>
      <c r="I83" s="38">
        <v>726.16666666666663</v>
      </c>
      <c r="J83" s="38">
        <v>797.16666666666663</v>
      </c>
      <c r="K83" s="38">
        <v>810.03333333333342</v>
      </c>
      <c r="L83" s="38">
        <v>832.66666666666663</v>
      </c>
      <c r="M83" s="28">
        <v>787.4</v>
      </c>
      <c r="N83" s="28">
        <v>751.9</v>
      </c>
      <c r="O83" s="39">
        <v>8653000</v>
      </c>
      <c r="P83" s="40">
        <v>2.6453143534994068E-2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1231.55</v>
      </c>
      <c r="F84" s="37">
        <v>1213.1499999999999</v>
      </c>
      <c r="G84" s="38">
        <v>1191.3999999999996</v>
      </c>
      <c r="H84" s="38">
        <v>1151.2499999999998</v>
      </c>
      <c r="I84" s="38">
        <v>1129.4999999999995</v>
      </c>
      <c r="J84" s="38">
        <v>1253.2999999999997</v>
      </c>
      <c r="K84" s="38">
        <v>1275.0500000000002</v>
      </c>
      <c r="L84" s="38">
        <v>1315.1999999999998</v>
      </c>
      <c r="M84" s="28">
        <v>1234.9000000000001</v>
      </c>
      <c r="N84" s="28">
        <v>1173</v>
      </c>
      <c r="O84" s="39">
        <v>4255875</v>
      </c>
      <c r="P84" s="40">
        <v>-3.1970769582096367E-3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278.45</v>
      </c>
      <c r="F85" s="37">
        <v>275.63333333333338</v>
      </c>
      <c r="G85" s="38">
        <v>272.01666666666677</v>
      </c>
      <c r="H85" s="38">
        <v>265.58333333333337</v>
      </c>
      <c r="I85" s="38">
        <v>261.96666666666675</v>
      </c>
      <c r="J85" s="38">
        <v>282.06666666666678</v>
      </c>
      <c r="K85" s="38">
        <v>285.68333333333345</v>
      </c>
      <c r="L85" s="38">
        <v>292.11666666666679</v>
      </c>
      <c r="M85" s="28">
        <v>279.25</v>
      </c>
      <c r="N85" s="28">
        <v>269.2</v>
      </c>
      <c r="O85" s="39">
        <v>8116000</v>
      </c>
      <c r="P85" s="40">
        <v>4.4554455445544551E-3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1351.55</v>
      </c>
      <c r="F86" s="37">
        <v>1338.9833333333333</v>
      </c>
      <c r="G86" s="38">
        <v>1322.5666666666666</v>
      </c>
      <c r="H86" s="38">
        <v>1293.5833333333333</v>
      </c>
      <c r="I86" s="38">
        <v>1277.1666666666665</v>
      </c>
      <c r="J86" s="38">
        <v>1367.9666666666667</v>
      </c>
      <c r="K86" s="38">
        <v>1384.3833333333332</v>
      </c>
      <c r="L86" s="38">
        <v>1413.3666666666668</v>
      </c>
      <c r="M86" s="28">
        <v>1355.4</v>
      </c>
      <c r="N86" s="28">
        <v>1310</v>
      </c>
      <c r="O86" s="39">
        <v>14428600</v>
      </c>
      <c r="P86" s="40">
        <v>-1.2997140629061606E-2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218.95</v>
      </c>
      <c r="F87" s="37">
        <v>219.29999999999998</v>
      </c>
      <c r="G87" s="38">
        <v>216.09999999999997</v>
      </c>
      <c r="H87" s="38">
        <v>213.24999999999997</v>
      </c>
      <c r="I87" s="38">
        <v>210.04999999999995</v>
      </c>
      <c r="J87" s="38">
        <v>222.14999999999998</v>
      </c>
      <c r="K87" s="38">
        <v>225.34999999999997</v>
      </c>
      <c r="L87" s="38">
        <v>228.2</v>
      </c>
      <c r="M87" s="28">
        <v>222.5</v>
      </c>
      <c r="N87" s="28">
        <v>216.45</v>
      </c>
      <c r="O87" s="39">
        <v>3142500</v>
      </c>
      <c r="P87" s="40">
        <v>1.6990291262135922E-2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421.15</v>
      </c>
      <c r="F88" s="37">
        <v>419.75</v>
      </c>
      <c r="G88" s="38">
        <v>414.45</v>
      </c>
      <c r="H88" s="38">
        <v>407.75</v>
      </c>
      <c r="I88" s="38">
        <v>402.45</v>
      </c>
      <c r="J88" s="38">
        <v>426.45</v>
      </c>
      <c r="K88" s="38">
        <v>431.74999999999994</v>
      </c>
      <c r="L88" s="38">
        <v>438.45</v>
      </c>
      <c r="M88" s="28">
        <v>425.05</v>
      </c>
      <c r="N88" s="28">
        <v>413.05</v>
      </c>
      <c r="O88" s="39">
        <v>3938750</v>
      </c>
      <c r="P88" s="40">
        <v>-1.8380062305295951E-2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1720.85</v>
      </c>
      <c r="F89" s="37">
        <v>1733.1833333333334</v>
      </c>
      <c r="G89" s="38">
        <v>1697.9166666666667</v>
      </c>
      <c r="H89" s="38">
        <v>1674.9833333333333</v>
      </c>
      <c r="I89" s="38">
        <v>1639.7166666666667</v>
      </c>
      <c r="J89" s="38">
        <v>1756.1166666666668</v>
      </c>
      <c r="K89" s="38">
        <v>1791.3833333333332</v>
      </c>
      <c r="L89" s="38">
        <v>1814.3166666666668</v>
      </c>
      <c r="M89" s="28">
        <v>1768.45</v>
      </c>
      <c r="N89" s="28">
        <v>1710.25</v>
      </c>
      <c r="O89" s="39">
        <v>1440675</v>
      </c>
      <c r="P89" s="40">
        <v>1.6420911528150135E-2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1115.9000000000001</v>
      </c>
      <c r="F90" s="37">
        <v>1110.5</v>
      </c>
      <c r="G90" s="38">
        <v>1097.7</v>
      </c>
      <c r="H90" s="38">
        <v>1079.5</v>
      </c>
      <c r="I90" s="38">
        <v>1066.7</v>
      </c>
      <c r="J90" s="38">
        <v>1128.7</v>
      </c>
      <c r="K90" s="38">
        <v>1141.5000000000002</v>
      </c>
      <c r="L90" s="38">
        <v>1159.7</v>
      </c>
      <c r="M90" s="28">
        <v>1123.3</v>
      </c>
      <c r="N90" s="28">
        <v>1092.3</v>
      </c>
      <c r="O90" s="39">
        <v>6861500</v>
      </c>
      <c r="P90" s="40">
        <v>5.3427496737545099E-2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973.2</v>
      </c>
      <c r="F91" s="37">
        <v>969.85</v>
      </c>
      <c r="G91" s="38">
        <v>963.80000000000007</v>
      </c>
      <c r="H91" s="38">
        <v>954.40000000000009</v>
      </c>
      <c r="I91" s="38">
        <v>948.35000000000014</v>
      </c>
      <c r="J91" s="38">
        <v>979.25</v>
      </c>
      <c r="K91" s="38">
        <v>985.3</v>
      </c>
      <c r="L91" s="38">
        <v>994.69999999999993</v>
      </c>
      <c r="M91" s="28">
        <v>975.9</v>
      </c>
      <c r="N91" s="28">
        <v>960.45</v>
      </c>
      <c r="O91" s="39">
        <v>20895000</v>
      </c>
      <c r="P91" s="40">
        <v>8.0032418194711779E-3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2212.4499999999998</v>
      </c>
      <c r="F92" s="37">
        <v>2190.3166666666666</v>
      </c>
      <c r="G92" s="38">
        <v>2161.1833333333334</v>
      </c>
      <c r="H92" s="38">
        <v>2109.916666666667</v>
      </c>
      <c r="I92" s="38">
        <v>2080.7833333333338</v>
      </c>
      <c r="J92" s="38">
        <v>2241.583333333333</v>
      </c>
      <c r="K92" s="38">
        <v>2270.7166666666662</v>
      </c>
      <c r="L92" s="38">
        <v>2321.9833333333327</v>
      </c>
      <c r="M92" s="28">
        <v>2219.4499999999998</v>
      </c>
      <c r="N92" s="28">
        <v>2139.0500000000002</v>
      </c>
      <c r="O92" s="39">
        <v>24918000</v>
      </c>
      <c r="P92" s="40">
        <v>-7.9663668828454381E-3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1839.35</v>
      </c>
      <c r="F93" s="37">
        <v>1822.9166666666667</v>
      </c>
      <c r="G93" s="38">
        <v>1801.4333333333334</v>
      </c>
      <c r="H93" s="38">
        <v>1763.5166666666667</v>
      </c>
      <c r="I93" s="38">
        <v>1742.0333333333333</v>
      </c>
      <c r="J93" s="38">
        <v>1860.8333333333335</v>
      </c>
      <c r="K93" s="38">
        <v>1882.3166666666666</v>
      </c>
      <c r="L93" s="38">
        <v>1920.2333333333336</v>
      </c>
      <c r="M93" s="28">
        <v>1844.4</v>
      </c>
      <c r="N93" s="28">
        <v>1785</v>
      </c>
      <c r="O93" s="39">
        <v>3195300</v>
      </c>
      <c r="P93" s="40">
        <v>-2.7153558052434457E-3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1357.6</v>
      </c>
      <c r="F94" s="37">
        <v>1349.6999999999998</v>
      </c>
      <c r="G94" s="38">
        <v>1338.0999999999997</v>
      </c>
      <c r="H94" s="38">
        <v>1318.6</v>
      </c>
      <c r="I94" s="38">
        <v>1306.9999999999998</v>
      </c>
      <c r="J94" s="38">
        <v>1369.1999999999996</v>
      </c>
      <c r="K94" s="38">
        <v>1380.8</v>
      </c>
      <c r="L94" s="38">
        <v>1400.2999999999995</v>
      </c>
      <c r="M94" s="28">
        <v>1361.3</v>
      </c>
      <c r="N94" s="28">
        <v>1330.2</v>
      </c>
      <c r="O94" s="39">
        <v>60388350</v>
      </c>
      <c r="P94" s="40">
        <v>-1.605893053974854E-2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565.95000000000005</v>
      </c>
      <c r="F95" s="37">
        <v>558.9666666666667</v>
      </c>
      <c r="G95" s="38">
        <v>549.98333333333335</v>
      </c>
      <c r="H95" s="38">
        <v>534.01666666666665</v>
      </c>
      <c r="I95" s="38">
        <v>525.0333333333333</v>
      </c>
      <c r="J95" s="38">
        <v>574.93333333333339</v>
      </c>
      <c r="K95" s="38">
        <v>583.91666666666674</v>
      </c>
      <c r="L95" s="38">
        <v>599.88333333333344</v>
      </c>
      <c r="M95" s="28">
        <v>567.95000000000005</v>
      </c>
      <c r="N95" s="28">
        <v>543</v>
      </c>
      <c r="O95" s="39">
        <v>21246500</v>
      </c>
      <c r="P95" s="40">
        <v>-2.9396984924623115E-2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2731.5</v>
      </c>
      <c r="F96" s="37">
        <v>2707.4666666666667</v>
      </c>
      <c r="G96" s="38">
        <v>2677.5333333333333</v>
      </c>
      <c r="H96" s="38">
        <v>2623.5666666666666</v>
      </c>
      <c r="I96" s="38">
        <v>2593.6333333333332</v>
      </c>
      <c r="J96" s="38">
        <v>2761.4333333333334</v>
      </c>
      <c r="K96" s="38">
        <v>2791.3666666666668</v>
      </c>
      <c r="L96" s="38">
        <v>2845.3333333333335</v>
      </c>
      <c r="M96" s="28">
        <v>2737.4</v>
      </c>
      <c r="N96" s="28">
        <v>2653.5</v>
      </c>
      <c r="O96" s="39">
        <v>3789600</v>
      </c>
      <c r="P96" s="40">
        <v>-3.1565656565656565E-3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342.3</v>
      </c>
      <c r="F97" s="37">
        <v>339.06666666666666</v>
      </c>
      <c r="G97" s="38">
        <v>334.7833333333333</v>
      </c>
      <c r="H97" s="38">
        <v>327.26666666666665</v>
      </c>
      <c r="I97" s="38">
        <v>322.98333333333329</v>
      </c>
      <c r="J97" s="38">
        <v>346.58333333333331</v>
      </c>
      <c r="K97" s="38">
        <v>350.86666666666673</v>
      </c>
      <c r="L97" s="38">
        <v>358.38333333333333</v>
      </c>
      <c r="M97" s="28">
        <v>343.35</v>
      </c>
      <c r="N97" s="28">
        <v>331.55</v>
      </c>
      <c r="O97" s="39">
        <v>43646075</v>
      </c>
      <c r="P97" s="40">
        <v>-9.5867687954334785E-3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88.5</v>
      </c>
      <c r="F98" s="37">
        <v>87.516666666666666</v>
      </c>
      <c r="G98" s="38">
        <v>86.183333333333337</v>
      </c>
      <c r="H98" s="38">
        <v>83.866666666666674</v>
      </c>
      <c r="I98" s="38">
        <v>82.533333333333346</v>
      </c>
      <c r="J98" s="38">
        <v>89.833333333333329</v>
      </c>
      <c r="K98" s="38">
        <v>91.166666666666671</v>
      </c>
      <c r="L98" s="38">
        <v>93.48333333333332</v>
      </c>
      <c r="M98" s="28">
        <v>88.85</v>
      </c>
      <c r="N98" s="28">
        <v>85.2</v>
      </c>
      <c r="O98" s="39">
        <v>12220600</v>
      </c>
      <c r="P98" s="40">
        <v>3.7226277372262771E-2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229.15</v>
      </c>
      <c r="F99" s="37">
        <v>225.25</v>
      </c>
      <c r="G99" s="38">
        <v>220.5</v>
      </c>
      <c r="H99" s="38">
        <v>211.85</v>
      </c>
      <c r="I99" s="38">
        <v>207.1</v>
      </c>
      <c r="J99" s="38">
        <v>233.9</v>
      </c>
      <c r="K99" s="38">
        <v>238.65</v>
      </c>
      <c r="L99" s="38">
        <v>247.3</v>
      </c>
      <c r="M99" s="28">
        <v>230</v>
      </c>
      <c r="N99" s="28">
        <v>216.6</v>
      </c>
      <c r="O99" s="39">
        <v>21483900</v>
      </c>
      <c r="P99" s="40">
        <v>4.0947148090005235E-2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2287.6</v>
      </c>
      <c r="F100" s="37">
        <v>2264.1833333333329</v>
      </c>
      <c r="G100" s="38">
        <v>2233.6666666666661</v>
      </c>
      <c r="H100" s="38">
        <v>2179.7333333333331</v>
      </c>
      <c r="I100" s="38">
        <v>2149.2166666666662</v>
      </c>
      <c r="J100" s="38">
        <v>2318.1166666666659</v>
      </c>
      <c r="K100" s="38">
        <v>2348.6333333333332</v>
      </c>
      <c r="L100" s="38">
        <v>2402.5666666666657</v>
      </c>
      <c r="M100" s="28">
        <v>2294.6999999999998</v>
      </c>
      <c r="N100" s="28">
        <v>2210.25</v>
      </c>
      <c r="O100" s="39">
        <v>12550800</v>
      </c>
      <c r="P100" s="40">
        <v>4.9000768639508073E-3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32777.800000000003</v>
      </c>
      <c r="F101" s="37">
        <v>32913.783333333333</v>
      </c>
      <c r="G101" s="38">
        <v>32527.566666666666</v>
      </c>
      <c r="H101" s="38">
        <v>32277.333333333332</v>
      </c>
      <c r="I101" s="38">
        <v>31891.116666666665</v>
      </c>
      <c r="J101" s="38">
        <v>33164.016666666663</v>
      </c>
      <c r="K101" s="38">
        <v>33550.233333333323</v>
      </c>
      <c r="L101" s="38">
        <v>33800.466666666667</v>
      </c>
      <c r="M101" s="28">
        <v>33300</v>
      </c>
      <c r="N101" s="28">
        <v>32663.55</v>
      </c>
      <c r="O101" s="39">
        <v>15870</v>
      </c>
      <c r="P101" s="40">
        <v>4.3392504930966469E-2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96.25</v>
      </c>
      <c r="F102" s="37">
        <v>95.383333333333326</v>
      </c>
      <c r="G102" s="38">
        <v>94.016666666666652</v>
      </c>
      <c r="H102" s="38">
        <v>91.783333333333331</v>
      </c>
      <c r="I102" s="38">
        <v>90.416666666666657</v>
      </c>
      <c r="J102" s="38">
        <v>97.616666666666646</v>
      </c>
      <c r="K102" s="38">
        <v>98.98333333333332</v>
      </c>
      <c r="L102" s="38">
        <v>101.21666666666664</v>
      </c>
      <c r="M102" s="28">
        <v>96.75</v>
      </c>
      <c r="N102" s="28">
        <v>93.15</v>
      </c>
      <c r="O102" s="39">
        <v>34780000</v>
      </c>
      <c r="P102" s="40">
        <v>1.3167093917501748E-2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706.6</v>
      </c>
      <c r="F103" s="37">
        <v>703.44999999999993</v>
      </c>
      <c r="G103" s="38">
        <v>698.39999999999986</v>
      </c>
      <c r="H103" s="38">
        <v>690.19999999999993</v>
      </c>
      <c r="I103" s="38">
        <v>685.14999999999986</v>
      </c>
      <c r="J103" s="38">
        <v>711.64999999999986</v>
      </c>
      <c r="K103" s="38">
        <v>716.69999999999982</v>
      </c>
      <c r="L103" s="38">
        <v>724.89999999999986</v>
      </c>
      <c r="M103" s="28">
        <v>708.5</v>
      </c>
      <c r="N103" s="28">
        <v>695.25</v>
      </c>
      <c r="O103" s="39">
        <v>89126125</v>
      </c>
      <c r="P103" s="40">
        <v>5.391606913483895E-2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1147.95</v>
      </c>
      <c r="F104" s="37">
        <v>1137.75</v>
      </c>
      <c r="G104" s="38">
        <v>1123.2</v>
      </c>
      <c r="H104" s="38">
        <v>1098.45</v>
      </c>
      <c r="I104" s="38">
        <v>1083.9000000000001</v>
      </c>
      <c r="J104" s="38">
        <v>1162.5</v>
      </c>
      <c r="K104" s="38">
        <v>1177.0500000000002</v>
      </c>
      <c r="L104" s="38">
        <v>1201.8</v>
      </c>
      <c r="M104" s="28">
        <v>1152.3</v>
      </c>
      <c r="N104" s="28">
        <v>1113</v>
      </c>
      <c r="O104" s="39">
        <v>3289075</v>
      </c>
      <c r="P104" s="40">
        <v>1.3488737558931378E-2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501.5</v>
      </c>
      <c r="F105" s="37">
        <v>496.63333333333338</v>
      </c>
      <c r="G105" s="38">
        <v>489.26666666666677</v>
      </c>
      <c r="H105" s="38">
        <v>477.03333333333336</v>
      </c>
      <c r="I105" s="38">
        <v>469.66666666666674</v>
      </c>
      <c r="J105" s="38">
        <v>508.86666666666679</v>
      </c>
      <c r="K105" s="38">
        <v>516.23333333333346</v>
      </c>
      <c r="L105" s="38">
        <v>528.46666666666681</v>
      </c>
      <c r="M105" s="28">
        <v>504</v>
      </c>
      <c r="N105" s="28">
        <v>484.4</v>
      </c>
      <c r="O105" s="39">
        <v>6192000</v>
      </c>
      <c r="P105" s="40">
        <v>-4.8216007714561235E-3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8.5500000000000007</v>
      </c>
      <c r="F106" s="37">
        <v>8.4666666666666668</v>
      </c>
      <c r="G106" s="38">
        <v>8.3333333333333339</v>
      </c>
      <c r="H106" s="38">
        <v>8.1166666666666671</v>
      </c>
      <c r="I106" s="38">
        <v>7.9833333333333343</v>
      </c>
      <c r="J106" s="38">
        <v>8.6833333333333336</v>
      </c>
      <c r="K106" s="38">
        <v>8.8166666666666664</v>
      </c>
      <c r="L106" s="38">
        <v>9.0333333333333332</v>
      </c>
      <c r="M106" s="28">
        <v>8.6</v>
      </c>
      <c r="N106" s="28">
        <v>8.25</v>
      </c>
      <c r="O106" s="39">
        <v>588910000</v>
      </c>
      <c r="P106" s="40">
        <v>2.2359946530562645E-2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51</v>
      </c>
      <c r="F107" s="37">
        <v>50.300000000000004</v>
      </c>
      <c r="G107" s="38">
        <v>49.400000000000006</v>
      </c>
      <c r="H107" s="38">
        <v>47.800000000000004</v>
      </c>
      <c r="I107" s="38">
        <v>46.900000000000006</v>
      </c>
      <c r="J107" s="38">
        <v>51.900000000000006</v>
      </c>
      <c r="K107" s="38">
        <v>52.8</v>
      </c>
      <c r="L107" s="38">
        <v>54.400000000000006</v>
      </c>
      <c r="M107" s="28">
        <v>51.2</v>
      </c>
      <c r="N107" s="28">
        <v>48.7</v>
      </c>
      <c r="O107" s="39">
        <v>102810000</v>
      </c>
      <c r="P107" s="40">
        <v>2.3398654577361801E-3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32.450000000000003</v>
      </c>
      <c r="F108" s="37">
        <v>31.383333333333329</v>
      </c>
      <c r="G108" s="38">
        <v>30.11666666666666</v>
      </c>
      <c r="H108" s="38">
        <v>27.783333333333331</v>
      </c>
      <c r="I108" s="38">
        <v>26.516666666666662</v>
      </c>
      <c r="J108" s="38">
        <v>33.716666666666654</v>
      </c>
      <c r="K108" s="38">
        <v>34.983333333333334</v>
      </c>
      <c r="L108" s="38">
        <v>37.316666666666656</v>
      </c>
      <c r="M108" s="28">
        <v>32.65</v>
      </c>
      <c r="N108" s="28">
        <v>29.05</v>
      </c>
      <c r="O108" s="39">
        <v>260655000</v>
      </c>
      <c r="P108" s="40">
        <v>1.8521774808041732E-2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160.4</v>
      </c>
      <c r="F109" s="37">
        <v>159.06666666666669</v>
      </c>
      <c r="G109" s="38">
        <v>156.48333333333338</v>
      </c>
      <c r="H109" s="38">
        <v>152.56666666666669</v>
      </c>
      <c r="I109" s="38">
        <v>149.98333333333338</v>
      </c>
      <c r="J109" s="38">
        <v>162.98333333333338</v>
      </c>
      <c r="K109" s="38">
        <v>165.56666666666669</v>
      </c>
      <c r="L109" s="38">
        <v>169.48333333333338</v>
      </c>
      <c r="M109" s="28">
        <v>161.65</v>
      </c>
      <c r="N109" s="28">
        <v>155.15</v>
      </c>
      <c r="O109" s="39">
        <v>50182500</v>
      </c>
      <c r="P109" s="40">
        <v>2.7014581734458941E-2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361.55</v>
      </c>
      <c r="F110" s="37">
        <v>359.38333333333338</v>
      </c>
      <c r="G110" s="38">
        <v>355.36666666666679</v>
      </c>
      <c r="H110" s="38">
        <v>349.18333333333339</v>
      </c>
      <c r="I110" s="38">
        <v>345.1666666666668</v>
      </c>
      <c r="J110" s="38">
        <v>365.56666666666678</v>
      </c>
      <c r="K110" s="38">
        <v>369.58333333333331</v>
      </c>
      <c r="L110" s="38">
        <v>375.76666666666677</v>
      </c>
      <c r="M110" s="28">
        <v>363.4</v>
      </c>
      <c r="N110" s="28">
        <v>353.2</v>
      </c>
      <c r="O110" s="39">
        <v>10598500</v>
      </c>
      <c r="P110" s="40">
        <v>4.2044071921049073E-2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226.7</v>
      </c>
      <c r="F111" s="37">
        <v>225.26666666666665</v>
      </c>
      <c r="G111" s="38">
        <v>222.2833333333333</v>
      </c>
      <c r="H111" s="38">
        <v>217.86666666666665</v>
      </c>
      <c r="I111" s="38">
        <v>214.8833333333333</v>
      </c>
      <c r="J111" s="38">
        <v>229.68333333333331</v>
      </c>
      <c r="K111" s="38">
        <v>232.66666666666666</v>
      </c>
      <c r="L111" s="38">
        <v>237.08333333333331</v>
      </c>
      <c r="M111" s="28">
        <v>228.25</v>
      </c>
      <c r="N111" s="28">
        <v>220.85</v>
      </c>
      <c r="O111" s="39">
        <v>20085868</v>
      </c>
      <c r="P111" s="40">
        <v>5.4699049630411826E-2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161.65</v>
      </c>
      <c r="F112" s="37">
        <v>159.41666666666669</v>
      </c>
      <c r="G112" s="38">
        <v>156.53333333333336</v>
      </c>
      <c r="H112" s="38">
        <v>151.41666666666669</v>
      </c>
      <c r="I112" s="38">
        <v>148.53333333333336</v>
      </c>
      <c r="J112" s="38">
        <v>164.53333333333336</v>
      </c>
      <c r="K112" s="38">
        <v>167.41666666666669</v>
      </c>
      <c r="L112" s="38">
        <v>172.53333333333336</v>
      </c>
      <c r="M112" s="28">
        <v>162.30000000000001</v>
      </c>
      <c r="N112" s="28">
        <v>154.30000000000001</v>
      </c>
      <c r="O112" s="39">
        <v>10051400</v>
      </c>
      <c r="P112" s="40">
        <v>-1.2816861293078895E-2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3829.9</v>
      </c>
      <c r="F113" s="37">
        <v>3827.5833333333335</v>
      </c>
      <c r="G113" s="38">
        <v>3782.7166666666672</v>
      </c>
      <c r="H113" s="38">
        <v>3735.5333333333338</v>
      </c>
      <c r="I113" s="38">
        <v>3690.6666666666674</v>
      </c>
      <c r="J113" s="38">
        <v>3874.7666666666669</v>
      </c>
      <c r="K113" s="38">
        <v>3919.6333333333328</v>
      </c>
      <c r="L113" s="38">
        <v>3966.8166666666666</v>
      </c>
      <c r="M113" s="28">
        <v>3872.45</v>
      </c>
      <c r="N113" s="28">
        <v>3780.4</v>
      </c>
      <c r="O113" s="39">
        <v>232050</v>
      </c>
      <c r="P113" s="40">
        <v>3.3400133600534405E-2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1657.05</v>
      </c>
      <c r="F114" s="37">
        <v>1641.9666666666665</v>
      </c>
      <c r="G114" s="38">
        <v>1610.383333333333</v>
      </c>
      <c r="H114" s="38">
        <v>1563.7166666666665</v>
      </c>
      <c r="I114" s="38">
        <v>1532.133333333333</v>
      </c>
      <c r="J114" s="38">
        <v>1688.633333333333</v>
      </c>
      <c r="K114" s="38">
        <v>1720.2166666666665</v>
      </c>
      <c r="L114" s="38">
        <v>1766.883333333333</v>
      </c>
      <c r="M114" s="28">
        <v>1673.55</v>
      </c>
      <c r="N114" s="28">
        <v>1595.3</v>
      </c>
      <c r="O114" s="39">
        <v>3306300</v>
      </c>
      <c r="P114" s="40">
        <v>5.1020408163265307E-2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809.75</v>
      </c>
      <c r="F115" s="37">
        <v>802.08333333333337</v>
      </c>
      <c r="G115" s="38">
        <v>792.11666666666679</v>
      </c>
      <c r="H115" s="38">
        <v>774.48333333333346</v>
      </c>
      <c r="I115" s="38">
        <v>764.51666666666688</v>
      </c>
      <c r="J115" s="38">
        <v>819.7166666666667</v>
      </c>
      <c r="K115" s="38">
        <v>829.68333333333317</v>
      </c>
      <c r="L115" s="38">
        <v>847.31666666666661</v>
      </c>
      <c r="M115" s="28">
        <v>812.05</v>
      </c>
      <c r="N115" s="28">
        <v>784.45</v>
      </c>
      <c r="O115" s="39">
        <v>26323200</v>
      </c>
      <c r="P115" s="40">
        <v>-1.5484044701763835E-2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208.7</v>
      </c>
      <c r="F116" s="37">
        <v>208.20000000000002</v>
      </c>
      <c r="G116" s="38">
        <v>205.50000000000003</v>
      </c>
      <c r="H116" s="38">
        <v>202.3</v>
      </c>
      <c r="I116" s="38">
        <v>199.60000000000002</v>
      </c>
      <c r="J116" s="38">
        <v>211.40000000000003</v>
      </c>
      <c r="K116" s="38">
        <v>214.10000000000002</v>
      </c>
      <c r="L116" s="38">
        <v>217.30000000000004</v>
      </c>
      <c r="M116" s="28">
        <v>210.9</v>
      </c>
      <c r="N116" s="28">
        <v>205</v>
      </c>
      <c r="O116" s="39">
        <v>15100400</v>
      </c>
      <c r="P116" s="40">
        <v>-7.362414872078042E-3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1483.35</v>
      </c>
      <c r="F117" s="37">
        <v>1472.2166666666665</v>
      </c>
      <c r="G117" s="38">
        <v>1457.083333333333</v>
      </c>
      <c r="H117" s="38">
        <v>1430.8166666666666</v>
      </c>
      <c r="I117" s="38">
        <v>1415.6833333333332</v>
      </c>
      <c r="J117" s="38">
        <v>1498.4833333333329</v>
      </c>
      <c r="K117" s="38">
        <v>1513.6166666666666</v>
      </c>
      <c r="L117" s="38">
        <v>1539.8833333333328</v>
      </c>
      <c r="M117" s="28">
        <v>1487.35</v>
      </c>
      <c r="N117" s="28">
        <v>1445.95</v>
      </c>
      <c r="O117" s="39">
        <v>39345600</v>
      </c>
      <c r="P117" s="40">
        <v>-1.3828003398726229E-2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652.85</v>
      </c>
      <c r="F118" s="37">
        <v>643.53333333333342</v>
      </c>
      <c r="G118" s="38">
        <v>630.86666666666679</v>
      </c>
      <c r="H118" s="38">
        <v>608.88333333333333</v>
      </c>
      <c r="I118" s="38">
        <v>596.2166666666667</v>
      </c>
      <c r="J118" s="38">
        <v>665.51666666666688</v>
      </c>
      <c r="K118" s="38">
        <v>678.18333333333362</v>
      </c>
      <c r="L118" s="38">
        <v>700.16666666666697</v>
      </c>
      <c r="M118" s="28">
        <v>656.2</v>
      </c>
      <c r="N118" s="28">
        <v>621.54999999999995</v>
      </c>
      <c r="O118" s="39">
        <v>784500</v>
      </c>
      <c r="P118" s="40">
        <v>6.9529652351738247E-2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74.45</v>
      </c>
      <c r="F119" s="37">
        <v>74.033333333333346</v>
      </c>
      <c r="G119" s="38">
        <v>73.116666666666688</v>
      </c>
      <c r="H119" s="38">
        <v>71.783333333333346</v>
      </c>
      <c r="I119" s="38">
        <v>70.866666666666688</v>
      </c>
      <c r="J119" s="38">
        <v>75.366666666666688</v>
      </c>
      <c r="K119" s="38">
        <v>76.283333333333346</v>
      </c>
      <c r="L119" s="38">
        <v>77.616666666666688</v>
      </c>
      <c r="M119" s="28">
        <v>74.95</v>
      </c>
      <c r="N119" s="28">
        <v>72.7</v>
      </c>
      <c r="O119" s="39">
        <v>68289000</v>
      </c>
      <c r="P119" s="40">
        <v>3.6554684031374872E-2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914.85</v>
      </c>
      <c r="F120" s="37">
        <v>908.43333333333339</v>
      </c>
      <c r="G120" s="38">
        <v>900.86666666666679</v>
      </c>
      <c r="H120" s="38">
        <v>886.88333333333344</v>
      </c>
      <c r="I120" s="38">
        <v>879.31666666666683</v>
      </c>
      <c r="J120" s="38">
        <v>922.41666666666674</v>
      </c>
      <c r="K120" s="38">
        <v>929.98333333333335</v>
      </c>
      <c r="L120" s="38">
        <v>943.9666666666667</v>
      </c>
      <c r="M120" s="28">
        <v>916</v>
      </c>
      <c r="N120" s="28">
        <v>894.45</v>
      </c>
      <c r="O120" s="39">
        <v>750100</v>
      </c>
      <c r="P120" s="40">
        <v>2.3957409050576754E-2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571.54999999999995</v>
      </c>
      <c r="F121" s="37">
        <v>573.73333333333335</v>
      </c>
      <c r="G121" s="38">
        <v>565.76666666666665</v>
      </c>
      <c r="H121" s="38">
        <v>559.98333333333335</v>
      </c>
      <c r="I121" s="38">
        <v>552.01666666666665</v>
      </c>
      <c r="J121" s="38">
        <v>579.51666666666665</v>
      </c>
      <c r="K121" s="38">
        <v>587.48333333333335</v>
      </c>
      <c r="L121" s="38">
        <v>593.26666666666665</v>
      </c>
      <c r="M121" s="28">
        <v>581.70000000000005</v>
      </c>
      <c r="N121" s="28">
        <v>567.95000000000005</v>
      </c>
      <c r="O121" s="39">
        <v>12061875</v>
      </c>
      <c r="P121" s="40">
        <v>4.3053874092009684E-2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285.25</v>
      </c>
      <c r="F122" s="37">
        <v>280.75</v>
      </c>
      <c r="G122" s="38">
        <v>275.5</v>
      </c>
      <c r="H122" s="38">
        <v>265.75</v>
      </c>
      <c r="I122" s="38">
        <v>260.5</v>
      </c>
      <c r="J122" s="38">
        <v>290.5</v>
      </c>
      <c r="K122" s="38">
        <v>295.75</v>
      </c>
      <c r="L122" s="38">
        <v>305.5</v>
      </c>
      <c r="M122" s="28">
        <v>286</v>
      </c>
      <c r="N122" s="28">
        <v>271</v>
      </c>
      <c r="O122" s="39">
        <v>90432000</v>
      </c>
      <c r="P122" s="40">
        <v>3.2630540431907044E-2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334.05</v>
      </c>
      <c r="F123" s="37">
        <v>330.46666666666664</v>
      </c>
      <c r="G123" s="38">
        <v>325.68333333333328</v>
      </c>
      <c r="H123" s="38">
        <v>317.31666666666666</v>
      </c>
      <c r="I123" s="38">
        <v>312.5333333333333</v>
      </c>
      <c r="J123" s="38">
        <v>338.83333333333326</v>
      </c>
      <c r="K123" s="38">
        <v>343.61666666666667</v>
      </c>
      <c r="L123" s="38">
        <v>351.98333333333323</v>
      </c>
      <c r="M123" s="28">
        <v>335.25</v>
      </c>
      <c r="N123" s="28">
        <v>322.10000000000002</v>
      </c>
      <c r="O123" s="39">
        <v>36022500</v>
      </c>
      <c r="P123" s="40">
        <v>-2.8373702422145328E-3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2149.65</v>
      </c>
      <c r="F124" s="37">
        <v>2133.1999999999998</v>
      </c>
      <c r="G124" s="38">
        <v>2110.3999999999996</v>
      </c>
      <c r="H124" s="38">
        <v>2071.1499999999996</v>
      </c>
      <c r="I124" s="38">
        <v>2048.3499999999995</v>
      </c>
      <c r="J124" s="38">
        <v>2172.4499999999998</v>
      </c>
      <c r="K124" s="38">
        <v>2195.25</v>
      </c>
      <c r="L124" s="38">
        <v>2234.5</v>
      </c>
      <c r="M124" s="28">
        <v>2156</v>
      </c>
      <c r="N124" s="28">
        <v>2093.9499999999998</v>
      </c>
      <c r="O124" s="39">
        <v>422750</v>
      </c>
      <c r="P124" s="40">
        <v>-2.7042577675489069E-2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561.9</v>
      </c>
      <c r="F125" s="37">
        <v>555.79999999999995</v>
      </c>
      <c r="G125" s="38">
        <v>548.04999999999995</v>
      </c>
      <c r="H125" s="38">
        <v>534.20000000000005</v>
      </c>
      <c r="I125" s="38">
        <v>526.45000000000005</v>
      </c>
      <c r="J125" s="38">
        <v>569.64999999999986</v>
      </c>
      <c r="K125" s="38">
        <v>577.39999999999986</v>
      </c>
      <c r="L125" s="38">
        <v>591.24999999999977</v>
      </c>
      <c r="M125" s="28">
        <v>563.54999999999995</v>
      </c>
      <c r="N125" s="28">
        <v>541.95000000000005</v>
      </c>
      <c r="O125" s="39">
        <v>50375250</v>
      </c>
      <c r="P125" s="40">
        <v>-4.0303208242139536E-3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540.65</v>
      </c>
      <c r="F126" s="37">
        <v>531.15</v>
      </c>
      <c r="G126" s="38">
        <v>517.79999999999995</v>
      </c>
      <c r="H126" s="38">
        <v>494.95</v>
      </c>
      <c r="I126" s="38">
        <v>481.59999999999997</v>
      </c>
      <c r="J126" s="38">
        <v>554</v>
      </c>
      <c r="K126" s="38">
        <v>567.35000000000014</v>
      </c>
      <c r="L126" s="38">
        <v>590.19999999999993</v>
      </c>
      <c r="M126" s="28">
        <v>544.5</v>
      </c>
      <c r="N126" s="28">
        <v>508.3</v>
      </c>
      <c r="O126" s="39">
        <v>9505000</v>
      </c>
      <c r="P126" s="40">
        <v>-1.8377526909950119E-3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1674.45</v>
      </c>
      <c r="F127" s="37">
        <v>1666.3500000000001</v>
      </c>
      <c r="G127" s="38">
        <v>1649.1000000000004</v>
      </c>
      <c r="H127" s="38">
        <v>1623.7500000000002</v>
      </c>
      <c r="I127" s="38">
        <v>1606.5000000000005</v>
      </c>
      <c r="J127" s="38">
        <v>1691.7000000000003</v>
      </c>
      <c r="K127" s="38">
        <v>1708.9499999999998</v>
      </c>
      <c r="L127" s="38">
        <v>1734.3000000000002</v>
      </c>
      <c r="M127" s="28">
        <v>1683.6</v>
      </c>
      <c r="N127" s="28">
        <v>1641</v>
      </c>
      <c r="O127" s="39">
        <v>16736000</v>
      </c>
      <c r="P127" s="40">
        <v>-1.6824889557289217E-2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69</v>
      </c>
      <c r="F128" s="37">
        <v>68.2</v>
      </c>
      <c r="G128" s="38">
        <v>67.25</v>
      </c>
      <c r="H128" s="38">
        <v>65.5</v>
      </c>
      <c r="I128" s="38">
        <v>64.55</v>
      </c>
      <c r="J128" s="38">
        <v>69.95</v>
      </c>
      <c r="K128" s="38">
        <v>70.90000000000002</v>
      </c>
      <c r="L128" s="38">
        <v>72.650000000000006</v>
      </c>
      <c r="M128" s="28">
        <v>69.150000000000006</v>
      </c>
      <c r="N128" s="28">
        <v>66.45</v>
      </c>
      <c r="O128" s="39">
        <v>51036356</v>
      </c>
      <c r="P128" s="40">
        <v>-1.7860209513996222E-2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2149</v>
      </c>
      <c r="F129" s="37">
        <v>2127</v>
      </c>
      <c r="G129" s="38">
        <v>2095.25</v>
      </c>
      <c r="H129" s="38">
        <v>2041.5</v>
      </c>
      <c r="I129" s="38">
        <v>2009.75</v>
      </c>
      <c r="J129" s="38">
        <v>2180.75</v>
      </c>
      <c r="K129" s="38">
        <v>2212.5</v>
      </c>
      <c r="L129" s="38">
        <v>2266.25</v>
      </c>
      <c r="M129" s="28">
        <v>2158.75</v>
      </c>
      <c r="N129" s="28">
        <v>2073.25</v>
      </c>
      <c r="O129" s="39">
        <v>1151250</v>
      </c>
      <c r="P129" s="40">
        <v>2.1064301552106431E-2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467.35</v>
      </c>
      <c r="F130" s="37">
        <v>465.06666666666666</v>
      </c>
      <c r="G130" s="38">
        <v>461.33333333333331</v>
      </c>
      <c r="H130" s="38">
        <v>455.31666666666666</v>
      </c>
      <c r="I130" s="38">
        <v>451.58333333333331</v>
      </c>
      <c r="J130" s="38">
        <v>471.08333333333331</v>
      </c>
      <c r="K130" s="38">
        <v>474.81666666666666</v>
      </c>
      <c r="L130" s="38">
        <v>480.83333333333331</v>
      </c>
      <c r="M130" s="28">
        <v>468.8</v>
      </c>
      <c r="N130" s="28">
        <v>459.05</v>
      </c>
      <c r="O130" s="39">
        <v>5942700</v>
      </c>
      <c r="P130" s="40">
        <v>1.2885411872986655E-2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338.9</v>
      </c>
      <c r="F131" s="37">
        <v>333.01666666666665</v>
      </c>
      <c r="G131" s="38">
        <v>326.33333333333331</v>
      </c>
      <c r="H131" s="38">
        <v>313.76666666666665</v>
      </c>
      <c r="I131" s="38">
        <v>307.08333333333331</v>
      </c>
      <c r="J131" s="38">
        <v>345.58333333333331</v>
      </c>
      <c r="K131" s="38">
        <v>352.26666666666671</v>
      </c>
      <c r="L131" s="38">
        <v>364.83333333333331</v>
      </c>
      <c r="M131" s="28">
        <v>339.7</v>
      </c>
      <c r="N131" s="28">
        <v>320.45</v>
      </c>
      <c r="O131" s="39">
        <v>17336000</v>
      </c>
      <c r="P131" s="40">
        <v>1.5701898289196155E-2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1551.45</v>
      </c>
      <c r="F132" s="37">
        <v>1540.75</v>
      </c>
      <c r="G132" s="38">
        <v>1526.6</v>
      </c>
      <c r="H132" s="38">
        <v>1501.75</v>
      </c>
      <c r="I132" s="38">
        <v>1487.6</v>
      </c>
      <c r="J132" s="38">
        <v>1565.6</v>
      </c>
      <c r="K132" s="38">
        <v>1579.75</v>
      </c>
      <c r="L132" s="38">
        <v>1604.6</v>
      </c>
      <c r="M132" s="28">
        <v>1554.9</v>
      </c>
      <c r="N132" s="28">
        <v>1515.9</v>
      </c>
      <c r="O132" s="39">
        <v>11794500</v>
      </c>
      <c r="P132" s="40">
        <v>-2.5336539653419938E-2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4016.85</v>
      </c>
      <c r="F133" s="37">
        <v>3984.9499999999994</v>
      </c>
      <c r="G133" s="38">
        <v>3936.1999999999989</v>
      </c>
      <c r="H133" s="38">
        <v>3855.5499999999997</v>
      </c>
      <c r="I133" s="38">
        <v>3806.7999999999993</v>
      </c>
      <c r="J133" s="38">
        <v>4065.5999999999985</v>
      </c>
      <c r="K133" s="38">
        <v>4114.3499999999995</v>
      </c>
      <c r="L133" s="38">
        <v>4194.9999999999982</v>
      </c>
      <c r="M133" s="28">
        <v>4033.7</v>
      </c>
      <c r="N133" s="28">
        <v>3904.3</v>
      </c>
      <c r="O133" s="39">
        <v>1429350</v>
      </c>
      <c r="P133" s="40">
        <v>4.6389035318924621E-3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2981.7</v>
      </c>
      <c r="F134" s="37">
        <v>2976.6999999999994</v>
      </c>
      <c r="G134" s="38">
        <v>2928.2999999999988</v>
      </c>
      <c r="H134" s="38">
        <v>2874.8999999999996</v>
      </c>
      <c r="I134" s="38">
        <v>2826.4999999999991</v>
      </c>
      <c r="J134" s="38">
        <v>3030.0999999999985</v>
      </c>
      <c r="K134" s="38">
        <v>3078.4999999999991</v>
      </c>
      <c r="L134" s="38">
        <v>3131.8999999999983</v>
      </c>
      <c r="M134" s="28">
        <v>3025.1</v>
      </c>
      <c r="N134" s="28">
        <v>2923.3</v>
      </c>
      <c r="O134" s="39">
        <v>1558600</v>
      </c>
      <c r="P134" s="40">
        <v>9.3294051627384966E-2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627.45000000000005</v>
      </c>
      <c r="F135" s="37">
        <v>621.18333333333339</v>
      </c>
      <c r="G135" s="38">
        <v>612.51666666666677</v>
      </c>
      <c r="H135" s="38">
        <v>597.58333333333337</v>
      </c>
      <c r="I135" s="38">
        <v>588.91666666666674</v>
      </c>
      <c r="J135" s="38">
        <v>636.11666666666679</v>
      </c>
      <c r="K135" s="38">
        <v>644.7833333333333</v>
      </c>
      <c r="L135" s="38">
        <v>659.71666666666681</v>
      </c>
      <c r="M135" s="28">
        <v>629.85</v>
      </c>
      <c r="N135" s="28">
        <v>606.25</v>
      </c>
      <c r="O135" s="39">
        <v>7837850</v>
      </c>
      <c r="P135" s="40">
        <v>-4.1041149152176264E-3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1094.3</v>
      </c>
      <c r="F136" s="37">
        <v>1081.4166666666667</v>
      </c>
      <c r="G136" s="38">
        <v>1065.9333333333334</v>
      </c>
      <c r="H136" s="38">
        <v>1037.5666666666666</v>
      </c>
      <c r="I136" s="38">
        <v>1022.0833333333333</v>
      </c>
      <c r="J136" s="38">
        <v>1109.7833333333335</v>
      </c>
      <c r="K136" s="38">
        <v>1125.2666666666667</v>
      </c>
      <c r="L136" s="38">
        <v>1153.6333333333337</v>
      </c>
      <c r="M136" s="28">
        <v>1096.9000000000001</v>
      </c>
      <c r="N136" s="28">
        <v>1053.05</v>
      </c>
      <c r="O136" s="39">
        <v>14093800</v>
      </c>
      <c r="P136" s="40">
        <v>-1.313596706205274E-2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175.8</v>
      </c>
      <c r="F137" s="37">
        <v>173.38333333333335</v>
      </c>
      <c r="G137" s="38">
        <v>170.3666666666667</v>
      </c>
      <c r="H137" s="38">
        <v>164.93333333333334</v>
      </c>
      <c r="I137" s="38">
        <v>161.91666666666669</v>
      </c>
      <c r="J137" s="38">
        <v>178.81666666666672</v>
      </c>
      <c r="K137" s="38">
        <v>181.83333333333337</v>
      </c>
      <c r="L137" s="38">
        <v>187.26666666666674</v>
      </c>
      <c r="M137" s="28">
        <v>176.4</v>
      </c>
      <c r="N137" s="28">
        <v>167.95</v>
      </c>
      <c r="O137" s="39">
        <v>22128000</v>
      </c>
      <c r="P137" s="40">
        <v>-5.7512580877066861E-3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88.6</v>
      </c>
      <c r="F138" s="37">
        <v>87.45</v>
      </c>
      <c r="G138" s="38">
        <v>84.9</v>
      </c>
      <c r="H138" s="38">
        <v>81.2</v>
      </c>
      <c r="I138" s="38">
        <v>78.650000000000006</v>
      </c>
      <c r="J138" s="38">
        <v>91.15</v>
      </c>
      <c r="K138" s="38">
        <v>93.699999999999989</v>
      </c>
      <c r="L138" s="38">
        <v>97.4</v>
      </c>
      <c r="M138" s="28">
        <v>90</v>
      </c>
      <c r="N138" s="28">
        <v>83.75</v>
      </c>
      <c r="O138" s="39">
        <v>32034000</v>
      </c>
      <c r="P138" s="40">
        <v>0.11321934945788156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492.8</v>
      </c>
      <c r="F139" s="37">
        <v>488.4666666666667</v>
      </c>
      <c r="G139" s="38">
        <v>482.38333333333338</v>
      </c>
      <c r="H139" s="38">
        <v>471.9666666666667</v>
      </c>
      <c r="I139" s="38">
        <v>465.88333333333338</v>
      </c>
      <c r="J139" s="38">
        <v>498.88333333333338</v>
      </c>
      <c r="K139" s="38">
        <v>504.96666666666664</v>
      </c>
      <c r="L139" s="38">
        <v>515.38333333333344</v>
      </c>
      <c r="M139" s="28">
        <v>494.55</v>
      </c>
      <c r="N139" s="28">
        <v>478.05</v>
      </c>
      <c r="O139" s="39">
        <v>11497200</v>
      </c>
      <c r="P139" s="40">
        <v>5.2163408741489128E-2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8432.5</v>
      </c>
      <c r="F140" s="37">
        <v>8410.0833333333339</v>
      </c>
      <c r="G140" s="38">
        <v>8352.5166666666682</v>
      </c>
      <c r="H140" s="38">
        <v>8272.5333333333347</v>
      </c>
      <c r="I140" s="38">
        <v>8214.966666666669</v>
      </c>
      <c r="J140" s="38">
        <v>8490.0666666666675</v>
      </c>
      <c r="K140" s="38">
        <v>8547.6333333333332</v>
      </c>
      <c r="L140" s="38">
        <v>8627.6166666666668</v>
      </c>
      <c r="M140" s="28">
        <v>8467.65</v>
      </c>
      <c r="N140" s="28">
        <v>8330.1</v>
      </c>
      <c r="O140" s="39">
        <v>3905100</v>
      </c>
      <c r="P140" s="40">
        <v>2.5283553875236293E-2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789.25</v>
      </c>
      <c r="F141" s="37">
        <v>778.91666666666663</v>
      </c>
      <c r="G141" s="38">
        <v>766.13333333333321</v>
      </c>
      <c r="H141" s="38">
        <v>743.01666666666654</v>
      </c>
      <c r="I141" s="38">
        <v>730.23333333333312</v>
      </c>
      <c r="J141" s="38">
        <v>802.0333333333333</v>
      </c>
      <c r="K141" s="38">
        <v>814.81666666666683</v>
      </c>
      <c r="L141" s="38">
        <v>837.93333333333339</v>
      </c>
      <c r="M141" s="28">
        <v>791.7</v>
      </c>
      <c r="N141" s="28">
        <v>755.8</v>
      </c>
      <c r="O141" s="39">
        <v>14343125</v>
      </c>
      <c r="P141" s="40">
        <v>-5.6615277414859332E-4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1290.8499999999999</v>
      </c>
      <c r="F142" s="37">
        <v>1300.2666666666667</v>
      </c>
      <c r="G142" s="38">
        <v>1271.8833333333332</v>
      </c>
      <c r="H142" s="38">
        <v>1252.9166666666665</v>
      </c>
      <c r="I142" s="38">
        <v>1224.5333333333331</v>
      </c>
      <c r="J142" s="38">
        <v>1319.2333333333333</v>
      </c>
      <c r="K142" s="38">
        <v>1347.616666666667</v>
      </c>
      <c r="L142" s="38">
        <v>1366.5833333333335</v>
      </c>
      <c r="M142" s="28">
        <v>1328.65</v>
      </c>
      <c r="N142" s="28">
        <v>1281.3</v>
      </c>
      <c r="O142" s="39">
        <v>3389600</v>
      </c>
      <c r="P142" s="40">
        <v>-9.4317377976892245E-4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1441.3</v>
      </c>
      <c r="F143" s="37">
        <v>1429.7333333333333</v>
      </c>
      <c r="G143" s="38">
        <v>1413.6666666666667</v>
      </c>
      <c r="H143" s="38">
        <v>1386.0333333333333</v>
      </c>
      <c r="I143" s="38">
        <v>1369.9666666666667</v>
      </c>
      <c r="J143" s="38">
        <v>1457.3666666666668</v>
      </c>
      <c r="K143" s="38">
        <v>1473.4333333333334</v>
      </c>
      <c r="L143" s="38">
        <v>1501.0666666666668</v>
      </c>
      <c r="M143" s="28">
        <v>1445.8</v>
      </c>
      <c r="N143" s="28">
        <v>1402.1</v>
      </c>
      <c r="O143" s="39">
        <v>988200</v>
      </c>
      <c r="P143" s="40">
        <v>2.7397260273972603E-3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806.5</v>
      </c>
      <c r="F144" s="37">
        <v>797.44999999999993</v>
      </c>
      <c r="G144" s="38">
        <v>784.39999999999986</v>
      </c>
      <c r="H144" s="38">
        <v>762.3</v>
      </c>
      <c r="I144" s="38">
        <v>749.24999999999989</v>
      </c>
      <c r="J144" s="38">
        <v>819.54999999999984</v>
      </c>
      <c r="K144" s="38">
        <v>832.5999999999998</v>
      </c>
      <c r="L144" s="38">
        <v>854.69999999999982</v>
      </c>
      <c r="M144" s="28">
        <v>810.5</v>
      </c>
      <c r="N144" s="28">
        <v>775.35</v>
      </c>
      <c r="O144" s="39">
        <v>1532700</v>
      </c>
      <c r="P144" s="40">
        <v>1.4193548387096775E-2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772.4</v>
      </c>
      <c r="F145" s="37">
        <v>768.73333333333323</v>
      </c>
      <c r="G145" s="38">
        <v>763.16666666666652</v>
      </c>
      <c r="H145" s="38">
        <v>753.93333333333328</v>
      </c>
      <c r="I145" s="38">
        <v>748.36666666666656</v>
      </c>
      <c r="J145" s="38">
        <v>777.96666666666647</v>
      </c>
      <c r="K145" s="38">
        <v>783.5333333333333</v>
      </c>
      <c r="L145" s="38">
        <v>792.76666666666642</v>
      </c>
      <c r="M145" s="28">
        <v>774.3</v>
      </c>
      <c r="N145" s="28">
        <v>759.5</v>
      </c>
      <c r="O145" s="39">
        <v>3042400</v>
      </c>
      <c r="P145" s="40">
        <v>3.0065005417118092E-2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2869.55</v>
      </c>
      <c r="F146" s="37">
        <v>2847.5</v>
      </c>
      <c r="G146" s="38">
        <v>2810</v>
      </c>
      <c r="H146" s="38">
        <v>2750.45</v>
      </c>
      <c r="I146" s="38">
        <v>2712.95</v>
      </c>
      <c r="J146" s="38">
        <v>2907.05</v>
      </c>
      <c r="K146" s="38">
        <v>2944.55</v>
      </c>
      <c r="L146" s="38">
        <v>3004.1000000000004</v>
      </c>
      <c r="M146" s="28">
        <v>2885</v>
      </c>
      <c r="N146" s="28">
        <v>2787.95</v>
      </c>
      <c r="O146" s="39">
        <v>2600800</v>
      </c>
      <c r="P146" s="40">
        <v>2.9204590423426987E-2</v>
      </c>
    </row>
    <row r="147" spans="1:16" ht="12.75" customHeight="1">
      <c r="A147" s="28">
        <v>137</v>
      </c>
      <c r="B147" s="29" t="s">
        <v>49</v>
      </c>
      <c r="C147" s="30" t="s">
        <v>842</v>
      </c>
      <c r="D147" s="31">
        <v>44770</v>
      </c>
      <c r="E147" s="37">
        <v>118.2</v>
      </c>
      <c r="F147" s="37">
        <v>117.55</v>
      </c>
      <c r="G147" s="38">
        <v>116.64999999999999</v>
      </c>
      <c r="H147" s="38">
        <v>115.1</v>
      </c>
      <c r="I147" s="38">
        <v>114.19999999999999</v>
      </c>
      <c r="J147" s="38">
        <v>119.1</v>
      </c>
      <c r="K147" s="38">
        <v>120</v>
      </c>
      <c r="L147" s="38">
        <v>121.55</v>
      </c>
      <c r="M147" s="28">
        <v>118.45</v>
      </c>
      <c r="N147" s="28">
        <v>116</v>
      </c>
      <c r="O147" s="39">
        <v>36652500</v>
      </c>
      <c r="P147" s="40">
        <v>3.1665611146295125E-2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2204.9</v>
      </c>
      <c r="F148" s="37">
        <v>2224.8166666666671</v>
      </c>
      <c r="G148" s="38">
        <v>2161.8333333333339</v>
      </c>
      <c r="H148" s="38">
        <v>2118.7666666666669</v>
      </c>
      <c r="I148" s="38">
        <v>2055.7833333333338</v>
      </c>
      <c r="J148" s="38">
        <v>2267.8833333333341</v>
      </c>
      <c r="K148" s="38">
        <v>2330.8666666666668</v>
      </c>
      <c r="L148" s="38">
        <v>2373.9333333333343</v>
      </c>
      <c r="M148" s="28">
        <v>2287.8000000000002</v>
      </c>
      <c r="N148" s="28">
        <v>2181.75</v>
      </c>
      <c r="O148" s="39">
        <v>2026325</v>
      </c>
      <c r="P148" s="40">
        <v>4.4658967881631179E-2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71071</v>
      </c>
      <c r="F149" s="37">
        <v>70382.350000000006</v>
      </c>
      <c r="G149" s="38">
        <v>69465.750000000015</v>
      </c>
      <c r="H149" s="38">
        <v>67860.500000000015</v>
      </c>
      <c r="I149" s="38">
        <v>66943.900000000023</v>
      </c>
      <c r="J149" s="38">
        <v>71987.600000000006</v>
      </c>
      <c r="K149" s="38">
        <v>72904.199999999983</v>
      </c>
      <c r="L149" s="38">
        <v>74509.45</v>
      </c>
      <c r="M149" s="28">
        <v>71298.95</v>
      </c>
      <c r="N149" s="28">
        <v>68777.100000000006</v>
      </c>
      <c r="O149" s="39">
        <v>96330</v>
      </c>
      <c r="P149" s="40">
        <v>1.4E-2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1044.6500000000001</v>
      </c>
      <c r="F150" s="37">
        <v>1024.3666666666668</v>
      </c>
      <c r="G150" s="38">
        <v>999.78333333333353</v>
      </c>
      <c r="H150" s="38">
        <v>954.91666666666674</v>
      </c>
      <c r="I150" s="38">
        <v>930.33333333333348</v>
      </c>
      <c r="J150" s="38">
        <v>1069.2333333333336</v>
      </c>
      <c r="K150" s="38">
        <v>1093.8166666666666</v>
      </c>
      <c r="L150" s="38">
        <v>1138.6833333333336</v>
      </c>
      <c r="M150" s="28">
        <v>1048.95</v>
      </c>
      <c r="N150" s="28">
        <v>979.5</v>
      </c>
      <c r="O150" s="39">
        <v>4367625</v>
      </c>
      <c r="P150" s="40">
        <v>1.4635421203937625E-2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268.8</v>
      </c>
      <c r="F151" s="37">
        <v>267.48333333333335</v>
      </c>
      <c r="G151" s="38">
        <v>263.41666666666669</v>
      </c>
      <c r="H151" s="38">
        <v>258.03333333333336</v>
      </c>
      <c r="I151" s="38">
        <v>253.9666666666667</v>
      </c>
      <c r="J151" s="38">
        <v>272.86666666666667</v>
      </c>
      <c r="K151" s="38">
        <v>276.93333333333328</v>
      </c>
      <c r="L151" s="38">
        <v>282.31666666666666</v>
      </c>
      <c r="M151" s="28">
        <v>271.55</v>
      </c>
      <c r="N151" s="28">
        <v>262.10000000000002</v>
      </c>
      <c r="O151" s="39">
        <v>2926400</v>
      </c>
      <c r="P151" s="40">
        <v>-1.7195056421278884E-2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69.099999999999994</v>
      </c>
      <c r="F152" s="37">
        <v>68.516666666666666</v>
      </c>
      <c r="G152" s="38">
        <v>67.733333333333334</v>
      </c>
      <c r="H152" s="38">
        <v>66.366666666666674</v>
      </c>
      <c r="I152" s="38">
        <v>65.583333333333343</v>
      </c>
      <c r="J152" s="38">
        <v>69.883333333333326</v>
      </c>
      <c r="K152" s="38">
        <v>70.666666666666657</v>
      </c>
      <c r="L152" s="38">
        <v>72.033333333333317</v>
      </c>
      <c r="M152" s="28">
        <v>69.3</v>
      </c>
      <c r="N152" s="28">
        <v>67.150000000000006</v>
      </c>
      <c r="O152" s="39">
        <v>62819250</v>
      </c>
      <c r="P152" s="40">
        <v>4.0329391891891893E-2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3730.9</v>
      </c>
      <c r="F153" s="37">
        <v>3687.3333333333335</v>
      </c>
      <c r="G153" s="38">
        <v>3629.666666666667</v>
      </c>
      <c r="H153" s="38">
        <v>3528.4333333333334</v>
      </c>
      <c r="I153" s="38">
        <v>3470.7666666666669</v>
      </c>
      <c r="J153" s="38">
        <v>3788.5666666666671</v>
      </c>
      <c r="K153" s="38">
        <v>3846.233333333334</v>
      </c>
      <c r="L153" s="38">
        <v>3947.4666666666672</v>
      </c>
      <c r="M153" s="28">
        <v>3745</v>
      </c>
      <c r="N153" s="28">
        <v>3586.1</v>
      </c>
      <c r="O153" s="39">
        <v>1468375</v>
      </c>
      <c r="P153" s="40">
        <v>-4.2936288088642659E-2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3646.1</v>
      </c>
      <c r="F154" s="37">
        <v>3606.8166666666671</v>
      </c>
      <c r="G154" s="38">
        <v>3553.7833333333342</v>
      </c>
      <c r="H154" s="38">
        <v>3461.4666666666672</v>
      </c>
      <c r="I154" s="38">
        <v>3408.4333333333343</v>
      </c>
      <c r="J154" s="38">
        <v>3699.1333333333341</v>
      </c>
      <c r="K154" s="38">
        <v>3752.166666666667</v>
      </c>
      <c r="L154" s="38">
        <v>3844.483333333334</v>
      </c>
      <c r="M154" s="28">
        <v>3659.85</v>
      </c>
      <c r="N154" s="28">
        <v>3514.5</v>
      </c>
      <c r="O154" s="39">
        <v>403425</v>
      </c>
      <c r="P154" s="40">
        <v>4.1836141778036025E-2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28.85</v>
      </c>
      <c r="F155" s="37">
        <v>28.599999999999998</v>
      </c>
      <c r="G155" s="38">
        <v>28.299999999999997</v>
      </c>
      <c r="H155" s="38">
        <v>27.75</v>
      </c>
      <c r="I155" s="38">
        <v>27.45</v>
      </c>
      <c r="J155" s="38">
        <v>29.149999999999995</v>
      </c>
      <c r="K155" s="38">
        <v>29.45</v>
      </c>
      <c r="L155" s="38">
        <v>29.999999999999993</v>
      </c>
      <c r="M155" s="28">
        <v>28.9</v>
      </c>
      <c r="N155" s="28">
        <v>28.05</v>
      </c>
      <c r="O155" s="39">
        <v>19620000</v>
      </c>
      <c r="P155" s="40">
        <v>-1.2084592145015106E-2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17870.650000000001</v>
      </c>
      <c r="F156" s="37">
        <v>17722.183333333334</v>
      </c>
      <c r="G156" s="38">
        <v>17548.466666666667</v>
      </c>
      <c r="H156" s="38">
        <v>17226.283333333333</v>
      </c>
      <c r="I156" s="38">
        <v>17052.566666666666</v>
      </c>
      <c r="J156" s="38">
        <v>18044.366666666669</v>
      </c>
      <c r="K156" s="38">
        <v>18218.083333333336</v>
      </c>
      <c r="L156" s="38">
        <v>18540.26666666667</v>
      </c>
      <c r="M156" s="28">
        <v>17895.900000000001</v>
      </c>
      <c r="N156" s="28">
        <v>17400</v>
      </c>
      <c r="O156" s="39">
        <v>410480</v>
      </c>
      <c r="P156" s="40">
        <v>2.2213367865325233E-2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110.05</v>
      </c>
      <c r="F157" s="37">
        <v>108.98333333333333</v>
      </c>
      <c r="G157" s="38">
        <v>107.61666666666667</v>
      </c>
      <c r="H157" s="38">
        <v>105.18333333333334</v>
      </c>
      <c r="I157" s="38">
        <v>103.81666666666668</v>
      </c>
      <c r="J157" s="38">
        <v>111.41666666666667</v>
      </c>
      <c r="K157" s="38">
        <v>112.78333333333332</v>
      </c>
      <c r="L157" s="38">
        <v>115.21666666666667</v>
      </c>
      <c r="M157" s="28">
        <v>110.35</v>
      </c>
      <c r="N157" s="28">
        <v>106.55</v>
      </c>
      <c r="O157" s="39">
        <v>53559800</v>
      </c>
      <c r="P157" s="40">
        <v>7.6893987142316904E-3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140.9</v>
      </c>
      <c r="F158" s="37">
        <v>141.5</v>
      </c>
      <c r="G158" s="38">
        <v>139.55000000000001</v>
      </c>
      <c r="H158" s="38">
        <v>138.20000000000002</v>
      </c>
      <c r="I158" s="38">
        <v>136.25000000000003</v>
      </c>
      <c r="J158" s="38">
        <v>142.85</v>
      </c>
      <c r="K158" s="38">
        <v>144.79999999999998</v>
      </c>
      <c r="L158" s="38">
        <v>146.14999999999998</v>
      </c>
      <c r="M158" s="28">
        <v>143.44999999999999</v>
      </c>
      <c r="N158" s="28">
        <v>140.15</v>
      </c>
      <c r="O158" s="39">
        <v>69004200</v>
      </c>
      <c r="P158" s="40">
        <v>-4.1131951299769659E-3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742.55</v>
      </c>
      <c r="F159" s="37">
        <v>741.43333333333328</v>
      </c>
      <c r="G159" s="38">
        <v>731.21666666666658</v>
      </c>
      <c r="H159" s="38">
        <v>719.88333333333333</v>
      </c>
      <c r="I159" s="38">
        <v>709.66666666666663</v>
      </c>
      <c r="J159" s="38">
        <v>752.76666666666654</v>
      </c>
      <c r="K159" s="38">
        <v>762.98333333333323</v>
      </c>
      <c r="L159" s="38">
        <v>774.31666666666649</v>
      </c>
      <c r="M159" s="28">
        <v>751.65</v>
      </c>
      <c r="N159" s="28">
        <v>730.1</v>
      </c>
      <c r="O159" s="39">
        <v>4956000</v>
      </c>
      <c r="P159" s="40">
        <v>4.6099290780141841E-2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3072.4</v>
      </c>
      <c r="F160" s="37">
        <v>3075.65</v>
      </c>
      <c r="G160" s="38">
        <v>3044.3</v>
      </c>
      <c r="H160" s="38">
        <v>3016.2000000000003</v>
      </c>
      <c r="I160" s="38">
        <v>2984.8500000000004</v>
      </c>
      <c r="J160" s="38">
        <v>3103.75</v>
      </c>
      <c r="K160" s="38">
        <v>3135.0999999999995</v>
      </c>
      <c r="L160" s="38">
        <v>3163.2</v>
      </c>
      <c r="M160" s="28">
        <v>3107</v>
      </c>
      <c r="N160" s="28">
        <v>3047.55</v>
      </c>
      <c r="O160" s="39">
        <v>305600</v>
      </c>
      <c r="P160" s="40">
        <v>5.3066850447966919E-2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130.15</v>
      </c>
      <c r="F161" s="37">
        <v>136.15</v>
      </c>
      <c r="G161" s="38">
        <v>122.70000000000002</v>
      </c>
      <c r="H161" s="38">
        <v>115.25</v>
      </c>
      <c r="I161" s="38">
        <v>101.80000000000001</v>
      </c>
      <c r="J161" s="38">
        <v>143.60000000000002</v>
      </c>
      <c r="K161" s="38">
        <v>157.05000000000001</v>
      </c>
      <c r="L161" s="38">
        <v>164.50000000000003</v>
      </c>
      <c r="M161" s="28">
        <v>149.6</v>
      </c>
      <c r="N161" s="28">
        <v>128.69999999999999</v>
      </c>
      <c r="O161" s="39">
        <v>79849000</v>
      </c>
      <c r="P161" s="40">
        <v>0.53164463481279078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41527.199999999997</v>
      </c>
      <c r="F162" s="37">
        <v>41069.083333333336</v>
      </c>
      <c r="G162" s="38">
        <v>40468.166666666672</v>
      </c>
      <c r="H162" s="38">
        <v>39409.133333333339</v>
      </c>
      <c r="I162" s="38">
        <v>38808.216666666674</v>
      </c>
      <c r="J162" s="38">
        <v>42128.116666666669</v>
      </c>
      <c r="K162" s="38">
        <v>42729.03333333334</v>
      </c>
      <c r="L162" s="38">
        <v>43788.066666666666</v>
      </c>
      <c r="M162" s="28">
        <v>41670</v>
      </c>
      <c r="N162" s="28">
        <v>40010.050000000003</v>
      </c>
      <c r="O162" s="39">
        <v>104970</v>
      </c>
      <c r="P162" s="40">
        <v>1.8187108977156991E-2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1646.5</v>
      </c>
      <c r="F163" s="37">
        <v>1631.5</v>
      </c>
      <c r="G163" s="38">
        <v>1611.25</v>
      </c>
      <c r="H163" s="38">
        <v>1576</v>
      </c>
      <c r="I163" s="38">
        <v>1555.75</v>
      </c>
      <c r="J163" s="38">
        <v>1666.75</v>
      </c>
      <c r="K163" s="38">
        <v>1687</v>
      </c>
      <c r="L163" s="38">
        <v>1722.25</v>
      </c>
      <c r="M163" s="28">
        <v>1651.75</v>
      </c>
      <c r="N163" s="28">
        <v>1596.25</v>
      </c>
      <c r="O163" s="39">
        <v>3312375</v>
      </c>
      <c r="P163" s="40">
        <v>2.3190621814475027E-2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3318.55</v>
      </c>
      <c r="F164" s="37">
        <v>3335.2833333333333</v>
      </c>
      <c r="G164" s="38">
        <v>3248.6666666666665</v>
      </c>
      <c r="H164" s="38">
        <v>3178.7833333333333</v>
      </c>
      <c r="I164" s="38">
        <v>3092.1666666666665</v>
      </c>
      <c r="J164" s="38">
        <v>3405.1666666666665</v>
      </c>
      <c r="K164" s="38">
        <v>3491.7833333333333</v>
      </c>
      <c r="L164" s="38">
        <v>3561.6666666666665</v>
      </c>
      <c r="M164" s="28">
        <v>3421.9</v>
      </c>
      <c r="N164" s="28">
        <v>3265.4</v>
      </c>
      <c r="O164" s="39">
        <v>479100</v>
      </c>
      <c r="P164" s="40">
        <v>0.16399416909620992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217.5</v>
      </c>
      <c r="F165" s="37">
        <v>215.51666666666665</v>
      </c>
      <c r="G165" s="38">
        <v>212.73333333333329</v>
      </c>
      <c r="H165" s="38">
        <v>207.96666666666664</v>
      </c>
      <c r="I165" s="38">
        <v>205.18333333333328</v>
      </c>
      <c r="J165" s="38">
        <v>220.2833333333333</v>
      </c>
      <c r="K165" s="38">
        <v>223.06666666666666</v>
      </c>
      <c r="L165" s="38">
        <v>227.83333333333331</v>
      </c>
      <c r="M165" s="28">
        <v>218.3</v>
      </c>
      <c r="N165" s="28">
        <v>210.75</v>
      </c>
      <c r="O165" s="39">
        <v>14904000</v>
      </c>
      <c r="P165" s="40">
        <v>3.4353529044347283E-2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106.35</v>
      </c>
      <c r="F166" s="37">
        <v>105.39999999999999</v>
      </c>
      <c r="G166" s="38">
        <v>104.24999999999999</v>
      </c>
      <c r="H166" s="38">
        <v>102.14999999999999</v>
      </c>
      <c r="I166" s="38">
        <v>100.99999999999999</v>
      </c>
      <c r="J166" s="38">
        <v>107.49999999999999</v>
      </c>
      <c r="K166" s="38">
        <v>108.64999999999999</v>
      </c>
      <c r="L166" s="38">
        <v>110.74999999999999</v>
      </c>
      <c r="M166" s="28">
        <v>106.55</v>
      </c>
      <c r="N166" s="28">
        <v>103.3</v>
      </c>
      <c r="O166" s="39">
        <v>31775000</v>
      </c>
      <c r="P166" s="40">
        <v>-1.970160673297628E-2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2166.35</v>
      </c>
      <c r="F167" s="37">
        <v>2139.75</v>
      </c>
      <c r="G167" s="38">
        <v>2106.6</v>
      </c>
      <c r="H167" s="38">
        <v>2046.85</v>
      </c>
      <c r="I167" s="38">
        <v>2013.6999999999998</v>
      </c>
      <c r="J167" s="38">
        <v>2199.5</v>
      </c>
      <c r="K167" s="38">
        <v>2232.6499999999996</v>
      </c>
      <c r="L167" s="38">
        <v>2292.4</v>
      </c>
      <c r="M167" s="28">
        <v>2172.9</v>
      </c>
      <c r="N167" s="28">
        <v>2080</v>
      </c>
      <c r="O167" s="39">
        <v>3087000</v>
      </c>
      <c r="P167" s="40">
        <v>1.1965251598098673E-2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2584.75</v>
      </c>
      <c r="F168" s="37">
        <v>2564.9166666666665</v>
      </c>
      <c r="G168" s="38">
        <v>2539.833333333333</v>
      </c>
      <c r="H168" s="38">
        <v>2494.9166666666665</v>
      </c>
      <c r="I168" s="38">
        <v>2469.833333333333</v>
      </c>
      <c r="J168" s="38">
        <v>2609.833333333333</v>
      </c>
      <c r="K168" s="38">
        <v>2634.9166666666661</v>
      </c>
      <c r="L168" s="38">
        <v>2679.833333333333</v>
      </c>
      <c r="M168" s="28">
        <v>2590</v>
      </c>
      <c r="N168" s="28">
        <v>2520</v>
      </c>
      <c r="O168" s="39">
        <v>1775250</v>
      </c>
      <c r="P168" s="40">
        <v>-8.4423807513718866E-4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29.6</v>
      </c>
      <c r="F169" s="37">
        <v>29.383333333333336</v>
      </c>
      <c r="G169" s="38">
        <v>29.016666666666673</v>
      </c>
      <c r="H169" s="38">
        <v>28.433333333333337</v>
      </c>
      <c r="I169" s="38">
        <v>28.066666666666674</v>
      </c>
      <c r="J169" s="38">
        <v>29.966666666666672</v>
      </c>
      <c r="K169" s="38">
        <v>30.333333333333339</v>
      </c>
      <c r="L169" s="38">
        <v>30.916666666666671</v>
      </c>
      <c r="M169" s="28">
        <v>29.75</v>
      </c>
      <c r="N169" s="28">
        <v>28.8</v>
      </c>
      <c r="O169" s="39">
        <v>216096000</v>
      </c>
      <c r="P169" s="40">
        <v>-2.1091541639486844E-2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2184.9</v>
      </c>
      <c r="F170" s="37">
        <v>2187.35</v>
      </c>
      <c r="G170" s="38">
        <v>2152.75</v>
      </c>
      <c r="H170" s="38">
        <v>2120.6</v>
      </c>
      <c r="I170" s="38">
        <v>2086</v>
      </c>
      <c r="J170" s="38">
        <v>2219.5</v>
      </c>
      <c r="K170" s="38">
        <v>2254.0999999999995</v>
      </c>
      <c r="L170" s="38">
        <v>2286.25</v>
      </c>
      <c r="M170" s="28">
        <v>2221.9499999999998</v>
      </c>
      <c r="N170" s="28">
        <v>2155.1999999999998</v>
      </c>
      <c r="O170" s="39">
        <v>745200</v>
      </c>
      <c r="P170" s="40">
        <v>2.4213075060532689E-3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207.35</v>
      </c>
      <c r="F171" s="37">
        <v>208.88333333333333</v>
      </c>
      <c r="G171" s="38">
        <v>204.61666666666665</v>
      </c>
      <c r="H171" s="38">
        <v>201.88333333333333</v>
      </c>
      <c r="I171" s="38">
        <v>197.61666666666665</v>
      </c>
      <c r="J171" s="38">
        <v>211.61666666666665</v>
      </c>
      <c r="K171" s="38">
        <v>215.8833333333333</v>
      </c>
      <c r="L171" s="38">
        <v>218.61666666666665</v>
      </c>
      <c r="M171" s="28">
        <v>213.15</v>
      </c>
      <c r="N171" s="28">
        <v>206.15</v>
      </c>
      <c r="O171" s="39">
        <v>57188700</v>
      </c>
      <c r="P171" s="40">
        <v>4.1654371987803682E-2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1892.3</v>
      </c>
      <c r="F172" s="37">
        <v>1874.8</v>
      </c>
      <c r="G172" s="38">
        <v>1849.05</v>
      </c>
      <c r="H172" s="38">
        <v>1805.8</v>
      </c>
      <c r="I172" s="38">
        <v>1780.05</v>
      </c>
      <c r="J172" s="38">
        <v>1918.05</v>
      </c>
      <c r="K172" s="38">
        <v>1943.8</v>
      </c>
      <c r="L172" s="38">
        <v>1987.05</v>
      </c>
      <c r="M172" s="28">
        <v>1900.55</v>
      </c>
      <c r="N172" s="28">
        <v>1831.55</v>
      </c>
      <c r="O172" s="39">
        <v>1969880</v>
      </c>
      <c r="P172" s="40">
        <v>-1.2849275953497859E-2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149.35</v>
      </c>
      <c r="F173" s="37">
        <v>148</v>
      </c>
      <c r="G173" s="38">
        <v>145.9</v>
      </c>
      <c r="H173" s="38">
        <v>142.45000000000002</v>
      </c>
      <c r="I173" s="38">
        <v>140.35000000000002</v>
      </c>
      <c r="J173" s="38">
        <v>151.44999999999999</v>
      </c>
      <c r="K173" s="38">
        <v>153.55000000000001</v>
      </c>
      <c r="L173" s="38">
        <v>156.99999999999997</v>
      </c>
      <c r="M173" s="28">
        <v>150.1</v>
      </c>
      <c r="N173" s="28">
        <v>144.55000000000001</v>
      </c>
      <c r="O173" s="39">
        <v>7353500</v>
      </c>
      <c r="P173" s="40">
        <v>1.3506994693680656E-2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639</v>
      </c>
      <c r="F174" s="37">
        <v>629.75</v>
      </c>
      <c r="G174" s="38">
        <v>618.95000000000005</v>
      </c>
      <c r="H174" s="38">
        <v>598.90000000000009</v>
      </c>
      <c r="I174" s="38">
        <v>588.10000000000014</v>
      </c>
      <c r="J174" s="38">
        <v>649.79999999999995</v>
      </c>
      <c r="K174" s="38">
        <v>660.59999999999991</v>
      </c>
      <c r="L174" s="38">
        <v>680.64999999999986</v>
      </c>
      <c r="M174" s="28">
        <v>640.54999999999995</v>
      </c>
      <c r="N174" s="28">
        <v>609.70000000000005</v>
      </c>
      <c r="O174" s="39">
        <v>4291650</v>
      </c>
      <c r="P174" s="40">
        <v>2.9567699836867863E-2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86.4</v>
      </c>
      <c r="F175" s="37">
        <v>85.216666666666654</v>
      </c>
      <c r="G175" s="38">
        <v>83.633333333333312</v>
      </c>
      <c r="H175" s="38">
        <v>80.86666666666666</v>
      </c>
      <c r="I175" s="38">
        <v>79.283333333333317</v>
      </c>
      <c r="J175" s="38">
        <v>87.983333333333306</v>
      </c>
      <c r="K175" s="38">
        <v>89.566666666666649</v>
      </c>
      <c r="L175" s="38">
        <v>92.3333333333333</v>
      </c>
      <c r="M175" s="28">
        <v>86.8</v>
      </c>
      <c r="N175" s="28">
        <v>82.45</v>
      </c>
      <c r="O175" s="39">
        <v>43335000</v>
      </c>
      <c r="P175" s="40">
        <v>7.7906976744186044E-3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121.5</v>
      </c>
      <c r="F176" s="37">
        <v>119.7</v>
      </c>
      <c r="G176" s="38">
        <v>117.65</v>
      </c>
      <c r="H176" s="38">
        <v>113.8</v>
      </c>
      <c r="I176" s="38">
        <v>111.75</v>
      </c>
      <c r="J176" s="38">
        <v>123.55000000000001</v>
      </c>
      <c r="K176" s="38">
        <v>125.6</v>
      </c>
      <c r="L176" s="38">
        <v>129.45000000000002</v>
      </c>
      <c r="M176" s="28">
        <v>121.75</v>
      </c>
      <c r="N176" s="28">
        <v>115.85</v>
      </c>
      <c r="O176" s="39">
        <v>39420000</v>
      </c>
      <c r="P176" s="40">
        <v>5.6609842393052431E-2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2412.25</v>
      </c>
      <c r="F177" s="37">
        <v>2453.85</v>
      </c>
      <c r="G177" s="38">
        <v>2318.75</v>
      </c>
      <c r="H177" s="38">
        <v>2225.25</v>
      </c>
      <c r="I177" s="38">
        <v>2090.15</v>
      </c>
      <c r="J177" s="38">
        <v>2547.35</v>
      </c>
      <c r="K177" s="38">
        <v>2682.4499999999994</v>
      </c>
      <c r="L177" s="38">
        <v>2775.95</v>
      </c>
      <c r="M177" s="28">
        <v>2588.9499999999998</v>
      </c>
      <c r="N177" s="28">
        <v>2360.35</v>
      </c>
      <c r="O177" s="39">
        <v>39558500</v>
      </c>
      <c r="P177" s="40">
        <v>0.18325257238573822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70.099999999999994</v>
      </c>
      <c r="F178" s="37">
        <v>69.516666666666666</v>
      </c>
      <c r="G178" s="38">
        <v>68.633333333333326</v>
      </c>
      <c r="H178" s="38">
        <v>67.166666666666657</v>
      </c>
      <c r="I178" s="38">
        <v>66.283333333333317</v>
      </c>
      <c r="J178" s="38">
        <v>70.983333333333334</v>
      </c>
      <c r="K178" s="38">
        <v>71.866666666666688</v>
      </c>
      <c r="L178" s="38">
        <v>73.333333333333343</v>
      </c>
      <c r="M178" s="28">
        <v>70.400000000000006</v>
      </c>
      <c r="N178" s="28">
        <v>68.05</v>
      </c>
      <c r="O178" s="39">
        <v>101940000</v>
      </c>
      <c r="P178" s="40">
        <v>-1.4692918013517484E-3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775.4</v>
      </c>
      <c r="F179" s="37">
        <v>772.9</v>
      </c>
      <c r="G179" s="38">
        <v>768.4</v>
      </c>
      <c r="H179" s="38">
        <v>761.4</v>
      </c>
      <c r="I179" s="38">
        <v>756.9</v>
      </c>
      <c r="J179" s="38">
        <v>779.9</v>
      </c>
      <c r="K179" s="38">
        <v>784.4</v>
      </c>
      <c r="L179" s="38">
        <v>791.4</v>
      </c>
      <c r="M179" s="28">
        <v>777.4</v>
      </c>
      <c r="N179" s="28">
        <v>765.9</v>
      </c>
      <c r="O179" s="39">
        <v>7304000</v>
      </c>
      <c r="P179" s="40">
        <v>8.6168802474591247E-3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1101.1500000000001</v>
      </c>
      <c r="F180" s="37">
        <v>1093.6666666666667</v>
      </c>
      <c r="G180" s="38">
        <v>1081.4833333333336</v>
      </c>
      <c r="H180" s="38">
        <v>1061.8166666666668</v>
      </c>
      <c r="I180" s="38">
        <v>1049.6333333333337</v>
      </c>
      <c r="J180" s="38">
        <v>1113.3333333333335</v>
      </c>
      <c r="K180" s="38">
        <v>1125.5166666666664</v>
      </c>
      <c r="L180" s="38">
        <v>1145.1833333333334</v>
      </c>
      <c r="M180" s="28">
        <v>1105.8499999999999</v>
      </c>
      <c r="N180" s="28">
        <v>1074</v>
      </c>
      <c r="O180" s="39">
        <v>7433250</v>
      </c>
      <c r="P180" s="40">
        <v>1.7660950816305577E-2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468.6</v>
      </c>
      <c r="F181" s="37">
        <v>466.61666666666662</v>
      </c>
      <c r="G181" s="38">
        <v>462.63333333333321</v>
      </c>
      <c r="H181" s="38">
        <v>456.66666666666657</v>
      </c>
      <c r="I181" s="38">
        <v>452.68333333333317</v>
      </c>
      <c r="J181" s="38">
        <v>472.58333333333326</v>
      </c>
      <c r="K181" s="38">
        <v>476.56666666666672</v>
      </c>
      <c r="L181" s="38">
        <v>482.5333333333333</v>
      </c>
      <c r="M181" s="28">
        <v>470.6</v>
      </c>
      <c r="N181" s="28">
        <v>460.65</v>
      </c>
      <c r="O181" s="39">
        <v>59808000</v>
      </c>
      <c r="P181" s="40">
        <v>2.2280337409942823E-2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19165.099999999999</v>
      </c>
      <c r="F182" s="37">
        <v>19024.183333333334</v>
      </c>
      <c r="G182" s="38">
        <v>18823.366666666669</v>
      </c>
      <c r="H182" s="38">
        <v>18481.633333333335</v>
      </c>
      <c r="I182" s="38">
        <v>18280.816666666669</v>
      </c>
      <c r="J182" s="38">
        <v>19365.916666666668</v>
      </c>
      <c r="K182" s="38">
        <v>19566.733333333334</v>
      </c>
      <c r="L182" s="38">
        <v>19908.466666666667</v>
      </c>
      <c r="M182" s="28">
        <v>19225</v>
      </c>
      <c r="N182" s="28">
        <v>18682.45</v>
      </c>
      <c r="O182" s="39">
        <v>269975</v>
      </c>
      <c r="P182" s="40">
        <v>1.6185188670367931E-2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2416.3000000000002</v>
      </c>
      <c r="F183" s="37">
        <v>2402.5833333333335</v>
      </c>
      <c r="G183" s="38">
        <v>2375.3166666666671</v>
      </c>
      <c r="H183" s="38">
        <v>2334.3333333333335</v>
      </c>
      <c r="I183" s="38">
        <v>2307.0666666666671</v>
      </c>
      <c r="J183" s="38">
        <v>2443.5666666666671</v>
      </c>
      <c r="K183" s="38">
        <v>2470.8333333333335</v>
      </c>
      <c r="L183" s="38">
        <v>2511.8166666666671</v>
      </c>
      <c r="M183" s="28">
        <v>2429.85</v>
      </c>
      <c r="N183" s="28">
        <v>2361.6</v>
      </c>
      <c r="O183" s="39">
        <v>1609025</v>
      </c>
      <c r="P183" s="40">
        <v>8.4453636677007931E-3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2169.1</v>
      </c>
      <c r="F184" s="37">
        <v>2178.3833333333337</v>
      </c>
      <c r="G184" s="38">
        <v>2124.2666666666673</v>
      </c>
      <c r="H184" s="38">
        <v>2079.4333333333338</v>
      </c>
      <c r="I184" s="38">
        <v>2025.3166666666675</v>
      </c>
      <c r="J184" s="38">
        <v>2223.2166666666672</v>
      </c>
      <c r="K184" s="38">
        <v>2277.333333333333</v>
      </c>
      <c r="L184" s="38">
        <v>2322.166666666667</v>
      </c>
      <c r="M184" s="28">
        <v>2232.5</v>
      </c>
      <c r="N184" s="28">
        <v>2133.5500000000002</v>
      </c>
      <c r="O184" s="39">
        <v>3285750</v>
      </c>
      <c r="P184" s="40">
        <v>1.2569992000914182E-3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1217.25</v>
      </c>
      <c r="F185" s="37">
        <v>1205.6666666666667</v>
      </c>
      <c r="G185" s="38">
        <v>1187.7333333333336</v>
      </c>
      <c r="H185" s="38">
        <v>1158.2166666666669</v>
      </c>
      <c r="I185" s="38">
        <v>1140.2833333333338</v>
      </c>
      <c r="J185" s="38">
        <v>1235.1833333333334</v>
      </c>
      <c r="K185" s="38">
        <v>1253.1166666666663</v>
      </c>
      <c r="L185" s="38">
        <v>1282.6333333333332</v>
      </c>
      <c r="M185" s="28">
        <v>1223.5999999999999</v>
      </c>
      <c r="N185" s="28">
        <v>1176.1500000000001</v>
      </c>
      <c r="O185" s="39">
        <v>3463200</v>
      </c>
      <c r="P185" s="40">
        <v>4.603117071402682E-2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831.9</v>
      </c>
      <c r="F186" s="37">
        <v>831.0333333333333</v>
      </c>
      <c r="G186" s="38">
        <v>825.86666666666656</v>
      </c>
      <c r="H186" s="38">
        <v>819.83333333333326</v>
      </c>
      <c r="I186" s="38">
        <v>814.66666666666652</v>
      </c>
      <c r="J186" s="38">
        <v>837.06666666666661</v>
      </c>
      <c r="K186" s="38">
        <v>842.23333333333335</v>
      </c>
      <c r="L186" s="38">
        <v>848.26666666666665</v>
      </c>
      <c r="M186" s="28">
        <v>836.2</v>
      </c>
      <c r="N186" s="28">
        <v>825</v>
      </c>
      <c r="O186" s="39">
        <v>21192500</v>
      </c>
      <c r="P186" s="40">
        <v>5.2128295371538617E-3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424.75</v>
      </c>
      <c r="F187" s="37">
        <v>421.45</v>
      </c>
      <c r="G187" s="38">
        <v>415.4</v>
      </c>
      <c r="H187" s="38">
        <v>406.05</v>
      </c>
      <c r="I187" s="38">
        <v>400</v>
      </c>
      <c r="J187" s="38">
        <v>430.79999999999995</v>
      </c>
      <c r="K187" s="38">
        <v>436.85</v>
      </c>
      <c r="L187" s="38">
        <v>446.19999999999993</v>
      </c>
      <c r="M187" s="28">
        <v>427.5</v>
      </c>
      <c r="N187" s="28">
        <v>412.1</v>
      </c>
      <c r="O187" s="39">
        <v>7716000</v>
      </c>
      <c r="P187" s="40">
        <v>0.28825444527923866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561.54999999999995</v>
      </c>
      <c r="F188" s="37">
        <v>557.1</v>
      </c>
      <c r="G188" s="38">
        <v>550.85</v>
      </c>
      <c r="H188" s="38">
        <v>540.15</v>
      </c>
      <c r="I188" s="38">
        <v>533.9</v>
      </c>
      <c r="J188" s="38">
        <v>567.80000000000007</v>
      </c>
      <c r="K188" s="38">
        <v>574.05000000000007</v>
      </c>
      <c r="L188" s="38">
        <v>584.75000000000011</v>
      </c>
      <c r="M188" s="28">
        <v>563.35</v>
      </c>
      <c r="N188" s="28">
        <v>546.4</v>
      </c>
      <c r="O188" s="39">
        <v>870000</v>
      </c>
      <c r="P188" s="40">
        <v>-2.7932960893854747E-2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798.6</v>
      </c>
      <c r="F189" s="37">
        <v>791.16666666666663</v>
      </c>
      <c r="G189" s="38">
        <v>780.73333333333323</v>
      </c>
      <c r="H189" s="38">
        <v>762.86666666666656</v>
      </c>
      <c r="I189" s="38">
        <v>752.43333333333317</v>
      </c>
      <c r="J189" s="38">
        <v>809.0333333333333</v>
      </c>
      <c r="K189" s="38">
        <v>819.4666666666667</v>
      </c>
      <c r="L189" s="38">
        <v>837.33333333333337</v>
      </c>
      <c r="M189" s="28">
        <v>801.6</v>
      </c>
      <c r="N189" s="28">
        <v>773.3</v>
      </c>
      <c r="O189" s="39">
        <v>4921000</v>
      </c>
      <c r="P189" s="40">
        <v>-4.0625634775543368E-4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937.35</v>
      </c>
      <c r="F190" s="37">
        <v>929.56666666666661</v>
      </c>
      <c r="G190" s="38">
        <v>919.78333333333319</v>
      </c>
      <c r="H190" s="38">
        <v>902.21666666666658</v>
      </c>
      <c r="I190" s="38">
        <v>892.43333333333317</v>
      </c>
      <c r="J190" s="38">
        <v>947.13333333333321</v>
      </c>
      <c r="K190" s="38">
        <v>956.91666666666652</v>
      </c>
      <c r="L190" s="38">
        <v>974.48333333333323</v>
      </c>
      <c r="M190" s="28">
        <v>939.35</v>
      </c>
      <c r="N190" s="28">
        <v>912</v>
      </c>
      <c r="O190" s="39">
        <v>3213000</v>
      </c>
      <c r="P190" s="40">
        <v>-7.7208153180975915E-3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723.1</v>
      </c>
      <c r="F191" s="37">
        <v>715.33333333333337</v>
      </c>
      <c r="G191" s="38">
        <v>704.9666666666667</v>
      </c>
      <c r="H191" s="38">
        <v>686.83333333333337</v>
      </c>
      <c r="I191" s="38">
        <v>676.4666666666667</v>
      </c>
      <c r="J191" s="38">
        <v>733.4666666666667</v>
      </c>
      <c r="K191" s="38">
        <v>743.83333333333326</v>
      </c>
      <c r="L191" s="38">
        <v>761.9666666666667</v>
      </c>
      <c r="M191" s="28">
        <v>725.7</v>
      </c>
      <c r="N191" s="28">
        <v>697.2</v>
      </c>
      <c r="O191" s="39">
        <v>7731900</v>
      </c>
      <c r="P191" s="40">
        <v>3.4932463903120635E-4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413.8</v>
      </c>
      <c r="F192" s="37">
        <v>410.31666666666661</v>
      </c>
      <c r="G192" s="38">
        <v>405.63333333333321</v>
      </c>
      <c r="H192" s="38">
        <v>397.46666666666658</v>
      </c>
      <c r="I192" s="38">
        <v>392.78333333333319</v>
      </c>
      <c r="J192" s="38">
        <v>418.48333333333323</v>
      </c>
      <c r="K192" s="38">
        <v>423.16666666666663</v>
      </c>
      <c r="L192" s="38">
        <v>431.33333333333326</v>
      </c>
      <c r="M192" s="28">
        <v>415</v>
      </c>
      <c r="N192" s="28">
        <v>402.15</v>
      </c>
      <c r="O192" s="39">
        <v>62352300</v>
      </c>
      <c r="P192" s="40">
        <v>1.8007538039179191E-2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207.9</v>
      </c>
      <c r="F193" s="37">
        <v>205.45000000000002</v>
      </c>
      <c r="G193" s="38">
        <v>202.50000000000003</v>
      </c>
      <c r="H193" s="38">
        <v>197.10000000000002</v>
      </c>
      <c r="I193" s="38">
        <v>194.15000000000003</v>
      </c>
      <c r="J193" s="38">
        <v>210.85000000000002</v>
      </c>
      <c r="K193" s="38">
        <v>213.8</v>
      </c>
      <c r="L193" s="38">
        <v>219.20000000000002</v>
      </c>
      <c r="M193" s="28">
        <v>208.4</v>
      </c>
      <c r="N193" s="28">
        <v>200.05</v>
      </c>
      <c r="O193" s="39">
        <v>81084375</v>
      </c>
      <c r="P193" s="40">
        <v>-1.1113397818481169E-2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875.75</v>
      </c>
      <c r="F194" s="37">
        <v>870.63333333333333</v>
      </c>
      <c r="G194" s="38">
        <v>864.26666666666665</v>
      </c>
      <c r="H194" s="38">
        <v>852.7833333333333</v>
      </c>
      <c r="I194" s="38">
        <v>846.41666666666663</v>
      </c>
      <c r="J194" s="38">
        <v>882.11666666666667</v>
      </c>
      <c r="K194" s="38">
        <v>888.48333333333323</v>
      </c>
      <c r="L194" s="38">
        <v>899.9666666666667</v>
      </c>
      <c r="M194" s="28">
        <v>877</v>
      </c>
      <c r="N194" s="28">
        <v>859.15</v>
      </c>
      <c r="O194" s="39">
        <v>29112925</v>
      </c>
      <c r="P194" s="40">
        <v>-2.1945229732430967E-2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3315.3</v>
      </c>
      <c r="F195" s="37">
        <v>3298.9666666666672</v>
      </c>
      <c r="G195" s="38">
        <v>3271.1333333333341</v>
      </c>
      <c r="H195" s="38">
        <v>3226.9666666666672</v>
      </c>
      <c r="I195" s="38">
        <v>3199.1333333333341</v>
      </c>
      <c r="J195" s="38">
        <v>3343.1333333333341</v>
      </c>
      <c r="K195" s="38">
        <v>3370.9666666666672</v>
      </c>
      <c r="L195" s="38">
        <v>3415.1333333333341</v>
      </c>
      <c r="M195" s="28">
        <v>3326.8</v>
      </c>
      <c r="N195" s="28">
        <v>3254.8</v>
      </c>
      <c r="O195" s="39">
        <v>11624700</v>
      </c>
      <c r="P195" s="40">
        <v>3.2103559870550161E-3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984.25</v>
      </c>
      <c r="F196" s="37">
        <v>977.58333333333337</v>
      </c>
      <c r="G196" s="38">
        <v>968.56666666666672</v>
      </c>
      <c r="H196" s="38">
        <v>952.88333333333333</v>
      </c>
      <c r="I196" s="38">
        <v>943.86666666666667</v>
      </c>
      <c r="J196" s="38">
        <v>993.26666666666677</v>
      </c>
      <c r="K196" s="38">
        <v>1002.2833333333334</v>
      </c>
      <c r="L196" s="38">
        <v>1017.9666666666668</v>
      </c>
      <c r="M196" s="28">
        <v>986.6</v>
      </c>
      <c r="N196" s="28">
        <v>961.9</v>
      </c>
      <c r="O196" s="39">
        <v>24499800</v>
      </c>
      <c r="P196" s="40">
        <v>3.9199353210672022E-4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1940.65</v>
      </c>
      <c r="F197" s="37">
        <v>1902.1000000000001</v>
      </c>
      <c r="G197" s="38">
        <v>1856.4500000000003</v>
      </c>
      <c r="H197" s="38">
        <v>1772.2500000000002</v>
      </c>
      <c r="I197" s="38">
        <v>1726.6000000000004</v>
      </c>
      <c r="J197" s="38">
        <v>1986.3000000000002</v>
      </c>
      <c r="K197" s="38">
        <v>2031.9500000000003</v>
      </c>
      <c r="L197" s="38">
        <v>2116.15</v>
      </c>
      <c r="M197" s="28">
        <v>1947.75</v>
      </c>
      <c r="N197" s="28">
        <v>1817.9</v>
      </c>
      <c r="O197" s="39">
        <v>8412375</v>
      </c>
      <c r="P197" s="40">
        <v>3.3635902870570888E-2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2918.8</v>
      </c>
      <c r="F198" s="37">
        <v>2897.1999999999994</v>
      </c>
      <c r="G198" s="38">
        <v>2860.2999999999988</v>
      </c>
      <c r="H198" s="38">
        <v>2801.7999999999993</v>
      </c>
      <c r="I198" s="38">
        <v>2764.8999999999987</v>
      </c>
      <c r="J198" s="38">
        <v>2955.6999999999989</v>
      </c>
      <c r="K198" s="38">
        <v>2992.5999999999995</v>
      </c>
      <c r="L198" s="38">
        <v>3051.099999999999</v>
      </c>
      <c r="M198" s="28">
        <v>2934.1</v>
      </c>
      <c r="N198" s="28">
        <v>2838.7</v>
      </c>
      <c r="O198" s="39">
        <v>924250</v>
      </c>
      <c r="P198" s="40">
        <v>5.028409090909091E-2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456.7</v>
      </c>
      <c r="F199" s="37">
        <v>453.98333333333329</v>
      </c>
      <c r="G199" s="38">
        <v>449.81666666666661</v>
      </c>
      <c r="H199" s="38">
        <v>442.93333333333334</v>
      </c>
      <c r="I199" s="38">
        <v>438.76666666666665</v>
      </c>
      <c r="J199" s="38">
        <v>460.86666666666656</v>
      </c>
      <c r="K199" s="38">
        <v>465.03333333333319</v>
      </c>
      <c r="L199" s="38">
        <v>471.91666666666652</v>
      </c>
      <c r="M199" s="28">
        <v>458.15</v>
      </c>
      <c r="N199" s="28">
        <v>447.1</v>
      </c>
      <c r="O199" s="39">
        <v>3303000</v>
      </c>
      <c r="P199" s="40">
        <v>4.5620437956204376E-3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1077.4000000000001</v>
      </c>
      <c r="F200" s="37">
        <v>1077.55</v>
      </c>
      <c r="G200" s="38">
        <v>1063.1999999999998</v>
      </c>
      <c r="H200" s="38">
        <v>1048.9999999999998</v>
      </c>
      <c r="I200" s="38">
        <v>1034.6499999999996</v>
      </c>
      <c r="J200" s="38">
        <v>1091.75</v>
      </c>
      <c r="K200" s="38">
        <v>1106.0999999999999</v>
      </c>
      <c r="L200" s="38">
        <v>1120.3000000000002</v>
      </c>
      <c r="M200" s="28">
        <v>1091.9000000000001</v>
      </c>
      <c r="N200" s="28">
        <v>1063.3499999999999</v>
      </c>
      <c r="O200" s="39">
        <v>4505875</v>
      </c>
      <c r="P200" s="40">
        <v>3.11929649908744E-2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818.35</v>
      </c>
      <c r="F201" s="37">
        <v>815.94999999999993</v>
      </c>
      <c r="G201" s="38">
        <v>810.04999999999984</v>
      </c>
      <c r="H201" s="38">
        <v>801.74999999999989</v>
      </c>
      <c r="I201" s="38">
        <v>795.8499999999998</v>
      </c>
      <c r="J201" s="38">
        <v>824.24999999999989</v>
      </c>
      <c r="K201" s="38">
        <v>830.15</v>
      </c>
      <c r="L201" s="38">
        <v>838.44999999999993</v>
      </c>
      <c r="M201" s="28">
        <v>821.85</v>
      </c>
      <c r="N201" s="28">
        <v>807.65</v>
      </c>
      <c r="O201" s="39">
        <v>10579800</v>
      </c>
      <c r="P201" s="40">
        <v>9.0161569532602417E-2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1503.1</v>
      </c>
      <c r="F202" s="37">
        <v>1488.55</v>
      </c>
      <c r="G202" s="38">
        <v>1461.55</v>
      </c>
      <c r="H202" s="38">
        <v>1420</v>
      </c>
      <c r="I202" s="38">
        <v>1393</v>
      </c>
      <c r="J202" s="38">
        <v>1530.1</v>
      </c>
      <c r="K202" s="38">
        <v>1557.1</v>
      </c>
      <c r="L202" s="38">
        <v>1598.6499999999999</v>
      </c>
      <c r="M202" s="28">
        <v>1515.55</v>
      </c>
      <c r="N202" s="28">
        <v>1447</v>
      </c>
      <c r="O202" s="39">
        <v>891600</v>
      </c>
      <c r="P202" s="40">
        <v>7.2150072150072145E-2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5664.3</v>
      </c>
      <c r="F203" s="37">
        <v>5595.166666666667</v>
      </c>
      <c r="G203" s="38">
        <v>5518.0333333333338</v>
      </c>
      <c r="H203" s="38">
        <v>5371.7666666666664</v>
      </c>
      <c r="I203" s="38">
        <v>5294.6333333333332</v>
      </c>
      <c r="J203" s="38">
        <v>5741.4333333333343</v>
      </c>
      <c r="K203" s="38">
        <v>5818.5666666666675</v>
      </c>
      <c r="L203" s="38">
        <v>5964.8333333333348</v>
      </c>
      <c r="M203" s="28">
        <v>5672.3</v>
      </c>
      <c r="N203" s="28">
        <v>5448.9</v>
      </c>
      <c r="O203" s="39">
        <v>2966500</v>
      </c>
      <c r="P203" s="40">
        <v>2.22980506098179E-3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635.75</v>
      </c>
      <c r="F204" s="37">
        <v>629.2166666666667</v>
      </c>
      <c r="G204" s="38">
        <v>621.18333333333339</v>
      </c>
      <c r="H204" s="38">
        <v>606.61666666666667</v>
      </c>
      <c r="I204" s="38">
        <v>598.58333333333337</v>
      </c>
      <c r="J204" s="38">
        <v>643.78333333333342</v>
      </c>
      <c r="K204" s="38">
        <v>651.81666666666672</v>
      </c>
      <c r="L204" s="38">
        <v>666.38333333333344</v>
      </c>
      <c r="M204" s="28">
        <v>637.25</v>
      </c>
      <c r="N204" s="28">
        <v>614.65</v>
      </c>
      <c r="O204" s="39">
        <v>21162700</v>
      </c>
      <c r="P204" s="40">
        <v>2.531964476916294E-2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214.05</v>
      </c>
      <c r="F205" s="37">
        <v>214.65</v>
      </c>
      <c r="G205" s="38">
        <v>205.25</v>
      </c>
      <c r="H205" s="38">
        <v>196.45</v>
      </c>
      <c r="I205" s="38">
        <v>187.04999999999998</v>
      </c>
      <c r="J205" s="38">
        <v>223.45000000000002</v>
      </c>
      <c r="K205" s="38">
        <v>232.85000000000005</v>
      </c>
      <c r="L205" s="38">
        <v>241.65000000000003</v>
      </c>
      <c r="M205" s="28">
        <v>224.05</v>
      </c>
      <c r="N205" s="28">
        <v>205.85</v>
      </c>
      <c r="O205" s="39">
        <v>62714550</v>
      </c>
      <c r="P205" s="40">
        <v>-1.6074120908516124E-2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955.6</v>
      </c>
      <c r="F206" s="37">
        <v>949.18333333333339</v>
      </c>
      <c r="G206" s="38">
        <v>937.21666666666681</v>
      </c>
      <c r="H206" s="38">
        <v>918.83333333333337</v>
      </c>
      <c r="I206" s="38">
        <v>906.86666666666679</v>
      </c>
      <c r="J206" s="38">
        <v>967.56666666666683</v>
      </c>
      <c r="K206" s="38">
        <v>979.53333333333353</v>
      </c>
      <c r="L206" s="38">
        <v>997.91666666666686</v>
      </c>
      <c r="M206" s="28">
        <v>961.15</v>
      </c>
      <c r="N206" s="28">
        <v>930.8</v>
      </c>
      <c r="O206" s="39">
        <v>4134500</v>
      </c>
      <c r="P206" s="40">
        <v>-1.2774594078319006E-2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1559.05</v>
      </c>
      <c r="F207" s="37">
        <v>1560.1000000000001</v>
      </c>
      <c r="G207" s="38">
        <v>1538.2000000000003</v>
      </c>
      <c r="H207" s="38">
        <v>1517.3500000000001</v>
      </c>
      <c r="I207" s="38">
        <v>1495.4500000000003</v>
      </c>
      <c r="J207" s="38">
        <v>1580.9500000000003</v>
      </c>
      <c r="K207" s="38">
        <v>1602.8500000000004</v>
      </c>
      <c r="L207" s="38">
        <v>1623.7000000000003</v>
      </c>
      <c r="M207" s="28">
        <v>1582</v>
      </c>
      <c r="N207" s="28">
        <v>1539.25</v>
      </c>
      <c r="O207" s="39">
        <v>542150</v>
      </c>
      <c r="P207" s="40">
        <v>5.1595383570943655E-2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423.5</v>
      </c>
      <c r="F208" s="37">
        <v>420.2166666666667</v>
      </c>
      <c r="G208" s="38">
        <v>415.98333333333341</v>
      </c>
      <c r="H208" s="38">
        <v>408.4666666666667</v>
      </c>
      <c r="I208" s="38">
        <v>404.23333333333341</v>
      </c>
      <c r="J208" s="38">
        <v>427.73333333333341</v>
      </c>
      <c r="K208" s="38">
        <v>431.96666666666675</v>
      </c>
      <c r="L208" s="38">
        <v>439.48333333333341</v>
      </c>
      <c r="M208" s="28">
        <v>424.45</v>
      </c>
      <c r="N208" s="28">
        <v>412.7</v>
      </c>
      <c r="O208" s="39">
        <v>37367000</v>
      </c>
      <c r="P208" s="40">
        <v>-1.6564695824093617E-3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216.05</v>
      </c>
      <c r="F209" s="37">
        <v>214.61666666666667</v>
      </c>
      <c r="G209" s="38">
        <v>212.48333333333335</v>
      </c>
      <c r="H209" s="38">
        <v>208.91666666666669</v>
      </c>
      <c r="I209" s="38">
        <v>206.78333333333336</v>
      </c>
      <c r="J209" s="38">
        <v>218.18333333333334</v>
      </c>
      <c r="K209" s="38">
        <v>220.31666666666666</v>
      </c>
      <c r="L209" s="38">
        <v>223.88333333333333</v>
      </c>
      <c r="M209" s="28">
        <v>216.75</v>
      </c>
      <c r="N209" s="28">
        <v>211.05</v>
      </c>
      <c r="O209" s="39">
        <v>79224000</v>
      </c>
      <c r="P209" s="40">
        <v>3.0303030303030303E-4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360.3</v>
      </c>
      <c r="F210" s="37">
        <v>358.13333333333338</v>
      </c>
      <c r="G210" s="38">
        <v>354.36666666666679</v>
      </c>
      <c r="H210" s="38">
        <v>348.43333333333339</v>
      </c>
      <c r="I210" s="38">
        <v>344.6666666666668</v>
      </c>
      <c r="J210" s="38">
        <v>364.06666666666678</v>
      </c>
      <c r="K210" s="38">
        <v>367.83333333333331</v>
      </c>
      <c r="L210" s="38">
        <v>373.76666666666677</v>
      </c>
      <c r="M210" s="28">
        <v>361.9</v>
      </c>
      <c r="N210" s="28">
        <v>352.2</v>
      </c>
      <c r="O210" s="39">
        <v>11566800</v>
      </c>
      <c r="P210" s="40">
        <v>2.2597071928707829E-2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28" sqref="C2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5" t="s">
        <v>16</v>
      </c>
      <c r="B8" s="397"/>
      <c r="C8" s="401" t="s">
        <v>20</v>
      </c>
      <c r="D8" s="401" t="s">
        <v>21</v>
      </c>
      <c r="E8" s="392" t="s">
        <v>22</v>
      </c>
      <c r="F8" s="393"/>
      <c r="G8" s="394"/>
      <c r="H8" s="392" t="s">
        <v>23</v>
      </c>
      <c r="I8" s="393"/>
      <c r="J8" s="394"/>
      <c r="K8" s="23"/>
      <c r="L8" s="50"/>
      <c r="M8" s="50"/>
      <c r="N8" s="1"/>
      <c r="O8" s="1"/>
    </row>
    <row r="9" spans="1:15" ht="36" customHeight="1">
      <c r="A9" s="399"/>
      <c r="B9" s="400"/>
      <c r="C9" s="400"/>
      <c r="D9" s="4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15752.05</v>
      </c>
      <c r="D10" s="32">
        <v>15685.683333333334</v>
      </c>
      <c r="E10" s="32">
        <v>15577.416666666668</v>
      </c>
      <c r="F10" s="32">
        <v>15402.783333333333</v>
      </c>
      <c r="G10" s="32">
        <v>15294.516666666666</v>
      </c>
      <c r="H10" s="32">
        <v>15860.316666666669</v>
      </c>
      <c r="I10" s="32">
        <v>15968.583333333336</v>
      </c>
      <c r="J10" s="32">
        <v>16143.216666666671</v>
      </c>
      <c r="K10" s="34">
        <v>15793.95</v>
      </c>
      <c r="L10" s="34">
        <v>15511.05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33539.449999999997</v>
      </c>
      <c r="D11" s="37">
        <v>33428.799999999996</v>
      </c>
      <c r="E11" s="37">
        <v>33191.099999999991</v>
      </c>
      <c r="F11" s="37">
        <v>32842.749999999993</v>
      </c>
      <c r="G11" s="37">
        <v>32605.049999999988</v>
      </c>
      <c r="H11" s="37">
        <v>33777.149999999994</v>
      </c>
      <c r="I11" s="37">
        <v>34014.849999999991</v>
      </c>
      <c r="J11" s="37">
        <v>34363.199999999997</v>
      </c>
      <c r="K11" s="28">
        <v>33666.5</v>
      </c>
      <c r="L11" s="28">
        <v>33080.449999999997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2351.75</v>
      </c>
      <c r="D12" s="37">
        <v>2385.0666666666671</v>
      </c>
      <c r="E12" s="37">
        <v>2308.3333333333339</v>
      </c>
      <c r="F12" s="37">
        <v>2264.916666666667</v>
      </c>
      <c r="G12" s="37">
        <v>2188.1833333333338</v>
      </c>
      <c r="H12" s="37">
        <v>2428.483333333334</v>
      </c>
      <c r="I12" s="37">
        <v>2505.2166666666667</v>
      </c>
      <c r="J12" s="37">
        <v>2548.6333333333341</v>
      </c>
      <c r="K12" s="28">
        <v>2461.8000000000002</v>
      </c>
      <c r="L12" s="28">
        <v>2341.65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4540.3500000000004</v>
      </c>
      <c r="D13" s="37">
        <v>4550.6166666666668</v>
      </c>
      <c r="E13" s="37">
        <v>4484.3333333333339</v>
      </c>
      <c r="F13" s="37">
        <v>4428.3166666666675</v>
      </c>
      <c r="G13" s="37">
        <v>4362.0333333333347</v>
      </c>
      <c r="H13" s="37">
        <v>4606.6333333333332</v>
      </c>
      <c r="I13" s="37">
        <v>4672.9166666666661</v>
      </c>
      <c r="J13" s="37">
        <v>4728.9333333333325</v>
      </c>
      <c r="K13" s="28">
        <v>4616.8999999999996</v>
      </c>
      <c r="L13" s="28">
        <v>4494.6000000000004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28064.25</v>
      </c>
      <c r="D14" s="37">
        <v>27913.183333333334</v>
      </c>
      <c r="E14" s="37">
        <v>27675.366666666669</v>
      </c>
      <c r="F14" s="37">
        <v>27286.483333333334</v>
      </c>
      <c r="G14" s="37">
        <v>27048.666666666668</v>
      </c>
      <c r="H14" s="37">
        <v>28302.066666666669</v>
      </c>
      <c r="I14" s="37">
        <v>28539.883333333335</v>
      </c>
      <c r="J14" s="37">
        <v>28928.76666666667</v>
      </c>
      <c r="K14" s="28">
        <v>28151</v>
      </c>
      <c r="L14" s="28">
        <v>27524.3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3732.15</v>
      </c>
      <c r="D15" s="37">
        <v>3755.9</v>
      </c>
      <c r="E15" s="37">
        <v>3681.9</v>
      </c>
      <c r="F15" s="37">
        <v>3631.65</v>
      </c>
      <c r="G15" s="37">
        <v>3557.65</v>
      </c>
      <c r="H15" s="37">
        <v>3806.15</v>
      </c>
      <c r="I15" s="37">
        <v>3880.15</v>
      </c>
      <c r="J15" s="37">
        <v>3930.4</v>
      </c>
      <c r="K15" s="28">
        <v>3829.9</v>
      </c>
      <c r="L15" s="28">
        <v>3705.65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7355.55</v>
      </c>
      <c r="D16" s="37">
        <v>7315.8166666666666</v>
      </c>
      <c r="E16" s="37">
        <v>7258.9333333333334</v>
      </c>
      <c r="F16" s="37">
        <v>7162.3166666666666</v>
      </c>
      <c r="G16" s="37">
        <v>7105.4333333333334</v>
      </c>
      <c r="H16" s="37">
        <v>7412.4333333333334</v>
      </c>
      <c r="I16" s="37">
        <v>7469.3166666666666</v>
      </c>
      <c r="J16" s="37">
        <v>7565.9333333333334</v>
      </c>
      <c r="K16" s="28">
        <v>7372.7</v>
      </c>
      <c r="L16" s="28">
        <v>7219.2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2275.4499999999998</v>
      </c>
      <c r="D17" s="37">
        <v>2282.4333333333329</v>
      </c>
      <c r="E17" s="37">
        <v>2253.3666666666659</v>
      </c>
      <c r="F17" s="37">
        <v>2231.2833333333328</v>
      </c>
      <c r="G17" s="37">
        <v>2202.2166666666658</v>
      </c>
      <c r="H17" s="37">
        <v>2304.516666666666</v>
      </c>
      <c r="I17" s="37">
        <v>2333.5833333333326</v>
      </c>
      <c r="J17" s="37">
        <v>2355.6666666666661</v>
      </c>
      <c r="K17" s="28">
        <v>2311.5</v>
      </c>
      <c r="L17" s="28">
        <v>2260.35</v>
      </c>
      <c r="M17" s="28">
        <v>0.97053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2167.1</v>
      </c>
      <c r="D18" s="37">
        <v>2154.6833333333334</v>
      </c>
      <c r="E18" s="37">
        <v>2135.3666666666668</v>
      </c>
      <c r="F18" s="37">
        <v>2103.6333333333332</v>
      </c>
      <c r="G18" s="37">
        <v>2084.3166666666666</v>
      </c>
      <c r="H18" s="37">
        <v>2186.416666666667</v>
      </c>
      <c r="I18" s="37">
        <v>2205.7333333333336</v>
      </c>
      <c r="J18" s="37">
        <v>2237.4666666666672</v>
      </c>
      <c r="K18" s="28">
        <v>2174</v>
      </c>
      <c r="L18" s="28">
        <v>2122.9499999999998</v>
      </c>
      <c r="M18" s="28">
        <v>2.8464499999999999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578.9</v>
      </c>
      <c r="D19" s="37">
        <v>576.49999999999989</v>
      </c>
      <c r="E19" s="37">
        <v>565.69999999999982</v>
      </c>
      <c r="F19" s="37">
        <v>552.49999999999989</v>
      </c>
      <c r="G19" s="37">
        <v>541.69999999999982</v>
      </c>
      <c r="H19" s="37">
        <v>589.69999999999982</v>
      </c>
      <c r="I19" s="37">
        <v>600.49999999999977</v>
      </c>
      <c r="J19" s="37">
        <v>613.69999999999982</v>
      </c>
      <c r="K19" s="28">
        <v>587.29999999999995</v>
      </c>
      <c r="L19" s="28">
        <v>563.29999999999995</v>
      </c>
      <c r="M19" s="28">
        <v>27.415109999999999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19100.400000000001</v>
      </c>
      <c r="D20" s="37">
        <v>18968.466666666667</v>
      </c>
      <c r="E20" s="37">
        <v>18736.933333333334</v>
      </c>
      <c r="F20" s="37">
        <v>18373.466666666667</v>
      </c>
      <c r="G20" s="37">
        <v>18141.933333333334</v>
      </c>
      <c r="H20" s="37">
        <v>19331.933333333334</v>
      </c>
      <c r="I20" s="37">
        <v>19563.466666666667</v>
      </c>
      <c r="J20" s="37">
        <v>19926.933333333334</v>
      </c>
      <c r="K20" s="28">
        <v>19200</v>
      </c>
      <c r="L20" s="28">
        <v>18605</v>
      </c>
      <c r="M20" s="28">
        <v>0.12396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2232.1999999999998</v>
      </c>
      <c r="D21" s="37">
        <v>2204.15</v>
      </c>
      <c r="E21" s="37">
        <v>2166.3000000000002</v>
      </c>
      <c r="F21" s="37">
        <v>2100.4</v>
      </c>
      <c r="G21" s="37">
        <v>2062.5500000000002</v>
      </c>
      <c r="H21" s="37">
        <v>2270.0500000000002</v>
      </c>
      <c r="I21" s="37">
        <v>2307.8999999999996</v>
      </c>
      <c r="J21" s="37">
        <v>2373.8000000000002</v>
      </c>
      <c r="K21" s="28">
        <v>2242</v>
      </c>
      <c r="L21" s="28">
        <v>2138.25</v>
      </c>
      <c r="M21" s="28">
        <v>21.41743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1963.65</v>
      </c>
      <c r="D22" s="37">
        <v>1948.1833333333334</v>
      </c>
      <c r="E22" s="37">
        <v>1917.4666666666667</v>
      </c>
      <c r="F22" s="37">
        <v>1871.2833333333333</v>
      </c>
      <c r="G22" s="37">
        <v>1840.5666666666666</v>
      </c>
      <c r="H22" s="37">
        <v>1994.3666666666668</v>
      </c>
      <c r="I22" s="37">
        <v>2025.0833333333335</v>
      </c>
      <c r="J22" s="37">
        <v>2071.2666666666669</v>
      </c>
      <c r="K22" s="28">
        <v>1978.9</v>
      </c>
      <c r="L22" s="28">
        <v>1902</v>
      </c>
      <c r="M22" s="28">
        <v>12.06875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677.9</v>
      </c>
      <c r="D23" s="37">
        <v>671.30000000000007</v>
      </c>
      <c r="E23" s="37">
        <v>662.60000000000014</v>
      </c>
      <c r="F23" s="37">
        <v>647.30000000000007</v>
      </c>
      <c r="G23" s="37">
        <v>638.60000000000014</v>
      </c>
      <c r="H23" s="37">
        <v>686.60000000000014</v>
      </c>
      <c r="I23" s="37">
        <v>695.30000000000018</v>
      </c>
      <c r="J23" s="37">
        <v>710.60000000000014</v>
      </c>
      <c r="K23" s="28">
        <v>680</v>
      </c>
      <c r="L23" s="28">
        <v>656</v>
      </c>
      <c r="M23" s="28">
        <v>31.511790000000001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2389</v>
      </c>
      <c r="D24" s="37">
        <v>2400.65</v>
      </c>
      <c r="E24" s="37">
        <v>2358.3500000000004</v>
      </c>
      <c r="F24" s="37">
        <v>2327.7000000000003</v>
      </c>
      <c r="G24" s="37">
        <v>2285.4000000000005</v>
      </c>
      <c r="H24" s="37">
        <v>2431.3000000000002</v>
      </c>
      <c r="I24" s="37">
        <v>2473.6000000000004</v>
      </c>
      <c r="J24" s="37">
        <v>2504.25</v>
      </c>
      <c r="K24" s="28">
        <v>2442.9499999999998</v>
      </c>
      <c r="L24" s="28">
        <v>2370</v>
      </c>
      <c r="M24" s="28">
        <v>4.36503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2400.65</v>
      </c>
      <c r="D25" s="37">
        <v>2403.5500000000002</v>
      </c>
      <c r="E25" s="37">
        <v>2223.4000000000005</v>
      </c>
      <c r="F25" s="37">
        <v>2046.1500000000005</v>
      </c>
      <c r="G25" s="37">
        <v>1866.0000000000009</v>
      </c>
      <c r="H25" s="37">
        <v>2580.8000000000002</v>
      </c>
      <c r="I25" s="37">
        <v>2760.95</v>
      </c>
      <c r="J25" s="37">
        <v>2938.2</v>
      </c>
      <c r="K25" s="28">
        <v>2583.6999999999998</v>
      </c>
      <c r="L25" s="28">
        <v>2226.3000000000002</v>
      </c>
      <c r="M25" s="28">
        <v>7.4115200000000003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90.1</v>
      </c>
      <c r="D26" s="37">
        <v>89.683333333333323</v>
      </c>
      <c r="E26" s="37">
        <v>88.766666666666652</v>
      </c>
      <c r="F26" s="37">
        <v>87.433333333333323</v>
      </c>
      <c r="G26" s="37">
        <v>86.516666666666652</v>
      </c>
      <c r="H26" s="37">
        <v>91.016666666666652</v>
      </c>
      <c r="I26" s="37">
        <v>91.933333333333309</v>
      </c>
      <c r="J26" s="37">
        <v>93.266666666666652</v>
      </c>
      <c r="K26" s="28">
        <v>90.6</v>
      </c>
      <c r="L26" s="28">
        <v>88.35</v>
      </c>
      <c r="M26" s="28">
        <v>24.01323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242.55</v>
      </c>
      <c r="D27" s="37">
        <v>240.54999999999998</v>
      </c>
      <c r="E27" s="37">
        <v>237.59999999999997</v>
      </c>
      <c r="F27" s="37">
        <v>232.64999999999998</v>
      </c>
      <c r="G27" s="37">
        <v>229.69999999999996</v>
      </c>
      <c r="H27" s="37">
        <v>245.49999999999997</v>
      </c>
      <c r="I27" s="37">
        <v>248.44999999999996</v>
      </c>
      <c r="J27" s="37">
        <v>253.39999999999998</v>
      </c>
      <c r="K27" s="28">
        <v>243.5</v>
      </c>
      <c r="L27" s="28">
        <v>235.6</v>
      </c>
      <c r="M27" s="28">
        <v>10.142770000000001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729.9</v>
      </c>
      <c r="D28" s="37">
        <v>726.16666666666663</v>
      </c>
      <c r="E28" s="37">
        <v>720.73333333333323</v>
      </c>
      <c r="F28" s="37">
        <v>711.56666666666661</v>
      </c>
      <c r="G28" s="37">
        <v>706.13333333333321</v>
      </c>
      <c r="H28" s="37">
        <v>735.33333333333326</v>
      </c>
      <c r="I28" s="37">
        <v>740.76666666666665</v>
      </c>
      <c r="J28" s="37">
        <v>749.93333333333328</v>
      </c>
      <c r="K28" s="28">
        <v>731.6</v>
      </c>
      <c r="L28" s="28">
        <v>717</v>
      </c>
      <c r="M28" s="28">
        <v>0.63551999999999997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3020.3</v>
      </c>
      <c r="D29" s="37">
        <v>3008.75</v>
      </c>
      <c r="E29" s="37">
        <v>2982.5</v>
      </c>
      <c r="F29" s="37">
        <v>2944.7</v>
      </c>
      <c r="G29" s="37">
        <v>2918.45</v>
      </c>
      <c r="H29" s="37">
        <v>3046.55</v>
      </c>
      <c r="I29" s="37">
        <v>3072.8</v>
      </c>
      <c r="J29" s="37">
        <v>3110.6000000000004</v>
      </c>
      <c r="K29" s="28">
        <v>3035</v>
      </c>
      <c r="L29" s="28">
        <v>2970.95</v>
      </c>
      <c r="M29" s="28">
        <v>0.21837000000000001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367.55</v>
      </c>
      <c r="D30" s="37">
        <v>366.08333333333331</v>
      </c>
      <c r="E30" s="37">
        <v>363.56666666666661</v>
      </c>
      <c r="F30" s="37">
        <v>359.58333333333331</v>
      </c>
      <c r="G30" s="37">
        <v>357.06666666666661</v>
      </c>
      <c r="H30" s="37">
        <v>370.06666666666661</v>
      </c>
      <c r="I30" s="37">
        <v>372.58333333333337</v>
      </c>
      <c r="J30" s="37">
        <v>376.56666666666661</v>
      </c>
      <c r="K30" s="28">
        <v>368.6</v>
      </c>
      <c r="L30" s="28">
        <v>362.1</v>
      </c>
      <c r="M30" s="28">
        <v>27.632650000000002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3736.15</v>
      </c>
      <c r="D31" s="37">
        <v>3705.4499999999994</v>
      </c>
      <c r="E31" s="37">
        <v>3665.8999999999987</v>
      </c>
      <c r="F31" s="37">
        <v>3595.6499999999992</v>
      </c>
      <c r="G31" s="37">
        <v>3556.0999999999985</v>
      </c>
      <c r="H31" s="37">
        <v>3775.6999999999989</v>
      </c>
      <c r="I31" s="37">
        <v>3815.2499999999991</v>
      </c>
      <c r="J31" s="37">
        <v>3885.4999999999991</v>
      </c>
      <c r="K31" s="28">
        <v>3745</v>
      </c>
      <c r="L31" s="28">
        <v>3635.2</v>
      </c>
      <c r="M31" s="28">
        <v>3.1689400000000001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189.05</v>
      </c>
      <c r="D32" s="37">
        <v>187.78333333333333</v>
      </c>
      <c r="E32" s="37">
        <v>185.56666666666666</v>
      </c>
      <c r="F32" s="37">
        <v>182.08333333333334</v>
      </c>
      <c r="G32" s="37">
        <v>179.86666666666667</v>
      </c>
      <c r="H32" s="37">
        <v>191.26666666666665</v>
      </c>
      <c r="I32" s="37">
        <v>193.48333333333329</v>
      </c>
      <c r="J32" s="37">
        <v>196.96666666666664</v>
      </c>
      <c r="K32" s="28">
        <v>190</v>
      </c>
      <c r="L32" s="28">
        <v>184.3</v>
      </c>
      <c r="M32" s="28">
        <v>12.76512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146.30000000000001</v>
      </c>
      <c r="D33" s="37">
        <v>146.65</v>
      </c>
      <c r="E33" s="37">
        <v>144.30000000000001</v>
      </c>
      <c r="F33" s="37">
        <v>142.30000000000001</v>
      </c>
      <c r="G33" s="37">
        <v>139.95000000000002</v>
      </c>
      <c r="H33" s="37">
        <v>148.65</v>
      </c>
      <c r="I33" s="37">
        <v>150.99999999999997</v>
      </c>
      <c r="J33" s="37">
        <v>153</v>
      </c>
      <c r="K33" s="28">
        <v>149</v>
      </c>
      <c r="L33" s="28">
        <v>144.65</v>
      </c>
      <c r="M33" s="28">
        <v>199.76245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2773.15</v>
      </c>
      <c r="D34" s="37">
        <v>2746.0499999999997</v>
      </c>
      <c r="E34" s="37">
        <v>2712.0999999999995</v>
      </c>
      <c r="F34" s="37">
        <v>2651.0499999999997</v>
      </c>
      <c r="G34" s="37">
        <v>2617.0999999999995</v>
      </c>
      <c r="H34" s="37">
        <v>2807.0999999999995</v>
      </c>
      <c r="I34" s="37">
        <v>2841.0499999999993</v>
      </c>
      <c r="J34" s="37">
        <v>2902.0999999999995</v>
      </c>
      <c r="K34" s="28">
        <v>2780</v>
      </c>
      <c r="L34" s="28">
        <v>2685</v>
      </c>
      <c r="M34" s="28">
        <v>14.77191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1657.65</v>
      </c>
      <c r="D35" s="37">
        <v>1654.1666666666667</v>
      </c>
      <c r="E35" s="37">
        <v>1643.3833333333334</v>
      </c>
      <c r="F35" s="37">
        <v>1629.1166666666668</v>
      </c>
      <c r="G35" s="37">
        <v>1618.3333333333335</v>
      </c>
      <c r="H35" s="37">
        <v>1668.4333333333334</v>
      </c>
      <c r="I35" s="37">
        <v>1679.2166666666667</v>
      </c>
      <c r="J35" s="37">
        <v>1693.4833333333333</v>
      </c>
      <c r="K35" s="28">
        <v>1664.95</v>
      </c>
      <c r="L35" s="28">
        <v>1639.9</v>
      </c>
      <c r="M35" s="28">
        <v>1.25312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522.45000000000005</v>
      </c>
      <c r="D36" s="37">
        <v>517.65</v>
      </c>
      <c r="E36" s="37">
        <v>511.29999999999995</v>
      </c>
      <c r="F36" s="37">
        <v>500.15</v>
      </c>
      <c r="G36" s="37">
        <v>493.79999999999995</v>
      </c>
      <c r="H36" s="37">
        <v>528.79999999999995</v>
      </c>
      <c r="I36" s="37">
        <v>535.15000000000009</v>
      </c>
      <c r="J36" s="37">
        <v>546.29999999999995</v>
      </c>
      <c r="K36" s="28">
        <v>524</v>
      </c>
      <c r="L36" s="28">
        <v>506.5</v>
      </c>
      <c r="M36" s="28">
        <v>8.3195899999999998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3388.75</v>
      </c>
      <c r="D37" s="37">
        <v>3375.5</v>
      </c>
      <c r="E37" s="37">
        <v>3344.35</v>
      </c>
      <c r="F37" s="37">
        <v>3299.95</v>
      </c>
      <c r="G37" s="37">
        <v>3268.7999999999997</v>
      </c>
      <c r="H37" s="37">
        <v>3419.9</v>
      </c>
      <c r="I37" s="37">
        <v>3451.0499999999997</v>
      </c>
      <c r="J37" s="37">
        <v>3495.4500000000003</v>
      </c>
      <c r="K37" s="28">
        <v>3406.65</v>
      </c>
      <c r="L37" s="28">
        <v>3331.1</v>
      </c>
      <c r="M37" s="28">
        <v>3.1122800000000002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643.95000000000005</v>
      </c>
      <c r="D38" s="37">
        <v>640.78333333333342</v>
      </c>
      <c r="E38" s="37">
        <v>634.96666666666681</v>
      </c>
      <c r="F38" s="37">
        <v>625.98333333333335</v>
      </c>
      <c r="G38" s="37">
        <v>620.16666666666674</v>
      </c>
      <c r="H38" s="37">
        <v>649.76666666666688</v>
      </c>
      <c r="I38" s="37">
        <v>655.58333333333348</v>
      </c>
      <c r="J38" s="37">
        <v>664.56666666666695</v>
      </c>
      <c r="K38" s="28">
        <v>646.6</v>
      </c>
      <c r="L38" s="28">
        <v>631.79999999999995</v>
      </c>
      <c r="M38" s="28">
        <v>65.493589999999998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3624.6</v>
      </c>
      <c r="D39" s="37">
        <v>3634.7999999999997</v>
      </c>
      <c r="E39" s="37">
        <v>3590.8999999999996</v>
      </c>
      <c r="F39" s="37">
        <v>3557.2</v>
      </c>
      <c r="G39" s="37">
        <v>3513.2999999999997</v>
      </c>
      <c r="H39" s="37">
        <v>3668.4999999999995</v>
      </c>
      <c r="I39" s="37">
        <v>3712.4</v>
      </c>
      <c r="J39" s="37">
        <v>3746.0999999999995</v>
      </c>
      <c r="K39" s="28">
        <v>3678.7</v>
      </c>
      <c r="L39" s="28">
        <v>3601.1</v>
      </c>
      <c r="M39" s="28">
        <v>7.5658899999999996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5614.4</v>
      </c>
      <c r="D40" s="37">
        <v>5527.7999999999993</v>
      </c>
      <c r="E40" s="37">
        <v>5421.6499999999987</v>
      </c>
      <c r="F40" s="37">
        <v>5228.8999999999996</v>
      </c>
      <c r="G40" s="37">
        <v>5122.7499999999991</v>
      </c>
      <c r="H40" s="37">
        <v>5720.5499999999984</v>
      </c>
      <c r="I40" s="37">
        <v>5826.7</v>
      </c>
      <c r="J40" s="37">
        <v>6019.449999999998</v>
      </c>
      <c r="K40" s="28">
        <v>5633.95</v>
      </c>
      <c r="L40" s="28">
        <v>5335.05</v>
      </c>
      <c r="M40" s="28">
        <v>12.2189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11322.55</v>
      </c>
      <c r="D41" s="37">
        <v>11130.916666666666</v>
      </c>
      <c r="E41" s="37">
        <v>10918.833333333332</v>
      </c>
      <c r="F41" s="37">
        <v>10515.116666666667</v>
      </c>
      <c r="G41" s="37">
        <v>10303.033333333333</v>
      </c>
      <c r="H41" s="37">
        <v>11534.633333333331</v>
      </c>
      <c r="I41" s="37">
        <v>11746.716666666664</v>
      </c>
      <c r="J41" s="37">
        <v>12150.433333333331</v>
      </c>
      <c r="K41" s="28">
        <v>11343</v>
      </c>
      <c r="L41" s="28">
        <v>10727.2</v>
      </c>
      <c r="M41" s="28">
        <v>4.0898300000000001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4569.3</v>
      </c>
      <c r="D42" s="37">
        <v>4578.4333333333334</v>
      </c>
      <c r="E42" s="37">
        <v>4501.8666666666668</v>
      </c>
      <c r="F42" s="37">
        <v>4434.4333333333334</v>
      </c>
      <c r="G42" s="37">
        <v>4357.8666666666668</v>
      </c>
      <c r="H42" s="37">
        <v>4645.8666666666668</v>
      </c>
      <c r="I42" s="37">
        <v>4722.4333333333343</v>
      </c>
      <c r="J42" s="37">
        <v>4789.8666666666668</v>
      </c>
      <c r="K42" s="28">
        <v>4655</v>
      </c>
      <c r="L42" s="28">
        <v>4511</v>
      </c>
      <c r="M42" s="28">
        <v>0.59936999999999996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2172.0500000000002</v>
      </c>
      <c r="D43" s="37">
        <v>2153.5166666666669</v>
      </c>
      <c r="E43" s="37">
        <v>2128.0333333333338</v>
      </c>
      <c r="F43" s="37">
        <v>2084.0166666666669</v>
      </c>
      <c r="G43" s="37">
        <v>2058.5333333333338</v>
      </c>
      <c r="H43" s="37">
        <v>2197.5333333333338</v>
      </c>
      <c r="I43" s="37">
        <v>2223.0166666666664</v>
      </c>
      <c r="J43" s="37">
        <v>2267.0333333333338</v>
      </c>
      <c r="K43" s="28">
        <v>2179</v>
      </c>
      <c r="L43" s="28">
        <v>2109.5</v>
      </c>
      <c r="M43" s="28">
        <v>1.4205700000000001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264.85000000000002</v>
      </c>
      <c r="D44" s="37">
        <v>263.3</v>
      </c>
      <c r="E44" s="37">
        <v>260.60000000000002</v>
      </c>
      <c r="F44" s="37">
        <v>256.35000000000002</v>
      </c>
      <c r="G44" s="37">
        <v>253.65000000000003</v>
      </c>
      <c r="H44" s="37">
        <v>267.55</v>
      </c>
      <c r="I44" s="37">
        <v>270.24999999999994</v>
      </c>
      <c r="J44" s="37">
        <v>274.5</v>
      </c>
      <c r="K44" s="28">
        <v>266</v>
      </c>
      <c r="L44" s="28">
        <v>259.05</v>
      </c>
      <c r="M44" s="28">
        <v>54.146120000000003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96.95</v>
      </c>
      <c r="D45" s="37">
        <v>96.783333333333346</v>
      </c>
      <c r="E45" s="37">
        <v>95.766666666666694</v>
      </c>
      <c r="F45" s="37">
        <v>94.583333333333343</v>
      </c>
      <c r="G45" s="37">
        <v>93.566666666666691</v>
      </c>
      <c r="H45" s="37">
        <v>97.966666666666697</v>
      </c>
      <c r="I45" s="37">
        <v>98.983333333333348</v>
      </c>
      <c r="J45" s="37">
        <v>100.1666666666667</v>
      </c>
      <c r="K45" s="28">
        <v>97.8</v>
      </c>
      <c r="L45" s="28">
        <v>95.6</v>
      </c>
      <c r="M45" s="28">
        <v>322.87304999999998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44.75</v>
      </c>
      <c r="D46" s="37">
        <v>44.550000000000004</v>
      </c>
      <c r="E46" s="37">
        <v>44.100000000000009</v>
      </c>
      <c r="F46" s="37">
        <v>43.45</v>
      </c>
      <c r="G46" s="37">
        <v>43.000000000000007</v>
      </c>
      <c r="H46" s="37">
        <v>45.20000000000001</v>
      </c>
      <c r="I46" s="37">
        <v>45.650000000000013</v>
      </c>
      <c r="J46" s="37">
        <v>46.300000000000011</v>
      </c>
      <c r="K46" s="28">
        <v>45</v>
      </c>
      <c r="L46" s="28">
        <v>43.9</v>
      </c>
      <c r="M46" s="28">
        <v>10.53018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1701.6</v>
      </c>
      <c r="D47" s="37">
        <v>1686.1833333333334</v>
      </c>
      <c r="E47" s="37">
        <v>1665.4166666666667</v>
      </c>
      <c r="F47" s="37">
        <v>1629.2333333333333</v>
      </c>
      <c r="G47" s="37">
        <v>1608.4666666666667</v>
      </c>
      <c r="H47" s="37">
        <v>1722.3666666666668</v>
      </c>
      <c r="I47" s="37">
        <v>1743.1333333333332</v>
      </c>
      <c r="J47" s="37">
        <v>1779.3166666666668</v>
      </c>
      <c r="K47" s="28">
        <v>1706.95</v>
      </c>
      <c r="L47" s="28">
        <v>1650</v>
      </c>
      <c r="M47" s="28">
        <v>1.22583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582.25</v>
      </c>
      <c r="D48" s="37">
        <v>576.65</v>
      </c>
      <c r="E48" s="37">
        <v>569.34999999999991</v>
      </c>
      <c r="F48" s="37">
        <v>556.44999999999993</v>
      </c>
      <c r="G48" s="37">
        <v>549.14999999999986</v>
      </c>
      <c r="H48" s="37">
        <v>589.54999999999995</v>
      </c>
      <c r="I48" s="37">
        <v>596.84999999999991</v>
      </c>
      <c r="J48" s="37">
        <v>609.75</v>
      </c>
      <c r="K48" s="28">
        <v>583.95000000000005</v>
      </c>
      <c r="L48" s="28">
        <v>563.75</v>
      </c>
      <c r="M48" s="28">
        <v>13.16578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229.8</v>
      </c>
      <c r="D49" s="37">
        <v>230.85</v>
      </c>
      <c r="E49" s="37">
        <v>226.2</v>
      </c>
      <c r="F49" s="37">
        <v>222.6</v>
      </c>
      <c r="G49" s="37">
        <v>217.95</v>
      </c>
      <c r="H49" s="37">
        <v>234.45</v>
      </c>
      <c r="I49" s="37">
        <v>239.10000000000002</v>
      </c>
      <c r="J49" s="37">
        <v>242.7</v>
      </c>
      <c r="K49" s="28">
        <v>235.5</v>
      </c>
      <c r="L49" s="28">
        <v>227.25</v>
      </c>
      <c r="M49" s="28">
        <v>51.08014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645.79999999999995</v>
      </c>
      <c r="D50" s="37">
        <v>643.38333333333333</v>
      </c>
      <c r="E50" s="37">
        <v>637.41666666666663</v>
      </c>
      <c r="F50" s="37">
        <v>629.0333333333333</v>
      </c>
      <c r="G50" s="37">
        <v>623.06666666666661</v>
      </c>
      <c r="H50" s="37">
        <v>651.76666666666665</v>
      </c>
      <c r="I50" s="37">
        <v>657.73333333333335</v>
      </c>
      <c r="J50" s="37">
        <v>666.11666666666667</v>
      </c>
      <c r="K50" s="28">
        <v>649.35</v>
      </c>
      <c r="L50" s="28">
        <v>635</v>
      </c>
      <c r="M50" s="28">
        <v>6.50298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45.65</v>
      </c>
      <c r="D51" s="37">
        <v>45.283333333333331</v>
      </c>
      <c r="E51" s="37">
        <v>44.766666666666666</v>
      </c>
      <c r="F51" s="37">
        <v>43.883333333333333</v>
      </c>
      <c r="G51" s="37">
        <v>43.366666666666667</v>
      </c>
      <c r="H51" s="37">
        <v>46.166666666666664</v>
      </c>
      <c r="I51" s="37">
        <v>46.68333333333333</v>
      </c>
      <c r="J51" s="37">
        <v>47.566666666666663</v>
      </c>
      <c r="K51" s="28">
        <v>45.8</v>
      </c>
      <c r="L51" s="28">
        <v>44.4</v>
      </c>
      <c r="M51" s="28">
        <v>110.83459000000001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318.35000000000002</v>
      </c>
      <c r="D52" s="37">
        <v>314.43333333333334</v>
      </c>
      <c r="E52" s="37">
        <v>309.61666666666667</v>
      </c>
      <c r="F52" s="37">
        <v>300.88333333333333</v>
      </c>
      <c r="G52" s="37">
        <v>296.06666666666666</v>
      </c>
      <c r="H52" s="37">
        <v>323.16666666666669</v>
      </c>
      <c r="I52" s="37">
        <v>327.98333333333341</v>
      </c>
      <c r="J52" s="37">
        <v>336.7166666666667</v>
      </c>
      <c r="K52" s="28">
        <v>319.25</v>
      </c>
      <c r="L52" s="28">
        <v>305.7</v>
      </c>
      <c r="M52" s="28">
        <v>44.16695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673.45</v>
      </c>
      <c r="D53" s="37">
        <v>675.08333333333337</v>
      </c>
      <c r="E53" s="37">
        <v>664.36666666666679</v>
      </c>
      <c r="F53" s="37">
        <v>655.28333333333342</v>
      </c>
      <c r="G53" s="37">
        <v>644.56666666666683</v>
      </c>
      <c r="H53" s="37">
        <v>684.16666666666674</v>
      </c>
      <c r="I53" s="37">
        <v>694.88333333333321</v>
      </c>
      <c r="J53" s="37">
        <v>703.9666666666667</v>
      </c>
      <c r="K53" s="28">
        <v>685.8</v>
      </c>
      <c r="L53" s="28">
        <v>666</v>
      </c>
      <c r="M53" s="28">
        <v>44.887709999999998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311.55</v>
      </c>
      <c r="D54" s="37">
        <v>309.51666666666665</v>
      </c>
      <c r="E54" s="37">
        <v>307.0333333333333</v>
      </c>
      <c r="F54" s="37">
        <v>302.51666666666665</v>
      </c>
      <c r="G54" s="37">
        <v>300.0333333333333</v>
      </c>
      <c r="H54" s="37">
        <v>314.0333333333333</v>
      </c>
      <c r="I54" s="37">
        <v>316.51666666666665</v>
      </c>
      <c r="J54" s="37">
        <v>321.0333333333333</v>
      </c>
      <c r="K54" s="28">
        <v>312</v>
      </c>
      <c r="L54" s="28">
        <v>305</v>
      </c>
      <c r="M54" s="28">
        <v>11.36834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15686.3</v>
      </c>
      <c r="D55" s="37">
        <v>15539.683333333334</v>
      </c>
      <c r="E55" s="37">
        <v>15348.166666666668</v>
      </c>
      <c r="F55" s="37">
        <v>15010.033333333333</v>
      </c>
      <c r="G55" s="37">
        <v>14818.516666666666</v>
      </c>
      <c r="H55" s="37">
        <v>15877.816666666669</v>
      </c>
      <c r="I55" s="37">
        <v>16069.333333333336</v>
      </c>
      <c r="J55" s="37">
        <v>16407.466666666671</v>
      </c>
      <c r="K55" s="28">
        <v>15731.2</v>
      </c>
      <c r="L55" s="28">
        <v>15201.55</v>
      </c>
      <c r="M55" s="28">
        <v>0.71618999999999999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3584.35</v>
      </c>
      <c r="D56" s="37">
        <v>3532.1166666666668</v>
      </c>
      <c r="E56" s="37">
        <v>3464.2333333333336</v>
      </c>
      <c r="F56" s="37">
        <v>3344.1166666666668</v>
      </c>
      <c r="G56" s="37">
        <v>3276.2333333333336</v>
      </c>
      <c r="H56" s="37">
        <v>3652.2333333333336</v>
      </c>
      <c r="I56" s="37">
        <v>3720.1166666666668</v>
      </c>
      <c r="J56" s="37">
        <v>3840.2333333333336</v>
      </c>
      <c r="K56" s="28">
        <v>3600</v>
      </c>
      <c r="L56" s="28">
        <v>3412</v>
      </c>
      <c r="M56" s="28">
        <v>2.9248699999999999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184.85</v>
      </c>
      <c r="D57" s="37">
        <v>183</v>
      </c>
      <c r="E57" s="37">
        <v>180.3</v>
      </c>
      <c r="F57" s="37">
        <v>175.75</v>
      </c>
      <c r="G57" s="37">
        <v>173.05</v>
      </c>
      <c r="H57" s="37">
        <v>187.55</v>
      </c>
      <c r="I57" s="37">
        <v>190.25</v>
      </c>
      <c r="J57" s="37">
        <v>194.8</v>
      </c>
      <c r="K57" s="28">
        <v>185.7</v>
      </c>
      <c r="L57" s="28">
        <v>178.45</v>
      </c>
      <c r="M57" s="28">
        <v>57.685789999999997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640.35</v>
      </c>
      <c r="D58" s="37">
        <v>633.18333333333328</v>
      </c>
      <c r="E58" s="37">
        <v>623.21666666666658</v>
      </c>
      <c r="F58" s="37">
        <v>606.08333333333326</v>
      </c>
      <c r="G58" s="37">
        <v>596.11666666666656</v>
      </c>
      <c r="H58" s="37">
        <v>650.31666666666661</v>
      </c>
      <c r="I58" s="37">
        <v>660.2833333333333</v>
      </c>
      <c r="J58" s="37">
        <v>677.41666666666663</v>
      </c>
      <c r="K58" s="28">
        <v>643.15</v>
      </c>
      <c r="L58" s="28">
        <v>616.04999999999995</v>
      </c>
      <c r="M58" s="28">
        <v>16.947939999999999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949.3</v>
      </c>
      <c r="D59" s="37">
        <v>938.85</v>
      </c>
      <c r="E59" s="37">
        <v>921.65000000000009</v>
      </c>
      <c r="F59" s="37">
        <v>894.00000000000011</v>
      </c>
      <c r="G59" s="37">
        <v>876.80000000000018</v>
      </c>
      <c r="H59" s="37">
        <v>966.5</v>
      </c>
      <c r="I59" s="37">
        <v>983.7</v>
      </c>
      <c r="J59" s="37">
        <v>1011.3499999999999</v>
      </c>
      <c r="K59" s="28">
        <v>956.05</v>
      </c>
      <c r="L59" s="28">
        <v>911.2</v>
      </c>
      <c r="M59" s="28">
        <v>17.93834</v>
      </c>
      <c r="N59" s="1"/>
      <c r="O59" s="1"/>
    </row>
    <row r="60" spans="1:15" ht="12.75" customHeight="1">
      <c r="A60" s="53">
        <v>51</v>
      </c>
      <c r="B60" s="28" t="s">
        <v>869</v>
      </c>
      <c r="C60" s="28">
        <v>1458.95</v>
      </c>
      <c r="D60" s="37">
        <v>1468.3166666666666</v>
      </c>
      <c r="E60" s="37">
        <v>1446.6333333333332</v>
      </c>
      <c r="F60" s="37">
        <v>1434.3166666666666</v>
      </c>
      <c r="G60" s="37">
        <v>1412.6333333333332</v>
      </c>
      <c r="H60" s="37">
        <v>1480.6333333333332</v>
      </c>
      <c r="I60" s="37">
        <v>1502.3166666666666</v>
      </c>
      <c r="J60" s="37">
        <v>1514.6333333333332</v>
      </c>
      <c r="K60" s="28">
        <v>1490</v>
      </c>
      <c r="L60" s="28">
        <v>1456</v>
      </c>
      <c r="M60" s="28">
        <v>0.77405000000000002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183.25</v>
      </c>
      <c r="D61" s="37">
        <v>182</v>
      </c>
      <c r="E61" s="37">
        <v>177.85</v>
      </c>
      <c r="F61" s="37">
        <v>172.45</v>
      </c>
      <c r="G61" s="37">
        <v>168.29999999999998</v>
      </c>
      <c r="H61" s="37">
        <v>187.4</v>
      </c>
      <c r="I61" s="37">
        <v>191.54999999999998</v>
      </c>
      <c r="J61" s="37">
        <v>196.95000000000002</v>
      </c>
      <c r="K61" s="28">
        <v>186.15</v>
      </c>
      <c r="L61" s="28">
        <v>176.6</v>
      </c>
      <c r="M61" s="28">
        <v>172.48729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3488.05</v>
      </c>
      <c r="D62" s="37">
        <v>3481.9833333333336</v>
      </c>
      <c r="E62" s="37">
        <v>3425.9666666666672</v>
      </c>
      <c r="F62" s="37">
        <v>3363.8833333333337</v>
      </c>
      <c r="G62" s="37">
        <v>3307.8666666666672</v>
      </c>
      <c r="H62" s="37">
        <v>3544.0666666666671</v>
      </c>
      <c r="I62" s="37">
        <v>3600.0833333333335</v>
      </c>
      <c r="J62" s="37">
        <v>3662.166666666667</v>
      </c>
      <c r="K62" s="28">
        <v>3538</v>
      </c>
      <c r="L62" s="28">
        <v>3419.9</v>
      </c>
      <c r="M62" s="28">
        <v>5.3621699999999999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1515.4</v>
      </c>
      <c r="D63" s="37">
        <v>1506.5833333333333</v>
      </c>
      <c r="E63" s="37">
        <v>1493.1666666666665</v>
      </c>
      <c r="F63" s="37">
        <v>1470.9333333333332</v>
      </c>
      <c r="G63" s="37">
        <v>1457.5166666666664</v>
      </c>
      <c r="H63" s="37">
        <v>1528.8166666666666</v>
      </c>
      <c r="I63" s="37">
        <v>1542.2333333333331</v>
      </c>
      <c r="J63" s="37">
        <v>1564.4666666666667</v>
      </c>
      <c r="K63" s="28">
        <v>1520</v>
      </c>
      <c r="L63" s="28">
        <v>1484.35</v>
      </c>
      <c r="M63" s="28">
        <v>4.37561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603.29999999999995</v>
      </c>
      <c r="D64" s="37">
        <v>597.7833333333333</v>
      </c>
      <c r="E64" s="37">
        <v>590.56666666666661</v>
      </c>
      <c r="F64" s="37">
        <v>577.83333333333326</v>
      </c>
      <c r="G64" s="37">
        <v>570.61666666666656</v>
      </c>
      <c r="H64" s="37">
        <v>610.51666666666665</v>
      </c>
      <c r="I64" s="37">
        <v>617.73333333333335</v>
      </c>
      <c r="J64" s="37">
        <v>630.4666666666667</v>
      </c>
      <c r="K64" s="28">
        <v>605</v>
      </c>
      <c r="L64" s="28">
        <v>585.04999999999995</v>
      </c>
      <c r="M64" s="28">
        <v>10.65738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965.3</v>
      </c>
      <c r="D65" s="37">
        <v>955.85</v>
      </c>
      <c r="E65" s="37">
        <v>942.2</v>
      </c>
      <c r="F65" s="37">
        <v>919.1</v>
      </c>
      <c r="G65" s="37">
        <v>905.45</v>
      </c>
      <c r="H65" s="37">
        <v>978.95</v>
      </c>
      <c r="I65" s="37">
        <v>992.59999999999991</v>
      </c>
      <c r="J65" s="37">
        <v>1015.7</v>
      </c>
      <c r="K65" s="28">
        <v>969.5</v>
      </c>
      <c r="L65" s="28">
        <v>932.75</v>
      </c>
      <c r="M65" s="28">
        <v>3.6617700000000002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349.85</v>
      </c>
      <c r="D66" s="37">
        <v>346.01666666666671</v>
      </c>
      <c r="E66" s="37">
        <v>340.93333333333339</v>
      </c>
      <c r="F66" s="37">
        <v>332.01666666666671</v>
      </c>
      <c r="G66" s="37">
        <v>326.93333333333339</v>
      </c>
      <c r="H66" s="37">
        <v>354.93333333333339</v>
      </c>
      <c r="I66" s="37">
        <v>360.01666666666677</v>
      </c>
      <c r="J66" s="37">
        <v>368.93333333333339</v>
      </c>
      <c r="K66" s="28">
        <v>351.1</v>
      </c>
      <c r="L66" s="28">
        <v>337.1</v>
      </c>
      <c r="M66" s="28">
        <v>5.1746699999999999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1026.0999999999999</v>
      </c>
      <c r="D67" s="37">
        <v>1023.4333333333334</v>
      </c>
      <c r="E67" s="37">
        <v>1016.6666666666667</v>
      </c>
      <c r="F67" s="37">
        <v>1007.2333333333333</v>
      </c>
      <c r="G67" s="37">
        <v>1000.4666666666667</v>
      </c>
      <c r="H67" s="37">
        <v>1032.8666666666668</v>
      </c>
      <c r="I67" s="37">
        <v>1039.6333333333332</v>
      </c>
      <c r="J67" s="37">
        <v>1049.0666666666668</v>
      </c>
      <c r="K67" s="28">
        <v>1030.2</v>
      </c>
      <c r="L67" s="28">
        <v>1014</v>
      </c>
      <c r="M67" s="28">
        <v>1.4975799999999999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323.14999999999998</v>
      </c>
      <c r="D68" s="37">
        <v>319</v>
      </c>
      <c r="E68" s="37">
        <v>313.60000000000002</v>
      </c>
      <c r="F68" s="37">
        <v>304.05</v>
      </c>
      <c r="G68" s="37">
        <v>298.65000000000003</v>
      </c>
      <c r="H68" s="37">
        <v>328.55</v>
      </c>
      <c r="I68" s="37">
        <v>333.95</v>
      </c>
      <c r="J68" s="37">
        <v>343.5</v>
      </c>
      <c r="K68" s="28">
        <v>324.39999999999998</v>
      </c>
      <c r="L68" s="28">
        <v>309.45</v>
      </c>
      <c r="M68" s="28">
        <v>55.578960000000002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511.25</v>
      </c>
      <c r="D69" s="37">
        <v>505.33333333333331</v>
      </c>
      <c r="E69" s="37">
        <v>497.96666666666658</v>
      </c>
      <c r="F69" s="37">
        <v>484.68333333333328</v>
      </c>
      <c r="G69" s="37">
        <v>477.31666666666655</v>
      </c>
      <c r="H69" s="37">
        <v>518.61666666666656</v>
      </c>
      <c r="I69" s="37">
        <v>525.98333333333335</v>
      </c>
      <c r="J69" s="37">
        <v>539.26666666666665</v>
      </c>
      <c r="K69" s="28">
        <v>512.70000000000005</v>
      </c>
      <c r="L69" s="28">
        <v>492.05</v>
      </c>
      <c r="M69" s="28">
        <v>17.04654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1326.85</v>
      </c>
      <c r="D70" s="37">
        <v>1312.3833333333332</v>
      </c>
      <c r="E70" s="37">
        <v>1286.9666666666665</v>
      </c>
      <c r="F70" s="37">
        <v>1247.0833333333333</v>
      </c>
      <c r="G70" s="37">
        <v>1221.6666666666665</v>
      </c>
      <c r="H70" s="37">
        <v>1352.2666666666664</v>
      </c>
      <c r="I70" s="37">
        <v>1377.6833333333334</v>
      </c>
      <c r="J70" s="37">
        <v>1417.5666666666664</v>
      </c>
      <c r="K70" s="28">
        <v>1337.8</v>
      </c>
      <c r="L70" s="28">
        <v>1272.5</v>
      </c>
      <c r="M70" s="28">
        <v>1.97336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1722.95</v>
      </c>
      <c r="D71" s="37">
        <v>1720.0166666666667</v>
      </c>
      <c r="E71" s="37">
        <v>1684.0833333333333</v>
      </c>
      <c r="F71" s="37">
        <v>1645.2166666666667</v>
      </c>
      <c r="G71" s="37">
        <v>1609.2833333333333</v>
      </c>
      <c r="H71" s="37">
        <v>1758.8833333333332</v>
      </c>
      <c r="I71" s="37">
        <v>1794.8166666666666</v>
      </c>
      <c r="J71" s="37">
        <v>1833.6833333333332</v>
      </c>
      <c r="K71" s="28">
        <v>1755.95</v>
      </c>
      <c r="L71" s="28">
        <v>1681.15</v>
      </c>
      <c r="M71" s="28">
        <v>8.9464000000000006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3637.55</v>
      </c>
      <c r="D72" s="37">
        <v>3622.7333333333336</v>
      </c>
      <c r="E72" s="37">
        <v>3595.8666666666672</v>
      </c>
      <c r="F72" s="37">
        <v>3554.1833333333338</v>
      </c>
      <c r="G72" s="37">
        <v>3527.3166666666675</v>
      </c>
      <c r="H72" s="37">
        <v>3664.416666666667</v>
      </c>
      <c r="I72" s="37">
        <v>3691.2833333333338</v>
      </c>
      <c r="J72" s="37">
        <v>3732.9666666666667</v>
      </c>
      <c r="K72" s="28">
        <v>3649.6</v>
      </c>
      <c r="L72" s="28">
        <v>3581.05</v>
      </c>
      <c r="M72" s="28">
        <v>3.0439699999999998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3595.7</v>
      </c>
      <c r="D73" s="37">
        <v>3573.15</v>
      </c>
      <c r="E73" s="37">
        <v>3539.55</v>
      </c>
      <c r="F73" s="37">
        <v>3483.4</v>
      </c>
      <c r="G73" s="37">
        <v>3449.8</v>
      </c>
      <c r="H73" s="37">
        <v>3629.3</v>
      </c>
      <c r="I73" s="37">
        <v>3662.8999999999996</v>
      </c>
      <c r="J73" s="37">
        <v>3719.05</v>
      </c>
      <c r="K73" s="28">
        <v>3606.75</v>
      </c>
      <c r="L73" s="28">
        <v>3517</v>
      </c>
      <c r="M73" s="28">
        <v>1.57931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2239.25</v>
      </c>
      <c r="D74" s="37">
        <v>2211.9</v>
      </c>
      <c r="E74" s="37">
        <v>2175.8000000000002</v>
      </c>
      <c r="F74" s="37">
        <v>2112.35</v>
      </c>
      <c r="G74" s="37">
        <v>2076.25</v>
      </c>
      <c r="H74" s="37">
        <v>2275.3500000000004</v>
      </c>
      <c r="I74" s="37">
        <v>2311.4499999999998</v>
      </c>
      <c r="J74" s="37">
        <v>2374.9000000000005</v>
      </c>
      <c r="K74" s="28">
        <v>2248</v>
      </c>
      <c r="L74" s="28">
        <v>2148.4499999999998</v>
      </c>
      <c r="M74" s="28">
        <v>2.1069599999999999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4385.8999999999996</v>
      </c>
      <c r="D75" s="37">
        <v>4356.9833333333336</v>
      </c>
      <c r="E75" s="37">
        <v>4318.9666666666672</v>
      </c>
      <c r="F75" s="37">
        <v>4252.0333333333338</v>
      </c>
      <c r="G75" s="37">
        <v>4214.0166666666673</v>
      </c>
      <c r="H75" s="37">
        <v>4423.916666666667</v>
      </c>
      <c r="I75" s="37">
        <v>4461.9333333333334</v>
      </c>
      <c r="J75" s="37">
        <v>4528.8666666666668</v>
      </c>
      <c r="K75" s="28">
        <v>4395</v>
      </c>
      <c r="L75" s="28">
        <v>4290.05</v>
      </c>
      <c r="M75" s="28">
        <v>3.04799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2782.8</v>
      </c>
      <c r="D76" s="37">
        <v>2781</v>
      </c>
      <c r="E76" s="37">
        <v>2752.2</v>
      </c>
      <c r="F76" s="37">
        <v>2721.6</v>
      </c>
      <c r="G76" s="37">
        <v>2692.7999999999997</v>
      </c>
      <c r="H76" s="37">
        <v>2811.6</v>
      </c>
      <c r="I76" s="37">
        <v>2840.4</v>
      </c>
      <c r="J76" s="37">
        <v>2871</v>
      </c>
      <c r="K76" s="28">
        <v>2809.8</v>
      </c>
      <c r="L76" s="28">
        <v>2750.4</v>
      </c>
      <c r="M76" s="28">
        <v>3.6751200000000002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426.25</v>
      </c>
      <c r="D77" s="37">
        <v>423.73333333333335</v>
      </c>
      <c r="E77" s="37">
        <v>417.86666666666667</v>
      </c>
      <c r="F77" s="37">
        <v>409.48333333333335</v>
      </c>
      <c r="G77" s="37">
        <v>403.61666666666667</v>
      </c>
      <c r="H77" s="37">
        <v>432.11666666666667</v>
      </c>
      <c r="I77" s="37">
        <v>437.98333333333335</v>
      </c>
      <c r="J77" s="37">
        <v>446.36666666666667</v>
      </c>
      <c r="K77" s="28">
        <v>429.6</v>
      </c>
      <c r="L77" s="28">
        <v>415.35</v>
      </c>
      <c r="M77" s="28">
        <v>1.0289200000000001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1466.5</v>
      </c>
      <c r="D78" s="37">
        <v>1454.25</v>
      </c>
      <c r="E78" s="37">
        <v>1436.8</v>
      </c>
      <c r="F78" s="37">
        <v>1407.1</v>
      </c>
      <c r="G78" s="37">
        <v>1389.6499999999999</v>
      </c>
      <c r="H78" s="37">
        <v>1483.95</v>
      </c>
      <c r="I78" s="37">
        <v>1501.3999999999999</v>
      </c>
      <c r="J78" s="37">
        <v>1531.1000000000001</v>
      </c>
      <c r="K78" s="28">
        <v>1471.7</v>
      </c>
      <c r="L78" s="28">
        <v>1424.55</v>
      </c>
      <c r="M78" s="28">
        <v>4.8973399999999998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141.4</v>
      </c>
      <c r="D79" s="37">
        <v>140.05000000000001</v>
      </c>
      <c r="E79" s="37">
        <v>138.15000000000003</v>
      </c>
      <c r="F79" s="37">
        <v>134.90000000000003</v>
      </c>
      <c r="G79" s="37">
        <v>133.00000000000006</v>
      </c>
      <c r="H79" s="37">
        <v>143.30000000000001</v>
      </c>
      <c r="I79" s="37">
        <v>145.19999999999999</v>
      </c>
      <c r="J79" s="37">
        <v>148.44999999999999</v>
      </c>
      <c r="K79" s="28">
        <v>141.94999999999999</v>
      </c>
      <c r="L79" s="28">
        <v>136.80000000000001</v>
      </c>
      <c r="M79" s="28">
        <v>8.5422799999999999</v>
      </c>
      <c r="N79" s="1"/>
      <c r="O79" s="1"/>
    </row>
    <row r="80" spans="1:15" ht="12.75" customHeight="1">
      <c r="A80" s="53">
        <v>71</v>
      </c>
      <c r="B80" s="28" t="s">
        <v>870</v>
      </c>
      <c r="C80" s="28">
        <v>1414.05</v>
      </c>
      <c r="D80" s="37">
        <v>1405.1500000000003</v>
      </c>
      <c r="E80" s="37">
        <v>1390.3000000000006</v>
      </c>
      <c r="F80" s="37">
        <v>1366.5500000000004</v>
      </c>
      <c r="G80" s="37">
        <v>1351.7000000000007</v>
      </c>
      <c r="H80" s="37">
        <v>1428.9000000000005</v>
      </c>
      <c r="I80" s="37">
        <v>1443.7500000000005</v>
      </c>
      <c r="J80" s="37">
        <v>1467.5000000000005</v>
      </c>
      <c r="K80" s="28">
        <v>1420</v>
      </c>
      <c r="L80" s="28">
        <v>1381.4</v>
      </c>
      <c r="M80" s="28">
        <v>1.43804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93.65</v>
      </c>
      <c r="D81" s="37">
        <v>92.433333333333337</v>
      </c>
      <c r="E81" s="37">
        <v>90.51666666666668</v>
      </c>
      <c r="F81" s="37">
        <v>87.38333333333334</v>
      </c>
      <c r="G81" s="37">
        <v>85.466666666666683</v>
      </c>
      <c r="H81" s="37">
        <v>95.566666666666677</v>
      </c>
      <c r="I81" s="37">
        <v>97.483333333333334</v>
      </c>
      <c r="J81" s="37">
        <v>100.61666666666667</v>
      </c>
      <c r="K81" s="28">
        <v>94.35</v>
      </c>
      <c r="L81" s="28">
        <v>89.3</v>
      </c>
      <c r="M81" s="28">
        <v>160.73373000000001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235.9</v>
      </c>
      <c r="D82" s="37">
        <v>235.4</v>
      </c>
      <c r="E82" s="37">
        <v>232.8</v>
      </c>
      <c r="F82" s="37">
        <v>229.70000000000002</v>
      </c>
      <c r="G82" s="37">
        <v>227.10000000000002</v>
      </c>
      <c r="H82" s="37">
        <v>238.5</v>
      </c>
      <c r="I82" s="37">
        <v>241.09999999999997</v>
      </c>
      <c r="J82" s="37">
        <v>244.2</v>
      </c>
      <c r="K82" s="28">
        <v>238</v>
      </c>
      <c r="L82" s="28">
        <v>232.3</v>
      </c>
      <c r="M82" s="28">
        <v>5.3605700000000001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132.35</v>
      </c>
      <c r="D83" s="37">
        <v>133.25</v>
      </c>
      <c r="E83" s="37">
        <v>130.1</v>
      </c>
      <c r="F83" s="37">
        <v>127.85</v>
      </c>
      <c r="G83" s="37">
        <v>124.69999999999999</v>
      </c>
      <c r="H83" s="37">
        <v>135.5</v>
      </c>
      <c r="I83" s="37">
        <v>138.64999999999998</v>
      </c>
      <c r="J83" s="37">
        <v>140.9</v>
      </c>
      <c r="K83" s="28">
        <v>136.4</v>
      </c>
      <c r="L83" s="28">
        <v>131</v>
      </c>
      <c r="M83" s="28">
        <v>100.77624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2652.9</v>
      </c>
      <c r="D84" s="37">
        <v>2666.7666666666664</v>
      </c>
      <c r="E84" s="37">
        <v>2623.5333333333328</v>
      </c>
      <c r="F84" s="37">
        <v>2594.1666666666665</v>
      </c>
      <c r="G84" s="37">
        <v>2550.9333333333329</v>
      </c>
      <c r="H84" s="37">
        <v>2696.1333333333328</v>
      </c>
      <c r="I84" s="37">
        <v>2739.3666666666663</v>
      </c>
      <c r="J84" s="37">
        <v>2768.7333333333327</v>
      </c>
      <c r="K84" s="28">
        <v>2710</v>
      </c>
      <c r="L84" s="28">
        <v>2637.4</v>
      </c>
      <c r="M84" s="28">
        <v>1.2946899999999999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394.1</v>
      </c>
      <c r="D85" s="37">
        <v>390.36666666666662</v>
      </c>
      <c r="E85" s="37">
        <v>385.73333333333323</v>
      </c>
      <c r="F85" s="37">
        <v>377.36666666666662</v>
      </c>
      <c r="G85" s="37">
        <v>372.73333333333323</v>
      </c>
      <c r="H85" s="37">
        <v>398.73333333333323</v>
      </c>
      <c r="I85" s="37">
        <v>403.36666666666656</v>
      </c>
      <c r="J85" s="37">
        <v>411.73333333333323</v>
      </c>
      <c r="K85" s="28">
        <v>395</v>
      </c>
      <c r="L85" s="28">
        <v>382</v>
      </c>
      <c r="M85" s="28">
        <v>3.9822700000000002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781.5</v>
      </c>
      <c r="D86" s="37">
        <v>772.35</v>
      </c>
      <c r="E86" s="37">
        <v>759.7</v>
      </c>
      <c r="F86" s="37">
        <v>737.9</v>
      </c>
      <c r="G86" s="37">
        <v>725.25</v>
      </c>
      <c r="H86" s="37">
        <v>794.15000000000009</v>
      </c>
      <c r="I86" s="37">
        <v>806.8</v>
      </c>
      <c r="J86" s="37">
        <v>828.60000000000014</v>
      </c>
      <c r="K86" s="28">
        <v>785</v>
      </c>
      <c r="L86" s="28">
        <v>750.55</v>
      </c>
      <c r="M86" s="28">
        <v>7.4339899999999997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1227.8</v>
      </c>
      <c r="D87" s="37">
        <v>1209.4166666666667</v>
      </c>
      <c r="E87" s="37">
        <v>1185.3833333333334</v>
      </c>
      <c r="F87" s="37">
        <v>1142.9666666666667</v>
      </c>
      <c r="G87" s="37">
        <v>1118.9333333333334</v>
      </c>
      <c r="H87" s="37">
        <v>1251.8333333333335</v>
      </c>
      <c r="I87" s="37">
        <v>1275.8666666666668</v>
      </c>
      <c r="J87" s="37">
        <v>1318.2833333333335</v>
      </c>
      <c r="K87" s="28">
        <v>1233.45</v>
      </c>
      <c r="L87" s="28">
        <v>1167</v>
      </c>
      <c r="M87" s="28">
        <v>7.7647300000000001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1347.25</v>
      </c>
      <c r="D88" s="37">
        <v>1334.1833333333334</v>
      </c>
      <c r="E88" s="37">
        <v>1318.3666666666668</v>
      </c>
      <c r="F88" s="37">
        <v>1289.4833333333333</v>
      </c>
      <c r="G88" s="37">
        <v>1273.6666666666667</v>
      </c>
      <c r="H88" s="37">
        <v>1363.0666666666668</v>
      </c>
      <c r="I88" s="37">
        <v>1378.8833333333334</v>
      </c>
      <c r="J88" s="37">
        <v>1407.7666666666669</v>
      </c>
      <c r="K88" s="28">
        <v>1350</v>
      </c>
      <c r="L88" s="28">
        <v>1305.3</v>
      </c>
      <c r="M88" s="28">
        <v>5.1650600000000004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422.35</v>
      </c>
      <c r="D89" s="37">
        <v>421.66666666666669</v>
      </c>
      <c r="E89" s="37">
        <v>417.38333333333338</v>
      </c>
      <c r="F89" s="37">
        <v>412.41666666666669</v>
      </c>
      <c r="G89" s="37">
        <v>408.13333333333338</v>
      </c>
      <c r="H89" s="37">
        <v>426.63333333333338</v>
      </c>
      <c r="I89" s="37">
        <v>430.91666666666669</v>
      </c>
      <c r="J89" s="37">
        <v>435.88333333333338</v>
      </c>
      <c r="K89" s="28">
        <v>425.95</v>
      </c>
      <c r="L89" s="28">
        <v>416.7</v>
      </c>
      <c r="M89" s="28">
        <v>10.780480000000001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218.5</v>
      </c>
      <c r="D90" s="37">
        <v>218.66666666666666</v>
      </c>
      <c r="E90" s="37">
        <v>215.38333333333333</v>
      </c>
      <c r="F90" s="37">
        <v>212.26666666666668</v>
      </c>
      <c r="G90" s="37">
        <v>208.98333333333335</v>
      </c>
      <c r="H90" s="37">
        <v>221.7833333333333</v>
      </c>
      <c r="I90" s="37">
        <v>225.06666666666666</v>
      </c>
      <c r="J90" s="37">
        <v>228.18333333333328</v>
      </c>
      <c r="K90" s="28">
        <v>221.95</v>
      </c>
      <c r="L90" s="28">
        <v>215.55</v>
      </c>
      <c r="M90" s="28">
        <v>8.8222199999999997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975.35</v>
      </c>
      <c r="D91" s="37">
        <v>973.66666666666663</v>
      </c>
      <c r="E91" s="37">
        <v>965.88333333333321</v>
      </c>
      <c r="F91" s="37">
        <v>956.41666666666663</v>
      </c>
      <c r="G91" s="37">
        <v>948.63333333333321</v>
      </c>
      <c r="H91" s="37">
        <v>983.13333333333321</v>
      </c>
      <c r="I91" s="37">
        <v>990.91666666666674</v>
      </c>
      <c r="J91" s="37">
        <v>1000.3833333333332</v>
      </c>
      <c r="K91" s="28">
        <v>981.45</v>
      </c>
      <c r="L91" s="28">
        <v>964.2</v>
      </c>
      <c r="M91" s="28">
        <v>28.275790000000001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1834.1</v>
      </c>
      <c r="D92" s="37">
        <v>1817.6000000000001</v>
      </c>
      <c r="E92" s="37">
        <v>1796.2000000000003</v>
      </c>
      <c r="F92" s="37">
        <v>1758.3000000000002</v>
      </c>
      <c r="G92" s="37">
        <v>1736.9000000000003</v>
      </c>
      <c r="H92" s="37">
        <v>1855.5000000000002</v>
      </c>
      <c r="I92" s="37">
        <v>1876.9000000000003</v>
      </c>
      <c r="J92" s="37">
        <v>1914.8000000000002</v>
      </c>
      <c r="K92" s="28">
        <v>1839</v>
      </c>
      <c r="L92" s="28">
        <v>1779.7</v>
      </c>
      <c r="M92" s="28">
        <v>4.4788399999999999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1353.75</v>
      </c>
      <c r="D93" s="37">
        <v>1347.9333333333334</v>
      </c>
      <c r="E93" s="37">
        <v>1335.8666666666668</v>
      </c>
      <c r="F93" s="37">
        <v>1317.9833333333333</v>
      </c>
      <c r="G93" s="37">
        <v>1305.9166666666667</v>
      </c>
      <c r="H93" s="37">
        <v>1365.8166666666668</v>
      </c>
      <c r="I93" s="37">
        <v>1377.8833333333334</v>
      </c>
      <c r="J93" s="37">
        <v>1395.7666666666669</v>
      </c>
      <c r="K93" s="28">
        <v>1360</v>
      </c>
      <c r="L93" s="28">
        <v>1330.05</v>
      </c>
      <c r="M93" s="28">
        <v>57.362259999999999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565.45000000000005</v>
      </c>
      <c r="D94" s="37">
        <v>557.76666666666665</v>
      </c>
      <c r="E94" s="37">
        <v>548.23333333333335</v>
      </c>
      <c r="F94" s="37">
        <v>531.01666666666665</v>
      </c>
      <c r="G94" s="37">
        <v>521.48333333333335</v>
      </c>
      <c r="H94" s="37">
        <v>574.98333333333335</v>
      </c>
      <c r="I94" s="37">
        <v>584.51666666666665</v>
      </c>
      <c r="J94" s="37">
        <v>601.73333333333335</v>
      </c>
      <c r="K94" s="28">
        <v>567.29999999999995</v>
      </c>
      <c r="L94" s="28">
        <v>540.54999999999995</v>
      </c>
      <c r="M94" s="28">
        <v>20.52291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1111.25</v>
      </c>
      <c r="D95" s="37">
        <v>1107.8333333333333</v>
      </c>
      <c r="E95" s="37">
        <v>1095.6666666666665</v>
      </c>
      <c r="F95" s="37">
        <v>1080.0833333333333</v>
      </c>
      <c r="G95" s="37">
        <v>1067.9166666666665</v>
      </c>
      <c r="H95" s="37">
        <v>1123.4166666666665</v>
      </c>
      <c r="I95" s="37">
        <v>1135.583333333333</v>
      </c>
      <c r="J95" s="37">
        <v>1151.1666666666665</v>
      </c>
      <c r="K95" s="28">
        <v>1120</v>
      </c>
      <c r="L95" s="28">
        <v>1092.25</v>
      </c>
      <c r="M95" s="28">
        <v>18.481349999999999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2763.8</v>
      </c>
      <c r="D96" s="37">
        <v>2739.0499999999997</v>
      </c>
      <c r="E96" s="37">
        <v>2708.0999999999995</v>
      </c>
      <c r="F96" s="37">
        <v>2652.3999999999996</v>
      </c>
      <c r="G96" s="37">
        <v>2621.4499999999994</v>
      </c>
      <c r="H96" s="37">
        <v>2794.7499999999995</v>
      </c>
      <c r="I96" s="37">
        <v>2825.6999999999994</v>
      </c>
      <c r="J96" s="37">
        <v>2881.3999999999996</v>
      </c>
      <c r="K96" s="28">
        <v>2770</v>
      </c>
      <c r="L96" s="28">
        <v>2683.35</v>
      </c>
      <c r="M96" s="28">
        <v>3.9334600000000002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341.15</v>
      </c>
      <c r="D97" s="37">
        <v>338.09999999999997</v>
      </c>
      <c r="E97" s="37">
        <v>333.29999999999995</v>
      </c>
      <c r="F97" s="37">
        <v>325.45</v>
      </c>
      <c r="G97" s="37">
        <v>320.64999999999998</v>
      </c>
      <c r="H97" s="37">
        <v>345.94999999999993</v>
      </c>
      <c r="I97" s="37">
        <v>350.75</v>
      </c>
      <c r="J97" s="37">
        <v>358.59999999999991</v>
      </c>
      <c r="K97" s="28">
        <v>342.9</v>
      </c>
      <c r="L97" s="28">
        <v>330.25</v>
      </c>
      <c r="M97" s="28">
        <v>112.78576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1736.2</v>
      </c>
      <c r="D98" s="37">
        <v>1747.7666666666667</v>
      </c>
      <c r="E98" s="37">
        <v>1715.8333333333333</v>
      </c>
      <c r="F98" s="37">
        <v>1695.4666666666667</v>
      </c>
      <c r="G98" s="37">
        <v>1663.5333333333333</v>
      </c>
      <c r="H98" s="37">
        <v>1768.1333333333332</v>
      </c>
      <c r="I98" s="37">
        <v>1800.0666666666666</v>
      </c>
      <c r="J98" s="37">
        <v>1820.4333333333332</v>
      </c>
      <c r="K98" s="28">
        <v>1779.7</v>
      </c>
      <c r="L98" s="28">
        <v>1727.4</v>
      </c>
      <c r="M98" s="28">
        <v>4.3014999999999999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228.45</v>
      </c>
      <c r="D99" s="37">
        <v>224.54999999999998</v>
      </c>
      <c r="E99" s="37">
        <v>220.09999999999997</v>
      </c>
      <c r="F99" s="37">
        <v>211.74999999999997</v>
      </c>
      <c r="G99" s="37">
        <v>207.29999999999995</v>
      </c>
      <c r="H99" s="37">
        <v>232.89999999999998</v>
      </c>
      <c r="I99" s="37">
        <v>237.34999999999997</v>
      </c>
      <c r="J99" s="37">
        <v>245.7</v>
      </c>
      <c r="K99" s="28">
        <v>229</v>
      </c>
      <c r="L99" s="28">
        <v>216.2</v>
      </c>
      <c r="M99" s="28">
        <v>81.965980000000002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2282.35</v>
      </c>
      <c r="D100" s="37">
        <v>2259.65</v>
      </c>
      <c r="E100" s="37">
        <v>2226.3000000000002</v>
      </c>
      <c r="F100" s="37">
        <v>2170.25</v>
      </c>
      <c r="G100" s="37">
        <v>2136.9</v>
      </c>
      <c r="H100" s="37">
        <v>2315.7000000000003</v>
      </c>
      <c r="I100" s="37">
        <v>2349.0499999999997</v>
      </c>
      <c r="J100" s="37">
        <v>2405.1000000000004</v>
      </c>
      <c r="K100" s="28">
        <v>2293</v>
      </c>
      <c r="L100" s="28">
        <v>2203.6</v>
      </c>
      <c r="M100" s="28">
        <v>12.356120000000001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247.55</v>
      </c>
      <c r="D101" s="37">
        <v>247.29999999999998</v>
      </c>
      <c r="E101" s="37">
        <v>245.59999999999997</v>
      </c>
      <c r="F101" s="37">
        <v>243.64999999999998</v>
      </c>
      <c r="G101" s="37">
        <v>241.94999999999996</v>
      </c>
      <c r="H101" s="37">
        <v>249.24999999999997</v>
      </c>
      <c r="I101" s="37">
        <v>250.94999999999996</v>
      </c>
      <c r="J101" s="37">
        <v>252.89999999999998</v>
      </c>
      <c r="K101" s="28">
        <v>249</v>
      </c>
      <c r="L101" s="28">
        <v>245.35</v>
      </c>
      <c r="M101" s="28">
        <v>3.1047400000000001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33253.599999999999</v>
      </c>
      <c r="D102" s="37">
        <v>33485.683333333327</v>
      </c>
      <c r="E102" s="37">
        <v>32901.566666666651</v>
      </c>
      <c r="F102" s="37">
        <v>32549.533333333326</v>
      </c>
      <c r="G102" s="37">
        <v>31965.41666666665</v>
      </c>
      <c r="H102" s="37">
        <v>33837.716666666653</v>
      </c>
      <c r="I102" s="37">
        <v>34421.833333333336</v>
      </c>
      <c r="J102" s="37">
        <v>34773.866666666654</v>
      </c>
      <c r="K102" s="28">
        <v>34069.800000000003</v>
      </c>
      <c r="L102" s="28">
        <v>33133.65</v>
      </c>
      <c r="M102" s="28">
        <v>1.8599999999999998E-2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2210.5500000000002</v>
      </c>
      <c r="D103" s="37">
        <v>2189.2333333333336</v>
      </c>
      <c r="E103" s="37">
        <v>2154.416666666667</v>
      </c>
      <c r="F103" s="37">
        <v>2098.2833333333333</v>
      </c>
      <c r="G103" s="37">
        <v>2063.4666666666667</v>
      </c>
      <c r="H103" s="37">
        <v>2245.3666666666672</v>
      </c>
      <c r="I103" s="37">
        <v>2280.1833333333338</v>
      </c>
      <c r="J103" s="37">
        <v>2336.3166666666675</v>
      </c>
      <c r="K103" s="28">
        <v>2224.0500000000002</v>
      </c>
      <c r="L103" s="28">
        <v>2133.1</v>
      </c>
      <c r="M103" s="28">
        <v>27.768689999999999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703.9</v>
      </c>
      <c r="D104" s="37">
        <v>701.58333333333337</v>
      </c>
      <c r="E104" s="37">
        <v>696.41666666666674</v>
      </c>
      <c r="F104" s="37">
        <v>688.93333333333339</v>
      </c>
      <c r="G104" s="37">
        <v>683.76666666666677</v>
      </c>
      <c r="H104" s="37">
        <v>709.06666666666672</v>
      </c>
      <c r="I104" s="37">
        <v>714.23333333333346</v>
      </c>
      <c r="J104" s="37">
        <v>721.7166666666667</v>
      </c>
      <c r="K104" s="28">
        <v>706.75</v>
      </c>
      <c r="L104" s="28">
        <v>694.1</v>
      </c>
      <c r="M104" s="28">
        <v>98.848990000000001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1145.75</v>
      </c>
      <c r="D105" s="37">
        <v>1133.8666666666666</v>
      </c>
      <c r="E105" s="37">
        <v>1117.7333333333331</v>
      </c>
      <c r="F105" s="37">
        <v>1089.7166666666665</v>
      </c>
      <c r="G105" s="37">
        <v>1073.583333333333</v>
      </c>
      <c r="H105" s="37">
        <v>1161.8833333333332</v>
      </c>
      <c r="I105" s="37">
        <v>1178.0166666666669</v>
      </c>
      <c r="J105" s="37">
        <v>1206.0333333333333</v>
      </c>
      <c r="K105" s="28">
        <v>1150</v>
      </c>
      <c r="L105" s="28">
        <v>1105.8499999999999</v>
      </c>
      <c r="M105" s="28">
        <v>2.2821699999999998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500.25</v>
      </c>
      <c r="D106" s="37">
        <v>495.63333333333338</v>
      </c>
      <c r="E106" s="37">
        <v>488.81666666666678</v>
      </c>
      <c r="F106" s="37">
        <v>477.38333333333338</v>
      </c>
      <c r="G106" s="37">
        <v>470.56666666666678</v>
      </c>
      <c r="H106" s="37">
        <v>507.06666666666678</v>
      </c>
      <c r="I106" s="37">
        <v>513.88333333333344</v>
      </c>
      <c r="J106" s="37">
        <v>525.31666666666683</v>
      </c>
      <c r="K106" s="28">
        <v>502.45</v>
      </c>
      <c r="L106" s="28">
        <v>484.2</v>
      </c>
      <c r="M106" s="28">
        <v>7.5783699999999996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413.55</v>
      </c>
      <c r="D107" s="37">
        <v>418.38333333333338</v>
      </c>
      <c r="E107" s="37">
        <v>407.16666666666674</v>
      </c>
      <c r="F107" s="37">
        <v>400.78333333333336</v>
      </c>
      <c r="G107" s="37">
        <v>389.56666666666672</v>
      </c>
      <c r="H107" s="37">
        <v>424.76666666666677</v>
      </c>
      <c r="I107" s="37">
        <v>435.98333333333335</v>
      </c>
      <c r="J107" s="37">
        <v>442.36666666666679</v>
      </c>
      <c r="K107" s="28">
        <v>429.6</v>
      </c>
      <c r="L107" s="28">
        <v>412</v>
      </c>
      <c r="M107" s="28">
        <v>5.7058400000000002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30.8</v>
      </c>
      <c r="D108" s="37">
        <v>30.8</v>
      </c>
      <c r="E108" s="37">
        <v>30.6</v>
      </c>
      <c r="F108" s="37">
        <v>30.400000000000002</v>
      </c>
      <c r="G108" s="37">
        <v>30.200000000000003</v>
      </c>
      <c r="H108" s="37">
        <v>31</v>
      </c>
      <c r="I108" s="37">
        <v>31.199999999999996</v>
      </c>
      <c r="J108" s="37">
        <v>31.4</v>
      </c>
      <c r="K108" s="28">
        <v>31</v>
      </c>
      <c r="L108" s="28">
        <v>30.6</v>
      </c>
      <c r="M108" s="28">
        <v>30.919129999999999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32.25</v>
      </c>
      <c r="D109" s="37">
        <v>31.766666666666669</v>
      </c>
      <c r="E109" s="37">
        <v>31.083333333333336</v>
      </c>
      <c r="F109" s="37">
        <v>29.916666666666668</v>
      </c>
      <c r="G109" s="37">
        <v>29.233333333333334</v>
      </c>
      <c r="H109" s="37">
        <v>32.933333333333337</v>
      </c>
      <c r="I109" s="37">
        <v>33.616666666666667</v>
      </c>
      <c r="J109" s="37">
        <v>34.783333333333339</v>
      </c>
      <c r="K109" s="28">
        <v>32.450000000000003</v>
      </c>
      <c r="L109" s="28">
        <v>30.6</v>
      </c>
      <c r="M109" s="28">
        <v>389.81950999999998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284.35000000000002</v>
      </c>
      <c r="D110" s="37">
        <v>280.18333333333334</v>
      </c>
      <c r="E110" s="37">
        <v>275.36666666666667</v>
      </c>
      <c r="F110" s="37">
        <v>266.38333333333333</v>
      </c>
      <c r="G110" s="37">
        <v>261.56666666666666</v>
      </c>
      <c r="H110" s="37">
        <v>289.16666666666669</v>
      </c>
      <c r="I110" s="37">
        <v>293.98333333333341</v>
      </c>
      <c r="J110" s="37">
        <v>302.9666666666667</v>
      </c>
      <c r="K110" s="28">
        <v>285</v>
      </c>
      <c r="L110" s="28">
        <v>271.2</v>
      </c>
      <c r="M110" s="28">
        <v>351.65665000000001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3818.5</v>
      </c>
      <c r="D111" s="37">
        <v>3828.9833333333336</v>
      </c>
      <c r="E111" s="37">
        <v>3780.5666666666671</v>
      </c>
      <c r="F111" s="37">
        <v>3742.6333333333337</v>
      </c>
      <c r="G111" s="37">
        <v>3694.2166666666672</v>
      </c>
      <c r="H111" s="37">
        <v>3866.916666666667</v>
      </c>
      <c r="I111" s="37">
        <v>3915.333333333333</v>
      </c>
      <c r="J111" s="37">
        <v>3953.2666666666669</v>
      </c>
      <c r="K111" s="28">
        <v>3877.4</v>
      </c>
      <c r="L111" s="28">
        <v>3791.05</v>
      </c>
      <c r="M111" s="28">
        <v>0.98109999999999997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149.55000000000001</v>
      </c>
      <c r="D112" s="37">
        <v>148.98333333333335</v>
      </c>
      <c r="E112" s="37">
        <v>147.2166666666667</v>
      </c>
      <c r="F112" s="37">
        <v>144.88333333333335</v>
      </c>
      <c r="G112" s="37">
        <v>143.1166666666667</v>
      </c>
      <c r="H112" s="37">
        <v>151.31666666666669</v>
      </c>
      <c r="I112" s="37">
        <v>153.08333333333334</v>
      </c>
      <c r="J112" s="37">
        <v>155.41666666666669</v>
      </c>
      <c r="K112" s="28">
        <v>150.75</v>
      </c>
      <c r="L112" s="28">
        <v>146.65</v>
      </c>
      <c r="M112" s="28">
        <v>7.4641900000000003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159.75</v>
      </c>
      <c r="D113" s="37">
        <v>159.29999999999998</v>
      </c>
      <c r="E113" s="37">
        <v>157.44999999999996</v>
      </c>
      <c r="F113" s="37">
        <v>155.14999999999998</v>
      </c>
      <c r="G113" s="37">
        <v>153.29999999999995</v>
      </c>
      <c r="H113" s="37">
        <v>161.59999999999997</v>
      </c>
      <c r="I113" s="37">
        <v>163.44999999999999</v>
      </c>
      <c r="J113" s="37">
        <v>165.74999999999997</v>
      </c>
      <c r="K113" s="28">
        <v>161.15</v>
      </c>
      <c r="L113" s="28">
        <v>157</v>
      </c>
      <c r="M113" s="28">
        <v>92.793660000000003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225.75</v>
      </c>
      <c r="D114" s="37">
        <v>224.75</v>
      </c>
      <c r="E114" s="37">
        <v>221.4</v>
      </c>
      <c r="F114" s="37">
        <v>217.05</v>
      </c>
      <c r="G114" s="37">
        <v>213.70000000000002</v>
      </c>
      <c r="H114" s="37">
        <v>229.1</v>
      </c>
      <c r="I114" s="37">
        <v>232.45000000000002</v>
      </c>
      <c r="J114" s="37">
        <v>236.79999999999998</v>
      </c>
      <c r="K114" s="28">
        <v>228.1</v>
      </c>
      <c r="L114" s="28">
        <v>220.4</v>
      </c>
      <c r="M114" s="28">
        <v>39.02317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74.55</v>
      </c>
      <c r="D115" s="37">
        <v>74.183333333333323</v>
      </c>
      <c r="E115" s="37">
        <v>73.21666666666664</v>
      </c>
      <c r="F115" s="37">
        <v>71.883333333333312</v>
      </c>
      <c r="G115" s="37">
        <v>70.916666666666629</v>
      </c>
      <c r="H115" s="37">
        <v>75.516666666666652</v>
      </c>
      <c r="I115" s="37">
        <v>76.48333333333332</v>
      </c>
      <c r="J115" s="37">
        <v>77.816666666666663</v>
      </c>
      <c r="K115" s="28">
        <v>75.150000000000006</v>
      </c>
      <c r="L115" s="28">
        <v>72.849999999999994</v>
      </c>
      <c r="M115" s="28">
        <v>220.29311000000001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579.20000000000005</v>
      </c>
      <c r="D116" s="37">
        <v>580.23333333333335</v>
      </c>
      <c r="E116" s="37">
        <v>574.66666666666674</v>
      </c>
      <c r="F116" s="37">
        <v>570.13333333333344</v>
      </c>
      <c r="G116" s="37">
        <v>564.56666666666683</v>
      </c>
      <c r="H116" s="37">
        <v>584.76666666666665</v>
      </c>
      <c r="I116" s="37">
        <v>590.33333333333326</v>
      </c>
      <c r="J116" s="37">
        <v>594.86666666666656</v>
      </c>
      <c r="K116" s="28">
        <v>585.79999999999995</v>
      </c>
      <c r="L116" s="28">
        <v>575.70000000000005</v>
      </c>
      <c r="M116" s="28">
        <v>19.283609999999999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359.8</v>
      </c>
      <c r="D117" s="37">
        <v>358.10000000000008</v>
      </c>
      <c r="E117" s="37">
        <v>354.30000000000018</v>
      </c>
      <c r="F117" s="37">
        <v>348.80000000000013</v>
      </c>
      <c r="G117" s="37">
        <v>345.00000000000023</v>
      </c>
      <c r="H117" s="37">
        <v>363.60000000000014</v>
      </c>
      <c r="I117" s="37">
        <v>367.4</v>
      </c>
      <c r="J117" s="37">
        <v>372.90000000000009</v>
      </c>
      <c r="K117" s="28">
        <v>361.9</v>
      </c>
      <c r="L117" s="28">
        <v>352.6</v>
      </c>
      <c r="M117" s="28">
        <v>11.030239999999999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208</v>
      </c>
      <c r="D118" s="37">
        <v>207.79999999999998</v>
      </c>
      <c r="E118" s="37">
        <v>204.69999999999996</v>
      </c>
      <c r="F118" s="37">
        <v>201.39999999999998</v>
      </c>
      <c r="G118" s="37">
        <v>198.29999999999995</v>
      </c>
      <c r="H118" s="37">
        <v>211.09999999999997</v>
      </c>
      <c r="I118" s="37">
        <v>214.2</v>
      </c>
      <c r="J118" s="37">
        <v>217.49999999999997</v>
      </c>
      <c r="K118" s="28">
        <v>210.9</v>
      </c>
      <c r="L118" s="28">
        <v>204.5</v>
      </c>
      <c r="M118" s="28">
        <v>21.870450000000002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807.2</v>
      </c>
      <c r="D119" s="37">
        <v>800.06666666666661</v>
      </c>
      <c r="E119" s="37">
        <v>790.13333333333321</v>
      </c>
      <c r="F119" s="37">
        <v>773.06666666666661</v>
      </c>
      <c r="G119" s="37">
        <v>763.13333333333321</v>
      </c>
      <c r="H119" s="37">
        <v>817.13333333333321</v>
      </c>
      <c r="I119" s="37">
        <v>827.06666666666661</v>
      </c>
      <c r="J119" s="37">
        <v>844.13333333333321</v>
      </c>
      <c r="K119" s="28">
        <v>810</v>
      </c>
      <c r="L119" s="28">
        <v>783</v>
      </c>
      <c r="M119" s="28">
        <v>27.961099999999998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3726.5</v>
      </c>
      <c r="D120" s="37">
        <v>3702.1666666666665</v>
      </c>
      <c r="E120" s="37">
        <v>3630.333333333333</v>
      </c>
      <c r="F120" s="37">
        <v>3534.1666666666665</v>
      </c>
      <c r="G120" s="37">
        <v>3462.333333333333</v>
      </c>
      <c r="H120" s="37">
        <v>3798.333333333333</v>
      </c>
      <c r="I120" s="37">
        <v>3870.1666666666661</v>
      </c>
      <c r="J120" s="37">
        <v>3966.333333333333</v>
      </c>
      <c r="K120" s="28">
        <v>3774</v>
      </c>
      <c r="L120" s="28">
        <v>3606</v>
      </c>
      <c r="M120" s="28">
        <v>4.1384100000000004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1479.4</v>
      </c>
      <c r="D121" s="37">
        <v>1468.9166666666667</v>
      </c>
      <c r="E121" s="37">
        <v>1452.8333333333335</v>
      </c>
      <c r="F121" s="37">
        <v>1426.2666666666667</v>
      </c>
      <c r="G121" s="37">
        <v>1410.1833333333334</v>
      </c>
      <c r="H121" s="37">
        <v>1495.4833333333336</v>
      </c>
      <c r="I121" s="37">
        <v>1511.5666666666671</v>
      </c>
      <c r="J121" s="37">
        <v>1538.1333333333337</v>
      </c>
      <c r="K121" s="28">
        <v>1485</v>
      </c>
      <c r="L121" s="28">
        <v>1442.35</v>
      </c>
      <c r="M121" s="28">
        <v>46.516350000000003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1650.4</v>
      </c>
      <c r="D122" s="37">
        <v>1636.3333333333333</v>
      </c>
      <c r="E122" s="37">
        <v>1605.6666666666665</v>
      </c>
      <c r="F122" s="37">
        <v>1560.9333333333332</v>
      </c>
      <c r="G122" s="37">
        <v>1530.2666666666664</v>
      </c>
      <c r="H122" s="37">
        <v>1681.0666666666666</v>
      </c>
      <c r="I122" s="37">
        <v>1711.7333333333331</v>
      </c>
      <c r="J122" s="37">
        <v>1756.4666666666667</v>
      </c>
      <c r="K122" s="28">
        <v>1667</v>
      </c>
      <c r="L122" s="28">
        <v>1591.6</v>
      </c>
      <c r="M122" s="28">
        <v>6.9256399999999996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912.9</v>
      </c>
      <c r="D123" s="37">
        <v>905.80000000000007</v>
      </c>
      <c r="E123" s="37">
        <v>897.35000000000014</v>
      </c>
      <c r="F123" s="37">
        <v>881.80000000000007</v>
      </c>
      <c r="G123" s="37">
        <v>873.35000000000014</v>
      </c>
      <c r="H123" s="37">
        <v>921.35000000000014</v>
      </c>
      <c r="I123" s="37">
        <v>929.80000000000018</v>
      </c>
      <c r="J123" s="37">
        <v>945.35000000000014</v>
      </c>
      <c r="K123" s="28">
        <v>914.25</v>
      </c>
      <c r="L123" s="28">
        <v>890.25</v>
      </c>
      <c r="M123" s="28">
        <v>1.5498700000000001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204.25</v>
      </c>
      <c r="D124" s="37">
        <v>203.66666666666666</v>
      </c>
      <c r="E124" s="37">
        <v>199.58333333333331</v>
      </c>
      <c r="F124" s="37">
        <v>194.91666666666666</v>
      </c>
      <c r="G124" s="37">
        <v>190.83333333333331</v>
      </c>
      <c r="H124" s="37">
        <v>208.33333333333331</v>
      </c>
      <c r="I124" s="37">
        <v>212.41666666666663</v>
      </c>
      <c r="J124" s="37">
        <v>217.08333333333331</v>
      </c>
      <c r="K124" s="28">
        <v>207.75</v>
      </c>
      <c r="L124" s="28">
        <v>199</v>
      </c>
      <c r="M124" s="28">
        <v>6.6211399999999996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578.85</v>
      </c>
      <c r="D125" s="37">
        <v>571.96666666666658</v>
      </c>
      <c r="E125" s="37">
        <v>563.43333333333317</v>
      </c>
      <c r="F125" s="37">
        <v>548.01666666666654</v>
      </c>
      <c r="G125" s="37">
        <v>539.48333333333312</v>
      </c>
      <c r="H125" s="37">
        <v>587.38333333333321</v>
      </c>
      <c r="I125" s="37">
        <v>595.91666666666674</v>
      </c>
      <c r="J125" s="37">
        <v>611.33333333333326</v>
      </c>
      <c r="K125" s="28">
        <v>580.5</v>
      </c>
      <c r="L125" s="28">
        <v>556.54999999999995</v>
      </c>
      <c r="M125" s="28">
        <v>37.377899999999997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332.95</v>
      </c>
      <c r="D126" s="37">
        <v>329.86666666666662</v>
      </c>
      <c r="E126" s="37">
        <v>325.13333333333321</v>
      </c>
      <c r="F126" s="37">
        <v>317.31666666666661</v>
      </c>
      <c r="G126" s="37">
        <v>312.5833333333332</v>
      </c>
      <c r="H126" s="37">
        <v>337.68333333333322</v>
      </c>
      <c r="I126" s="37">
        <v>342.41666666666669</v>
      </c>
      <c r="J126" s="37">
        <v>350.23333333333323</v>
      </c>
      <c r="K126" s="28">
        <v>334.6</v>
      </c>
      <c r="L126" s="28">
        <v>322.05</v>
      </c>
      <c r="M126" s="28">
        <v>43.200989999999997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541.45000000000005</v>
      </c>
      <c r="D127" s="37">
        <v>531.65</v>
      </c>
      <c r="E127" s="37">
        <v>518.29999999999995</v>
      </c>
      <c r="F127" s="37">
        <v>495.15</v>
      </c>
      <c r="G127" s="37">
        <v>481.79999999999995</v>
      </c>
      <c r="H127" s="37">
        <v>554.79999999999995</v>
      </c>
      <c r="I127" s="37">
        <v>568.15000000000009</v>
      </c>
      <c r="J127" s="37">
        <v>591.29999999999995</v>
      </c>
      <c r="K127" s="28">
        <v>545</v>
      </c>
      <c r="L127" s="28">
        <v>508.5</v>
      </c>
      <c r="M127" s="28">
        <v>54.378430000000002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1667.75</v>
      </c>
      <c r="D128" s="37">
        <v>1661.0833333333333</v>
      </c>
      <c r="E128" s="37">
        <v>1642.6666666666665</v>
      </c>
      <c r="F128" s="37">
        <v>1617.5833333333333</v>
      </c>
      <c r="G128" s="37">
        <v>1599.1666666666665</v>
      </c>
      <c r="H128" s="37">
        <v>1686.1666666666665</v>
      </c>
      <c r="I128" s="37">
        <v>1704.583333333333</v>
      </c>
      <c r="J128" s="37">
        <v>1729.6666666666665</v>
      </c>
      <c r="K128" s="28">
        <v>1679.5</v>
      </c>
      <c r="L128" s="28">
        <v>1636</v>
      </c>
      <c r="M128" s="28">
        <v>23.005140000000001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68.7</v>
      </c>
      <c r="D129" s="37">
        <v>67.983333333333334</v>
      </c>
      <c r="E129" s="37">
        <v>67.016666666666666</v>
      </c>
      <c r="F129" s="37">
        <v>65.333333333333329</v>
      </c>
      <c r="G129" s="37">
        <v>64.36666666666666</v>
      </c>
      <c r="H129" s="37">
        <v>69.666666666666671</v>
      </c>
      <c r="I129" s="37">
        <v>70.63333333333334</v>
      </c>
      <c r="J129" s="37">
        <v>72.316666666666677</v>
      </c>
      <c r="K129" s="28">
        <v>68.95</v>
      </c>
      <c r="L129" s="28">
        <v>66.3</v>
      </c>
      <c r="M129" s="28">
        <v>38.550089999999997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2985.6</v>
      </c>
      <c r="D130" s="37">
        <v>2983.2666666666664</v>
      </c>
      <c r="E130" s="37">
        <v>2939.333333333333</v>
      </c>
      <c r="F130" s="37">
        <v>2893.0666666666666</v>
      </c>
      <c r="G130" s="37">
        <v>2849.1333333333332</v>
      </c>
      <c r="H130" s="37">
        <v>3029.5333333333328</v>
      </c>
      <c r="I130" s="37">
        <v>3073.4666666666662</v>
      </c>
      <c r="J130" s="37">
        <v>3119.7333333333327</v>
      </c>
      <c r="K130" s="28">
        <v>3027.2</v>
      </c>
      <c r="L130" s="28">
        <v>2937</v>
      </c>
      <c r="M130" s="28">
        <v>3.6426099999999999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338.25</v>
      </c>
      <c r="D131" s="37">
        <v>332.46666666666664</v>
      </c>
      <c r="E131" s="37">
        <v>325.68333333333328</v>
      </c>
      <c r="F131" s="37">
        <v>313.11666666666662</v>
      </c>
      <c r="G131" s="37">
        <v>306.33333333333326</v>
      </c>
      <c r="H131" s="37">
        <v>345.0333333333333</v>
      </c>
      <c r="I131" s="37">
        <v>351.81666666666672</v>
      </c>
      <c r="J131" s="37">
        <v>364.38333333333333</v>
      </c>
      <c r="K131" s="28">
        <v>339.25</v>
      </c>
      <c r="L131" s="28">
        <v>319.89999999999998</v>
      </c>
      <c r="M131" s="28">
        <v>23.662579999999998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4000.8</v>
      </c>
      <c r="D132" s="37">
        <v>3974</v>
      </c>
      <c r="E132" s="37">
        <v>3932.05</v>
      </c>
      <c r="F132" s="37">
        <v>3863.3</v>
      </c>
      <c r="G132" s="37">
        <v>3821.3500000000004</v>
      </c>
      <c r="H132" s="37">
        <v>4042.75</v>
      </c>
      <c r="I132" s="37">
        <v>4084.7</v>
      </c>
      <c r="J132" s="37">
        <v>4153.45</v>
      </c>
      <c r="K132" s="28">
        <v>4015.95</v>
      </c>
      <c r="L132" s="28">
        <v>3905.25</v>
      </c>
      <c r="M132" s="28">
        <v>2.68702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1572.15</v>
      </c>
      <c r="D133" s="37">
        <v>1560.9166666666667</v>
      </c>
      <c r="E133" s="37">
        <v>1545.8333333333335</v>
      </c>
      <c r="F133" s="37">
        <v>1519.5166666666667</v>
      </c>
      <c r="G133" s="37">
        <v>1504.4333333333334</v>
      </c>
      <c r="H133" s="37">
        <v>1587.2333333333336</v>
      </c>
      <c r="I133" s="37">
        <v>1602.3166666666671</v>
      </c>
      <c r="J133" s="37">
        <v>1628.6333333333337</v>
      </c>
      <c r="K133" s="28">
        <v>1576</v>
      </c>
      <c r="L133" s="28">
        <v>1534.6</v>
      </c>
      <c r="M133" s="28">
        <v>12.943049999999999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465.1</v>
      </c>
      <c r="D134" s="37">
        <v>463.90000000000003</v>
      </c>
      <c r="E134" s="37">
        <v>460.70000000000005</v>
      </c>
      <c r="F134" s="37">
        <v>456.3</v>
      </c>
      <c r="G134" s="37">
        <v>453.1</v>
      </c>
      <c r="H134" s="37">
        <v>468.30000000000007</v>
      </c>
      <c r="I134" s="37">
        <v>471.5</v>
      </c>
      <c r="J134" s="37">
        <v>475.90000000000009</v>
      </c>
      <c r="K134" s="28">
        <v>467.1</v>
      </c>
      <c r="L134" s="28">
        <v>459.5</v>
      </c>
      <c r="M134" s="28">
        <v>4.4309200000000004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628.29999999999995</v>
      </c>
      <c r="D135" s="37">
        <v>622.51666666666665</v>
      </c>
      <c r="E135" s="37">
        <v>614.48333333333335</v>
      </c>
      <c r="F135" s="37">
        <v>600.66666666666674</v>
      </c>
      <c r="G135" s="37">
        <v>592.63333333333344</v>
      </c>
      <c r="H135" s="37">
        <v>636.33333333333326</v>
      </c>
      <c r="I135" s="37">
        <v>644.36666666666656</v>
      </c>
      <c r="J135" s="37">
        <v>658.18333333333317</v>
      </c>
      <c r="K135" s="28">
        <v>630.54999999999995</v>
      </c>
      <c r="L135" s="28">
        <v>608.70000000000005</v>
      </c>
      <c r="M135" s="28">
        <v>9.0803499999999993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72194.3</v>
      </c>
      <c r="D136" s="37">
        <v>71664.766666666663</v>
      </c>
      <c r="E136" s="37">
        <v>70829.533333333326</v>
      </c>
      <c r="F136" s="37">
        <v>69464.766666666663</v>
      </c>
      <c r="G136" s="37">
        <v>68629.533333333326</v>
      </c>
      <c r="H136" s="37">
        <v>73029.533333333326</v>
      </c>
      <c r="I136" s="37">
        <v>73864.766666666663</v>
      </c>
      <c r="J136" s="37">
        <v>75229.533333333326</v>
      </c>
      <c r="K136" s="28">
        <v>72500</v>
      </c>
      <c r="L136" s="28">
        <v>70300</v>
      </c>
      <c r="M136" s="28">
        <v>5.4089999999999999E-2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178.65</v>
      </c>
      <c r="D137" s="37">
        <v>176.4666666666667</v>
      </c>
      <c r="E137" s="37">
        <v>173.23333333333341</v>
      </c>
      <c r="F137" s="37">
        <v>167.81666666666672</v>
      </c>
      <c r="G137" s="37">
        <v>164.58333333333343</v>
      </c>
      <c r="H137" s="37">
        <v>181.88333333333338</v>
      </c>
      <c r="I137" s="37">
        <v>185.11666666666667</v>
      </c>
      <c r="J137" s="37">
        <v>190.53333333333336</v>
      </c>
      <c r="K137" s="28">
        <v>179.7</v>
      </c>
      <c r="L137" s="28">
        <v>171.05</v>
      </c>
      <c r="M137" s="28">
        <v>21.733370000000001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1107.3499999999999</v>
      </c>
      <c r="D138" s="37">
        <v>1094.8999999999999</v>
      </c>
      <c r="E138" s="37">
        <v>1076.4499999999998</v>
      </c>
      <c r="F138" s="37">
        <v>1045.55</v>
      </c>
      <c r="G138" s="37">
        <v>1027.0999999999999</v>
      </c>
      <c r="H138" s="37">
        <v>1125.7999999999997</v>
      </c>
      <c r="I138" s="37">
        <v>1144.25</v>
      </c>
      <c r="J138" s="37">
        <v>1175.1499999999996</v>
      </c>
      <c r="K138" s="28">
        <v>1113.3499999999999</v>
      </c>
      <c r="L138" s="28">
        <v>1064</v>
      </c>
      <c r="M138" s="28">
        <v>28.39545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88.2</v>
      </c>
      <c r="D139" s="37">
        <v>87.15000000000002</v>
      </c>
      <c r="E139" s="37">
        <v>84.700000000000045</v>
      </c>
      <c r="F139" s="37">
        <v>81.200000000000031</v>
      </c>
      <c r="G139" s="37">
        <v>78.750000000000057</v>
      </c>
      <c r="H139" s="37">
        <v>90.650000000000034</v>
      </c>
      <c r="I139" s="37">
        <v>93.1</v>
      </c>
      <c r="J139" s="37">
        <v>96.600000000000023</v>
      </c>
      <c r="K139" s="28">
        <v>89.6</v>
      </c>
      <c r="L139" s="28">
        <v>83.65</v>
      </c>
      <c r="M139" s="28">
        <v>135.81092000000001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491.2</v>
      </c>
      <c r="D140" s="37">
        <v>487.26666666666671</v>
      </c>
      <c r="E140" s="37">
        <v>481.53333333333342</v>
      </c>
      <c r="F140" s="37">
        <v>471.86666666666673</v>
      </c>
      <c r="G140" s="37">
        <v>466.13333333333344</v>
      </c>
      <c r="H140" s="37">
        <v>496.93333333333339</v>
      </c>
      <c r="I140" s="37">
        <v>502.66666666666663</v>
      </c>
      <c r="J140" s="37">
        <v>512.33333333333337</v>
      </c>
      <c r="K140" s="28">
        <v>493</v>
      </c>
      <c r="L140" s="28">
        <v>477.6</v>
      </c>
      <c r="M140" s="28">
        <v>8.4636499999999995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8402.6</v>
      </c>
      <c r="D141" s="37">
        <v>8386.0666666666657</v>
      </c>
      <c r="E141" s="37">
        <v>8322.1333333333314</v>
      </c>
      <c r="F141" s="37">
        <v>8241.6666666666661</v>
      </c>
      <c r="G141" s="37">
        <v>8177.7333333333318</v>
      </c>
      <c r="H141" s="37">
        <v>8466.533333333331</v>
      </c>
      <c r="I141" s="37">
        <v>8530.4666666666653</v>
      </c>
      <c r="J141" s="37">
        <v>8610.9333333333307</v>
      </c>
      <c r="K141" s="28">
        <v>8450</v>
      </c>
      <c r="L141" s="28">
        <v>8305.6</v>
      </c>
      <c r="M141" s="28">
        <v>5.3056900000000002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803.35</v>
      </c>
      <c r="D142" s="37">
        <v>794.63333333333333</v>
      </c>
      <c r="E142" s="37">
        <v>780.86666666666667</v>
      </c>
      <c r="F142" s="37">
        <v>758.38333333333333</v>
      </c>
      <c r="G142" s="37">
        <v>744.61666666666667</v>
      </c>
      <c r="H142" s="37">
        <v>817.11666666666667</v>
      </c>
      <c r="I142" s="37">
        <v>830.88333333333333</v>
      </c>
      <c r="J142" s="37">
        <v>853.36666666666667</v>
      </c>
      <c r="K142" s="28">
        <v>808.4</v>
      </c>
      <c r="L142" s="28">
        <v>772.15</v>
      </c>
      <c r="M142" s="28">
        <v>3.2051599999999998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359.4</v>
      </c>
      <c r="D143" s="37">
        <v>361.15000000000003</v>
      </c>
      <c r="E143" s="37">
        <v>355.25000000000006</v>
      </c>
      <c r="F143" s="37">
        <v>351.1</v>
      </c>
      <c r="G143" s="37">
        <v>345.20000000000005</v>
      </c>
      <c r="H143" s="37">
        <v>365.30000000000007</v>
      </c>
      <c r="I143" s="37">
        <v>371.20000000000005</v>
      </c>
      <c r="J143" s="37">
        <v>375.35000000000008</v>
      </c>
      <c r="K143" s="28">
        <v>367.05</v>
      </c>
      <c r="L143" s="28">
        <v>357</v>
      </c>
      <c r="M143" s="28">
        <v>3.2667000000000002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1436.35</v>
      </c>
      <c r="D144" s="37">
        <v>1424.45</v>
      </c>
      <c r="E144" s="37">
        <v>1408.95</v>
      </c>
      <c r="F144" s="37">
        <v>1381.55</v>
      </c>
      <c r="G144" s="37">
        <v>1366.05</v>
      </c>
      <c r="H144" s="37">
        <v>1451.8500000000001</v>
      </c>
      <c r="I144" s="37">
        <v>1467.3500000000001</v>
      </c>
      <c r="J144" s="37">
        <v>1494.7500000000002</v>
      </c>
      <c r="K144" s="28">
        <v>1439.95</v>
      </c>
      <c r="L144" s="28">
        <v>1397.05</v>
      </c>
      <c r="M144" s="28">
        <v>1.00318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2883.35</v>
      </c>
      <c r="D145" s="37">
        <v>2866.4166666666665</v>
      </c>
      <c r="E145" s="37">
        <v>2826.9333333333329</v>
      </c>
      <c r="F145" s="37">
        <v>2770.5166666666664</v>
      </c>
      <c r="G145" s="37">
        <v>2731.0333333333328</v>
      </c>
      <c r="H145" s="37">
        <v>2922.833333333333</v>
      </c>
      <c r="I145" s="37">
        <v>2962.3166666666666</v>
      </c>
      <c r="J145" s="37">
        <v>3018.7333333333331</v>
      </c>
      <c r="K145" s="28">
        <v>2905.9</v>
      </c>
      <c r="L145" s="28">
        <v>2810</v>
      </c>
      <c r="M145" s="28">
        <v>5.8273000000000001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2241.15</v>
      </c>
      <c r="D146" s="37">
        <v>2253.5666666666671</v>
      </c>
      <c r="E146" s="37">
        <v>2207.6833333333343</v>
      </c>
      <c r="F146" s="37">
        <v>2174.2166666666672</v>
      </c>
      <c r="G146" s="37">
        <v>2128.3333333333344</v>
      </c>
      <c r="H146" s="37">
        <v>2287.0333333333342</v>
      </c>
      <c r="I146" s="37">
        <v>2332.9166666666665</v>
      </c>
      <c r="J146" s="37">
        <v>2366.3833333333341</v>
      </c>
      <c r="K146" s="28">
        <v>2299.4499999999998</v>
      </c>
      <c r="L146" s="28">
        <v>2220.1</v>
      </c>
      <c r="M146" s="28">
        <v>3.32856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1042.6500000000001</v>
      </c>
      <c r="D147" s="37">
        <v>1022.6833333333333</v>
      </c>
      <c r="E147" s="37">
        <v>997.06666666666661</v>
      </c>
      <c r="F147" s="37">
        <v>951.48333333333335</v>
      </c>
      <c r="G147" s="37">
        <v>925.86666666666667</v>
      </c>
      <c r="H147" s="37">
        <v>1068.2666666666664</v>
      </c>
      <c r="I147" s="37">
        <v>1093.8833333333332</v>
      </c>
      <c r="J147" s="37">
        <v>1139.4666666666665</v>
      </c>
      <c r="K147" s="28">
        <v>1048.3</v>
      </c>
      <c r="L147" s="28">
        <v>977.1</v>
      </c>
      <c r="M147" s="28">
        <v>19.820519999999998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109.65</v>
      </c>
      <c r="D148" s="37">
        <v>108.66666666666667</v>
      </c>
      <c r="E148" s="37">
        <v>107.33333333333334</v>
      </c>
      <c r="F148" s="37">
        <v>105.01666666666667</v>
      </c>
      <c r="G148" s="37">
        <v>103.68333333333334</v>
      </c>
      <c r="H148" s="37">
        <v>110.98333333333335</v>
      </c>
      <c r="I148" s="37">
        <v>112.31666666666669</v>
      </c>
      <c r="J148" s="37">
        <v>114.63333333333335</v>
      </c>
      <c r="K148" s="28">
        <v>110</v>
      </c>
      <c r="L148" s="28">
        <v>106.35</v>
      </c>
      <c r="M148" s="28">
        <v>55.719850000000001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140.65</v>
      </c>
      <c r="D149" s="37">
        <v>141.20000000000002</v>
      </c>
      <c r="E149" s="37">
        <v>139.20000000000005</v>
      </c>
      <c r="F149" s="37">
        <v>137.75000000000003</v>
      </c>
      <c r="G149" s="37">
        <v>135.75000000000006</v>
      </c>
      <c r="H149" s="37">
        <v>142.65000000000003</v>
      </c>
      <c r="I149" s="37">
        <v>144.64999999999998</v>
      </c>
      <c r="J149" s="37">
        <v>146.10000000000002</v>
      </c>
      <c r="K149" s="28">
        <v>143.19999999999999</v>
      </c>
      <c r="L149" s="28">
        <v>139.75</v>
      </c>
      <c r="M149" s="28">
        <v>95.922290000000004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68.8</v>
      </c>
      <c r="D150" s="37">
        <v>68.233333333333334</v>
      </c>
      <c r="E150" s="37">
        <v>67.566666666666663</v>
      </c>
      <c r="F150" s="37">
        <v>66.333333333333329</v>
      </c>
      <c r="G150" s="37">
        <v>65.666666666666657</v>
      </c>
      <c r="H150" s="37">
        <v>69.466666666666669</v>
      </c>
      <c r="I150" s="37">
        <v>70.133333333333326</v>
      </c>
      <c r="J150" s="37">
        <v>71.366666666666674</v>
      </c>
      <c r="K150" s="28">
        <v>68.900000000000006</v>
      </c>
      <c r="L150" s="28">
        <v>67</v>
      </c>
      <c r="M150" s="28">
        <v>163.60489000000001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3682.25</v>
      </c>
      <c r="D151" s="37">
        <v>3645.6833333333329</v>
      </c>
      <c r="E151" s="37">
        <v>3594.516666666666</v>
      </c>
      <c r="F151" s="37">
        <v>3506.7833333333328</v>
      </c>
      <c r="G151" s="37">
        <v>3455.6166666666659</v>
      </c>
      <c r="H151" s="37">
        <v>3733.4166666666661</v>
      </c>
      <c r="I151" s="37">
        <v>3784.583333333333</v>
      </c>
      <c r="J151" s="37">
        <v>3872.3166666666662</v>
      </c>
      <c r="K151" s="28">
        <v>3696.85</v>
      </c>
      <c r="L151" s="28">
        <v>3557.95</v>
      </c>
      <c r="M151" s="28">
        <v>1.1285000000000001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17795.05</v>
      </c>
      <c r="D152" s="37">
        <v>17651.833333333332</v>
      </c>
      <c r="E152" s="37">
        <v>17474.266666666663</v>
      </c>
      <c r="F152" s="37">
        <v>17153.48333333333</v>
      </c>
      <c r="G152" s="37">
        <v>16975.916666666661</v>
      </c>
      <c r="H152" s="37">
        <v>17972.616666666665</v>
      </c>
      <c r="I152" s="37">
        <v>18150.183333333338</v>
      </c>
      <c r="J152" s="37">
        <v>18470.966666666667</v>
      </c>
      <c r="K152" s="28">
        <v>17829.400000000001</v>
      </c>
      <c r="L152" s="28">
        <v>17331.05</v>
      </c>
      <c r="M152" s="28">
        <v>0.38546999999999998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272.05</v>
      </c>
      <c r="D153" s="37">
        <v>271.66666666666669</v>
      </c>
      <c r="E153" s="37">
        <v>269.43333333333339</v>
      </c>
      <c r="F153" s="37">
        <v>266.81666666666672</v>
      </c>
      <c r="G153" s="37">
        <v>264.58333333333343</v>
      </c>
      <c r="H153" s="37">
        <v>274.28333333333336</v>
      </c>
      <c r="I153" s="37">
        <v>276.51666666666659</v>
      </c>
      <c r="J153" s="37">
        <v>279.13333333333333</v>
      </c>
      <c r="K153" s="28">
        <v>273.89999999999998</v>
      </c>
      <c r="L153" s="28">
        <v>269.05</v>
      </c>
      <c r="M153" s="28">
        <v>2.05261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742.1</v>
      </c>
      <c r="D154" s="37">
        <v>741.48333333333323</v>
      </c>
      <c r="E154" s="37">
        <v>731.96666666666647</v>
      </c>
      <c r="F154" s="37">
        <v>721.83333333333326</v>
      </c>
      <c r="G154" s="37">
        <v>712.31666666666649</v>
      </c>
      <c r="H154" s="37">
        <v>751.61666666666645</v>
      </c>
      <c r="I154" s="37">
        <v>761.1333333333331</v>
      </c>
      <c r="J154" s="37">
        <v>771.26666666666642</v>
      </c>
      <c r="K154" s="28">
        <v>751</v>
      </c>
      <c r="L154" s="28">
        <v>731.35</v>
      </c>
      <c r="M154" s="28">
        <v>5.6338499999999998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131.05000000000001</v>
      </c>
      <c r="D155" s="37">
        <v>137.4</v>
      </c>
      <c r="E155" s="37">
        <v>123.65</v>
      </c>
      <c r="F155" s="37">
        <v>116.25</v>
      </c>
      <c r="G155" s="37">
        <v>102.5</v>
      </c>
      <c r="H155" s="37">
        <v>144.80000000000001</v>
      </c>
      <c r="I155" s="37">
        <v>158.55000000000001</v>
      </c>
      <c r="J155" s="37">
        <v>165.95000000000002</v>
      </c>
      <c r="K155" s="28">
        <v>151.15</v>
      </c>
      <c r="L155" s="28">
        <v>130</v>
      </c>
      <c r="M155" s="28">
        <v>1257.8830499999999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213.85</v>
      </c>
      <c r="D156" s="37">
        <v>224.44999999999996</v>
      </c>
      <c r="E156" s="37">
        <v>199.44999999999993</v>
      </c>
      <c r="F156" s="37">
        <v>185.04999999999998</v>
      </c>
      <c r="G156" s="37">
        <v>160.04999999999995</v>
      </c>
      <c r="H156" s="37">
        <v>238.84999999999991</v>
      </c>
      <c r="I156" s="37">
        <v>263.84999999999997</v>
      </c>
      <c r="J156" s="37">
        <v>278.24999999999989</v>
      </c>
      <c r="K156" s="28">
        <v>249.45</v>
      </c>
      <c r="L156" s="28">
        <v>210.05</v>
      </c>
      <c r="M156" s="28">
        <v>164.90601000000001</v>
      </c>
      <c r="N156" s="1"/>
      <c r="O156" s="1"/>
    </row>
    <row r="157" spans="1:15" ht="12.75" customHeight="1">
      <c r="A157" s="53">
        <v>148</v>
      </c>
      <c r="B157" s="28" t="s">
        <v>871</v>
      </c>
      <c r="C157" s="28">
        <v>657</v>
      </c>
      <c r="D157" s="37">
        <v>661.56666666666672</v>
      </c>
      <c r="E157" s="37">
        <v>647.43333333333339</v>
      </c>
      <c r="F157" s="37">
        <v>637.86666666666667</v>
      </c>
      <c r="G157" s="37">
        <v>623.73333333333335</v>
      </c>
      <c r="H157" s="37">
        <v>671.13333333333344</v>
      </c>
      <c r="I157" s="37">
        <v>685.26666666666688</v>
      </c>
      <c r="J157" s="37">
        <v>694.83333333333348</v>
      </c>
      <c r="K157" s="28">
        <v>675.7</v>
      </c>
      <c r="L157" s="28">
        <v>652</v>
      </c>
      <c r="M157" s="28">
        <v>30.696929999999998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3059.15</v>
      </c>
      <c r="D158" s="37">
        <v>3075.7666666666664</v>
      </c>
      <c r="E158" s="37">
        <v>3027.6333333333328</v>
      </c>
      <c r="F158" s="37">
        <v>2996.1166666666663</v>
      </c>
      <c r="G158" s="37">
        <v>2947.9833333333327</v>
      </c>
      <c r="H158" s="37">
        <v>3107.2833333333328</v>
      </c>
      <c r="I158" s="37">
        <v>3155.4166666666661</v>
      </c>
      <c r="J158" s="37">
        <v>3186.9333333333329</v>
      </c>
      <c r="K158" s="28">
        <v>3123.9</v>
      </c>
      <c r="L158" s="28">
        <v>3044.25</v>
      </c>
      <c r="M158" s="28">
        <v>0.61690999999999996</v>
      </c>
      <c r="N158" s="1"/>
      <c r="O158" s="1"/>
    </row>
    <row r="159" spans="1:15" ht="12.75" customHeight="1">
      <c r="A159" s="53">
        <v>150</v>
      </c>
      <c r="B159" s="28" t="s">
        <v>872</v>
      </c>
      <c r="C159" s="28">
        <v>588.04999999999995</v>
      </c>
      <c r="D159" s="37">
        <v>587.48333333333323</v>
      </c>
      <c r="E159" s="37">
        <v>571.96666666666647</v>
      </c>
      <c r="F159" s="37">
        <v>555.88333333333321</v>
      </c>
      <c r="G159" s="37">
        <v>540.36666666666645</v>
      </c>
      <c r="H159" s="37">
        <v>603.56666666666649</v>
      </c>
      <c r="I159" s="37">
        <v>619.08333333333314</v>
      </c>
      <c r="J159" s="37">
        <v>635.16666666666652</v>
      </c>
      <c r="K159" s="28">
        <v>603</v>
      </c>
      <c r="L159" s="28">
        <v>571.4</v>
      </c>
      <c r="M159" s="28">
        <v>5.4306200000000002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2580.6</v>
      </c>
      <c r="D160" s="37">
        <v>2560.9333333333334</v>
      </c>
      <c r="E160" s="37">
        <v>2531.6166666666668</v>
      </c>
      <c r="F160" s="37">
        <v>2482.6333333333332</v>
      </c>
      <c r="G160" s="37">
        <v>2453.3166666666666</v>
      </c>
      <c r="H160" s="37">
        <v>2609.916666666667</v>
      </c>
      <c r="I160" s="37">
        <v>2639.2333333333336</v>
      </c>
      <c r="J160" s="37">
        <v>2688.2166666666672</v>
      </c>
      <c r="K160" s="28">
        <v>2590.25</v>
      </c>
      <c r="L160" s="28">
        <v>2511.9499999999998</v>
      </c>
      <c r="M160" s="28">
        <v>0.79059000000000001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41375.800000000003</v>
      </c>
      <c r="D161" s="37">
        <v>41033.550000000003</v>
      </c>
      <c r="E161" s="37">
        <v>40467.200000000004</v>
      </c>
      <c r="F161" s="37">
        <v>39558.6</v>
      </c>
      <c r="G161" s="37">
        <v>38992.25</v>
      </c>
      <c r="H161" s="37">
        <v>41942.150000000009</v>
      </c>
      <c r="I161" s="37">
        <v>42508.500000000015</v>
      </c>
      <c r="J161" s="37">
        <v>43417.100000000013</v>
      </c>
      <c r="K161" s="28">
        <v>41599.9</v>
      </c>
      <c r="L161" s="28">
        <v>40124.949999999997</v>
      </c>
      <c r="M161" s="28">
        <v>0.13064000000000001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3314</v>
      </c>
      <c r="D162" s="37">
        <v>3335.4333333333329</v>
      </c>
      <c r="E162" s="37">
        <v>3248.6166666666659</v>
      </c>
      <c r="F162" s="37">
        <v>3183.2333333333331</v>
      </c>
      <c r="G162" s="37">
        <v>3096.4166666666661</v>
      </c>
      <c r="H162" s="37">
        <v>3400.8166666666657</v>
      </c>
      <c r="I162" s="37">
        <v>3487.6333333333323</v>
      </c>
      <c r="J162" s="37">
        <v>3553.0166666666655</v>
      </c>
      <c r="K162" s="28">
        <v>3422.25</v>
      </c>
      <c r="L162" s="28">
        <v>3270.05</v>
      </c>
      <c r="M162" s="28">
        <v>2.3400300000000001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221.45</v>
      </c>
      <c r="D163" s="37">
        <v>219.55000000000004</v>
      </c>
      <c r="E163" s="37">
        <v>216.70000000000007</v>
      </c>
      <c r="F163" s="37">
        <v>211.95000000000005</v>
      </c>
      <c r="G163" s="37">
        <v>209.10000000000008</v>
      </c>
      <c r="H163" s="37">
        <v>224.30000000000007</v>
      </c>
      <c r="I163" s="37">
        <v>227.15000000000003</v>
      </c>
      <c r="J163" s="37">
        <v>231.90000000000006</v>
      </c>
      <c r="K163" s="28">
        <v>222.4</v>
      </c>
      <c r="L163" s="28">
        <v>214.8</v>
      </c>
      <c r="M163" s="28">
        <v>20.214279999999999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2158.35</v>
      </c>
      <c r="D164" s="37">
        <v>2135.1666666666665</v>
      </c>
      <c r="E164" s="37">
        <v>2105.9833333333331</v>
      </c>
      <c r="F164" s="37">
        <v>2053.6166666666668</v>
      </c>
      <c r="G164" s="37">
        <v>2024.4333333333334</v>
      </c>
      <c r="H164" s="37">
        <v>2187.5333333333328</v>
      </c>
      <c r="I164" s="37">
        <v>2216.7166666666662</v>
      </c>
      <c r="J164" s="37">
        <v>2269.0833333333326</v>
      </c>
      <c r="K164" s="28">
        <v>2164.35</v>
      </c>
      <c r="L164" s="28">
        <v>2082.8000000000002</v>
      </c>
      <c r="M164" s="28">
        <v>5.0110900000000003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1672.8</v>
      </c>
      <c r="D165" s="37">
        <v>1660.6666666666667</v>
      </c>
      <c r="E165" s="37">
        <v>1638.4333333333334</v>
      </c>
      <c r="F165" s="37">
        <v>1604.0666666666666</v>
      </c>
      <c r="G165" s="37">
        <v>1581.8333333333333</v>
      </c>
      <c r="H165" s="37">
        <v>1695.0333333333335</v>
      </c>
      <c r="I165" s="37">
        <v>1717.2666666666667</v>
      </c>
      <c r="J165" s="37">
        <v>1751.6333333333337</v>
      </c>
      <c r="K165" s="28">
        <v>1682.9</v>
      </c>
      <c r="L165" s="28">
        <v>1626.3</v>
      </c>
      <c r="M165" s="28">
        <v>5.3694600000000001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2176.9</v>
      </c>
      <c r="D166" s="37">
        <v>2183.3166666666671</v>
      </c>
      <c r="E166" s="37">
        <v>2149.8333333333339</v>
      </c>
      <c r="F166" s="37">
        <v>2122.7666666666669</v>
      </c>
      <c r="G166" s="37">
        <v>2089.2833333333338</v>
      </c>
      <c r="H166" s="37">
        <v>2210.3833333333341</v>
      </c>
      <c r="I166" s="37">
        <v>2243.8666666666668</v>
      </c>
      <c r="J166" s="37">
        <v>2270.9333333333343</v>
      </c>
      <c r="K166" s="28">
        <v>2216.8000000000002</v>
      </c>
      <c r="L166" s="28">
        <v>2156.25</v>
      </c>
      <c r="M166" s="28">
        <v>4.0949999999999998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105.9</v>
      </c>
      <c r="D167" s="37">
        <v>105.06666666666666</v>
      </c>
      <c r="E167" s="37">
        <v>104.03333333333333</v>
      </c>
      <c r="F167" s="37">
        <v>102.16666666666667</v>
      </c>
      <c r="G167" s="37">
        <v>101.13333333333334</v>
      </c>
      <c r="H167" s="37">
        <v>106.93333333333332</v>
      </c>
      <c r="I167" s="37">
        <v>107.96666666666665</v>
      </c>
      <c r="J167" s="37">
        <v>109.83333333333331</v>
      </c>
      <c r="K167" s="28">
        <v>106.1</v>
      </c>
      <c r="L167" s="28">
        <v>103.2</v>
      </c>
      <c r="M167" s="28">
        <v>28.436720000000001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206.5</v>
      </c>
      <c r="D168" s="37">
        <v>208.19999999999996</v>
      </c>
      <c r="E168" s="37">
        <v>203.49999999999991</v>
      </c>
      <c r="F168" s="37">
        <v>200.49999999999994</v>
      </c>
      <c r="G168" s="37">
        <v>195.7999999999999</v>
      </c>
      <c r="H168" s="37">
        <v>211.19999999999993</v>
      </c>
      <c r="I168" s="37">
        <v>215.89999999999998</v>
      </c>
      <c r="J168" s="37">
        <v>218.89999999999995</v>
      </c>
      <c r="K168" s="28">
        <v>212.9</v>
      </c>
      <c r="L168" s="28">
        <v>205.2</v>
      </c>
      <c r="M168" s="28">
        <v>83.502480000000006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387.9</v>
      </c>
      <c r="D169" s="37">
        <v>386.91666666666669</v>
      </c>
      <c r="E169" s="37">
        <v>382.08333333333337</v>
      </c>
      <c r="F169" s="37">
        <v>376.26666666666671</v>
      </c>
      <c r="G169" s="37">
        <v>371.43333333333339</v>
      </c>
      <c r="H169" s="37">
        <v>392.73333333333335</v>
      </c>
      <c r="I169" s="37">
        <v>397.56666666666672</v>
      </c>
      <c r="J169" s="37">
        <v>403.38333333333333</v>
      </c>
      <c r="K169" s="28">
        <v>391.75</v>
      </c>
      <c r="L169" s="28">
        <v>381.1</v>
      </c>
      <c r="M169" s="28">
        <v>2.0998299999999999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13394.05</v>
      </c>
      <c r="D170" s="37">
        <v>13356.216666666667</v>
      </c>
      <c r="E170" s="37">
        <v>13262.433333333334</v>
      </c>
      <c r="F170" s="37">
        <v>13130.816666666668</v>
      </c>
      <c r="G170" s="37">
        <v>13037.033333333335</v>
      </c>
      <c r="H170" s="37">
        <v>13487.833333333334</v>
      </c>
      <c r="I170" s="37">
        <v>13581.616666666667</v>
      </c>
      <c r="J170" s="37">
        <v>13713.233333333334</v>
      </c>
      <c r="K170" s="28">
        <v>13450</v>
      </c>
      <c r="L170" s="28">
        <v>13224.6</v>
      </c>
      <c r="M170" s="28">
        <v>0.23355999999999999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29.45</v>
      </c>
      <c r="D171" s="37">
        <v>29.266666666666666</v>
      </c>
      <c r="E171" s="37">
        <v>28.93333333333333</v>
      </c>
      <c r="F171" s="37">
        <v>28.416666666666664</v>
      </c>
      <c r="G171" s="37">
        <v>28.083333333333329</v>
      </c>
      <c r="H171" s="37">
        <v>29.783333333333331</v>
      </c>
      <c r="I171" s="37">
        <v>30.116666666666667</v>
      </c>
      <c r="J171" s="37">
        <v>30.633333333333333</v>
      </c>
      <c r="K171" s="28">
        <v>29.6</v>
      </c>
      <c r="L171" s="28">
        <v>28.75</v>
      </c>
      <c r="M171" s="28">
        <v>177.67070000000001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125.7</v>
      </c>
      <c r="D172" s="37">
        <v>123.93333333333332</v>
      </c>
      <c r="E172" s="37">
        <v>121.86666666666665</v>
      </c>
      <c r="F172" s="37">
        <v>118.03333333333332</v>
      </c>
      <c r="G172" s="37">
        <v>115.96666666666664</v>
      </c>
      <c r="H172" s="37">
        <v>127.76666666666665</v>
      </c>
      <c r="I172" s="37">
        <v>129.83333333333334</v>
      </c>
      <c r="J172" s="37">
        <v>133.66666666666666</v>
      </c>
      <c r="K172" s="28">
        <v>126</v>
      </c>
      <c r="L172" s="28">
        <v>120.1</v>
      </c>
      <c r="M172" s="28">
        <v>190.76925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2408.6999999999998</v>
      </c>
      <c r="D173" s="37">
        <v>2455.2333333333331</v>
      </c>
      <c r="E173" s="37">
        <v>2318.4666666666662</v>
      </c>
      <c r="F173" s="37">
        <v>2228.2333333333331</v>
      </c>
      <c r="G173" s="37">
        <v>2091.4666666666662</v>
      </c>
      <c r="H173" s="37">
        <v>2545.4666666666662</v>
      </c>
      <c r="I173" s="37">
        <v>2682.2333333333336</v>
      </c>
      <c r="J173" s="37">
        <v>2772.4666666666662</v>
      </c>
      <c r="K173" s="28">
        <v>2592</v>
      </c>
      <c r="L173" s="28">
        <v>2365</v>
      </c>
      <c r="M173" s="28">
        <v>378.41671000000002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772.65</v>
      </c>
      <c r="D174" s="37">
        <v>771.31666666666661</v>
      </c>
      <c r="E174" s="37">
        <v>765.08333333333326</v>
      </c>
      <c r="F174" s="37">
        <v>757.51666666666665</v>
      </c>
      <c r="G174" s="37">
        <v>751.2833333333333</v>
      </c>
      <c r="H174" s="37">
        <v>778.88333333333321</v>
      </c>
      <c r="I174" s="37">
        <v>785.11666666666656</v>
      </c>
      <c r="J174" s="37">
        <v>792.68333333333317</v>
      </c>
      <c r="K174" s="28">
        <v>777.55</v>
      </c>
      <c r="L174" s="28">
        <v>763.75</v>
      </c>
      <c r="M174" s="28">
        <v>10.733449999999999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1099.8499999999999</v>
      </c>
      <c r="D175" s="37">
        <v>1093.3999999999999</v>
      </c>
      <c r="E175" s="37">
        <v>1081.4499999999998</v>
      </c>
      <c r="F175" s="37">
        <v>1063.05</v>
      </c>
      <c r="G175" s="37">
        <v>1051.0999999999999</v>
      </c>
      <c r="H175" s="37">
        <v>1111.7999999999997</v>
      </c>
      <c r="I175" s="37">
        <v>1123.75</v>
      </c>
      <c r="J175" s="37">
        <v>1142.1499999999996</v>
      </c>
      <c r="K175" s="28">
        <v>1105.3499999999999</v>
      </c>
      <c r="L175" s="28">
        <v>1075</v>
      </c>
      <c r="M175" s="28">
        <v>6.9634099999999997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2161.65</v>
      </c>
      <c r="D176" s="37">
        <v>2178.15</v>
      </c>
      <c r="E176" s="37">
        <v>2116.5500000000002</v>
      </c>
      <c r="F176" s="37">
        <v>2071.4500000000003</v>
      </c>
      <c r="G176" s="37">
        <v>2009.8500000000004</v>
      </c>
      <c r="H176" s="37">
        <v>2223.25</v>
      </c>
      <c r="I176" s="37">
        <v>2284.8499999999995</v>
      </c>
      <c r="J176" s="37">
        <v>2329.9499999999998</v>
      </c>
      <c r="K176" s="28">
        <v>2239.75</v>
      </c>
      <c r="L176" s="28">
        <v>2133.0500000000002</v>
      </c>
      <c r="M176" s="28">
        <v>8.0903100000000006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19213.8</v>
      </c>
      <c r="D177" s="37">
        <v>19128.216666666667</v>
      </c>
      <c r="E177" s="37">
        <v>18984.433333333334</v>
      </c>
      <c r="F177" s="37">
        <v>18755.066666666666</v>
      </c>
      <c r="G177" s="37">
        <v>18611.283333333333</v>
      </c>
      <c r="H177" s="37">
        <v>19357.583333333336</v>
      </c>
      <c r="I177" s="37">
        <v>19501.366666666669</v>
      </c>
      <c r="J177" s="37">
        <v>19730.733333333337</v>
      </c>
      <c r="K177" s="28">
        <v>19272</v>
      </c>
      <c r="L177" s="28">
        <v>18898.849999999999</v>
      </c>
      <c r="M177" s="28">
        <v>0.17699000000000001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1265.7</v>
      </c>
      <c r="D178" s="37">
        <v>1259.6666666666667</v>
      </c>
      <c r="E178" s="37">
        <v>1244.5333333333335</v>
      </c>
      <c r="F178" s="37">
        <v>1223.3666666666668</v>
      </c>
      <c r="G178" s="37">
        <v>1208.2333333333336</v>
      </c>
      <c r="H178" s="37">
        <v>1280.8333333333335</v>
      </c>
      <c r="I178" s="37">
        <v>1295.9666666666667</v>
      </c>
      <c r="J178" s="37">
        <v>1317.1333333333334</v>
      </c>
      <c r="K178" s="28">
        <v>1274.8</v>
      </c>
      <c r="L178" s="28">
        <v>1238.5</v>
      </c>
      <c r="M178" s="28">
        <v>10.716570000000001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2407.1</v>
      </c>
      <c r="D179" s="37">
        <v>2399.4666666666667</v>
      </c>
      <c r="E179" s="37">
        <v>2373.9333333333334</v>
      </c>
      <c r="F179" s="37">
        <v>2340.7666666666669</v>
      </c>
      <c r="G179" s="37">
        <v>2315.2333333333336</v>
      </c>
      <c r="H179" s="37">
        <v>2432.6333333333332</v>
      </c>
      <c r="I179" s="37">
        <v>2458.166666666667</v>
      </c>
      <c r="J179" s="37">
        <v>2491.333333333333</v>
      </c>
      <c r="K179" s="28">
        <v>2425</v>
      </c>
      <c r="L179" s="28">
        <v>2366.3000000000002</v>
      </c>
      <c r="M179" s="28">
        <v>2.0844299999999998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567.70000000000005</v>
      </c>
      <c r="D180" s="37">
        <v>561.56666666666672</v>
      </c>
      <c r="E180" s="37">
        <v>553.13333333333344</v>
      </c>
      <c r="F180" s="37">
        <v>538.56666666666672</v>
      </c>
      <c r="G180" s="37">
        <v>530.13333333333344</v>
      </c>
      <c r="H180" s="37">
        <v>576.13333333333344</v>
      </c>
      <c r="I180" s="37">
        <v>584.56666666666661</v>
      </c>
      <c r="J180" s="37">
        <v>599.13333333333344</v>
      </c>
      <c r="K180" s="28">
        <v>570</v>
      </c>
      <c r="L180" s="28">
        <v>547</v>
      </c>
      <c r="M180" s="28">
        <v>3.5204499999999999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466.85</v>
      </c>
      <c r="D181" s="37">
        <v>465.40000000000003</v>
      </c>
      <c r="E181" s="37">
        <v>462.00000000000006</v>
      </c>
      <c r="F181" s="37">
        <v>457.15000000000003</v>
      </c>
      <c r="G181" s="37">
        <v>453.75000000000006</v>
      </c>
      <c r="H181" s="37">
        <v>470.25000000000006</v>
      </c>
      <c r="I181" s="37">
        <v>473.65000000000003</v>
      </c>
      <c r="J181" s="37">
        <v>478.50000000000006</v>
      </c>
      <c r="K181" s="28">
        <v>468.8</v>
      </c>
      <c r="L181" s="28">
        <v>460.55</v>
      </c>
      <c r="M181" s="28">
        <v>94.054950000000005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69.900000000000006</v>
      </c>
      <c r="D182" s="37">
        <v>69.316666666666677</v>
      </c>
      <c r="E182" s="37">
        <v>68.433333333333351</v>
      </c>
      <c r="F182" s="37">
        <v>66.966666666666669</v>
      </c>
      <c r="G182" s="37">
        <v>66.083333333333343</v>
      </c>
      <c r="H182" s="37">
        <v>70.78333333333336</v>
      </c>
      <c r="I182" s="37">
        <v>71.666666666666686</v>
      </c>
      <c r="J182" s="37">
        <v>73.133333333333368</v>
      </c>
      <c r="K182" s="28">
        <v>70.2</v>
      </c>
      <c r="L182" s="28">
        <v>67.849999999999994</v>
      </c>
      <c r="M182" s="28">
        <v>205.63587000000001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829.25</v>
      </c>
      <c r="D183" s="37">
        <v>830.4</v>
      </c>
      <c r="E183" s="37">
        <v>823.84999999999991</v>
      </c>
      <c r="F183" s="37">
        <v>818.44999999999993</v>
      </c>
      <c r="G183" s="37">
        <v>811.89999999999986</v>
      </c>
      <c r="H183" s="37">
        <v>835.8</v>
      </c>
      <c r="I183" s="37">
        <v>842.34999999999991</v>
      </c>
      <c r="J183" s="37">
        <v>847.75</v>
      </c>
      <c r="K183" s="28">
        <v>836.95</v>
      </c>
      <c r="L183" s="28">
        <v>825</v>
      </c>
      <c r="M183" s="28">
        <v>23.16527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422.75</v>
      </c>
      <c r="D184" s="37">
        <v>420.10000000000008</v>
      </c>
      <c r="E184" s="37">
        <v>414.50000000000017</v>
      </c>
      <c r="F184" s="37">
        <v>406.25000000000011</v>
      </c>
      <c r="G184" s="37">
        <v>400.6500000000002</v>
      </c>
      <c r="H184" s="37">
        <v>428.35000000000014</v>
      </c>
      <c r="I184" s="37">
        <v>433.95000000000005</v>
      </c>
      <c r="J184" s="37">
        <v>442.2000000000001</v>
      </c>
      <c r="K184" s="28">
        <v>425.7</v>
      </c>
      <c r="L184" s="28">
        <v>411.85</v>
      </c>
      <c r="M184" s="28">
        <v>28.380769999999998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561.75</v>
      </c>
      <c r="D185" s="37">
        <v>556.88333333333333</v>
      </c>
      <c r="E185" s="37">
        <v>549.66666666666663</v>
      </c>
      <c r="F185" s="37">
        <v>537.58333333333326</v>
      </c>
      <c r="G185" s="37">
        <v>530.36666666666656</v>
      </c>
      <c r="H185" s="37">
        <v>568.9666666666667</v>
      </c>
      <c r="I185" s="37">
        <v>576.18333333333339</v>
      </c>
      <c r="J185" s="37">
        <v>588.26666666666677</v>
      </c>
      <c r="K185" s="28">
        <v>564.1</v>
      </c>
      <c r="L185" s="28">
        <v>544.79999999999995</v>
      </c>
      <c r="M185" s="28">
        <v>1.3587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860.45</v>
      </c>
      <c r="D186" s="37">
        <v>858.01666666666677</v>
      </c>
      <c r="E186" s="37">
        <v>829.73333333333358</v>
      </c>
      <c r="F186" s="37">
        <v>799.01666666666677</v>
      </c>
      <c r="G186" s="37">
        <v>770.73333333333358</v>
      </c>
      <c r="H186" s="37">
        <v>888.73333333333358</v>
      </c>
      <c r="I186" s="37">
        <v>917.01666666666665</v>
      </c>
      <c r="J186" s="37">
        <v>947.73333333333358</v>
      </c>
      <c r="K186" s="28">
        <v>886.3</v>
      </c>
      <c r="L186" s="28">
        <v>827.3</v>
      </c>
      <c r="M186" s="28">
        <v>32.635840000000002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795.35</v>
      </c>
      <c r="D187" s="37">
        <v>791.19999999999993</v>
      </c>
      <c r="E187" s="37">
        <v>777.49999999999989</v>
      </c>
      <c r="F187" s="37">
        <v>759.65</v>
      </c>
      <c r="G187" s="37">
        <v>745.94999999999993</v>
      </c>
      <c r="H187" s="37">
        <v>809.04999999999984</v>
      </c>
      <c r="I187" s="37">
        <v>822.74999999999989</v>
      </c>
      <c r="J187" s="37">
        <v>840.5999999999998</v>
      </c>
      <c r="K187" s="28">
        <v>804.9</v>
      </c>
      <c r="L187" s="28">
        <v>773.35</v>
      </c>
      <c r="M187" s="28">
        <v>7.7038799999999998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934.65</v>
      </c>
      <c r="D188" s="37">
        <v>926.98333333333323</v>
      </c>
      <c r="E188" s="37">
        <v>916.56666666666649</v>
      </c>
      <c r="F188" s="37">
        <v>898.48333333333323</v>
      </c>
      <c r="G188" s="37">
        <v>888.06666666666649</v>
      </c>
      <c r="H188" s="37">
        <v>945.06666666666649</v>
      </c>
      <c r="I188" s="37">
        <v>955.48333333333323</v>
      </c>
      <c r="J188" s="37">
        <v>973.56666666666649</v>
      </c>
      <c r="K188" s="28">
        <v>937.4</v>
      </c>
      <c r="L188" s="28">
        <v>908.9</v>
      </c>
      <c r="M188" s="28">
        <v>2.83046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3315.1</v>
      </c>
      <c r="D189" s="37">
        <v>3300.0500000000006</v>
      </c>
      <c r="E189" s="37">
        <v>3267.1000000000013</v>
      </c>
      <c r="F189" s="37">
        <v>3219.1000000000008</v>
      </c>
      <c r="G189" s="37">
        <v>3186.1500000000015</v>
      </c>
      <c r="H189" s="37">
        <v>3348.0500000000011</v>
      </c>
      <c r="I189" s="37">
        <v>3381.0000000000009</v>
      </c>
      <c r="J189" s="37">
        <v>3429.0000000000009</v>
      </c>
      <c r="K189" s="28">
        <v>3333</v>
      </c>
      <c r="L189" s="28">
        <v>3252.05</v>
      </c>
      <c r="M189" s="28">
        <v>15.028790000000001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719.55</v>
      </c>
      <c r="D190" s="37">
        <v>713.16666666666663</v>
      </c>
      <c r="E190" s="37">
        <v>703.38333333333321</v>
      </c>
      <c r="F190" s="37">
        <v>687.21666666666658</v>
      </c>
      <c r="G190" s="37">
        <v>677.43333333333317</v>
      </c>
      <c r="H190" s="37">
        <v>729.33333333333326</v>
      </c>
      <c r="I190" s="37">
        <v>739.11666666666679</v>
      </c>
      <c r="J190" s="37">
        <v>755.2833333333333</v>
      </c>
      <c r="K190" s="28">
        <v>722.95</v>
      </c>
      <c r="L190" s="28">
        <v>697</v>
      </c>
      <c r="M190" s="28">
        <v>9.5498100000000008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8152.05</v>
      </c>
      <c r="D191" s="37">
        <v>8137.6833333333334</v>
      </c>
      <c r="E191" s="37">
        <v>8036.3666666666668</v>
      </c>
      <c r="F191" s="37">
        <v>7920.6833333333334</v>
      </c>
      <c r="G191" s="37">
        <v>7819.3666666666668</v>
      </c>
      <c r="H191" s="37">
        <v>8253.3666666666668</v>
      </c>
      <c r="I191" s="37">
        <v>8354.6833333333343</v>
      </c>
      <c r="J191" s="37">
        <v>8470.3666666666668</v>
      </c>
      <c r="K191" s="28">
        <v>8239</v>
      </c>
      <c r="L191" s="28">
        <v>8022</v>
      </c>
      <c r="M191" s="28">
        <v>2.70194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412.7</v>
      </c>
      <c r="D192" s="37">
        <v>409.86666666666662</v>
      </c>
      <c r="E192" s="37">
        <v>405.13333333333321</v>
      </c>
      <c r="F192" s="37">
        <v>397.56666666666661</v>
      </c>
      <c r="G192" s="37">
        <v>392.8333333333332</v>
      </c>
      <c r="H192" s="37">
        <v>417.43333333333322</v>
      </c>
      <c r="I192" s="37">
        <v>422.16666666666669</v>
      </c>
      <c r="J192" s="37">
        <v>429.73333333333323</v>
      </c>
      <c r="K192" s="28">
        <v>414.6</v>
      </c>
      <c r="L192" s="28">
        <v>402.3</v>
      </c>
      <c r="M192" s="28">
        <v>147.25989000000001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207</v>
      </c>
      <c r="D193" s="37">
        <v>205.08333333333334</v>
      </c>
      <c r="E193" s="37">
        <v>202.51666666666668</v>
      </c>
      <c r="F193" s="37">
        <v>198.03333333333333</v>
      </c>
      <c r="G193" s="37">
        <v>195.46666666666667</v>
      </c>
      <c r="H193" s="37">
        <v>209.56666666666669</v>
      </c>
      <c r="I193" s="37">
        <v>212.13333333333335</v>
      </c>
      <c r="J193" s="37">
        <v>216.6166666666667</v>
      </c>
      <c r="K193" s="28">
        <v>207.65</v>
      </c>
      <c r="L193" s="28">
        <v>200.6</v>
      </c>
      <c r="M193" s="28">
        <v>158.07992999999999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872.85</v>
      </c>
      <c r="D194" s="37">
        <v>868.98333333333323</v>
      </c>
      <c r="E194" s="37">
        <v>862.96666666666647</v>
      </c>
      <c r="F194" s="37">
        <v>853.08333333333326</v>
      </c>
      <c r="G194" s="37">
        <v>847.06666666666649</v>
      </c>
      <c r="H194" s="37">
        <v>878.86666666666645</v>
      </c>
      <c r="I194" s="37">
        <v>884.8833333333331</v>
      </c>
      <c r="J194" s="37">
        <v>894.76666666666642</v>
      </c>
      <c r="K194" s="28">
        <v>875</v>
      </c>
      <c r="L194" s="28">
        <v>859.1</v>
      </c>
      <c r="M194" s="28">
        <v>54.761890000000001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1010.7</v>
      </c>
      <c r="D195" s="37">
        <v>1004.6666666666666</v>
      </c>
      <c r="E195" s="37">
        <v>995.33333333333326</v>
      </c>
      <c r="F195" s="37">
        <v>979.96666666666658</v>
      </c>
      <c r="G195" s="37">
        <v>970.63333333333321</v>
      </c>
      <c r="H195" s="37">
        <v>1020.0333333333333</v>
      </c>
      <c r="I195" s="37">
        <v>1029.3666666666666</v>
      </c>
      <c r="J195" s="37">
        <v>1044.7333333333333</v>
      </c>
      <c r="K195" s="28">
        <v>1014</v>
      </c>
      <c r="L195" s="28">
        <v>989.3</v>
      </c>
      <c r="M195" s="28">
        <v>18.421019999999999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646.65</v>
      </c>
      <c r="D196" s="37">
        <v>636.44999999999993</v>
      </c>
      <c r="E196" s="37">
        <v>623.94999999999982</v>
      </c>
      <c r="F196" s="37">
        <v>601.24999999999989</v>
      </c>
      <c r="G196" s="37">
        <v>588.74999999999977</v>
      </c>
      <c r="H196" s="37">
        <v>659.14999999999986</v>
      </c>
      <c r="I196" s="37">
        <v>671.65000000000009</v>
      </c>
      <c r="J196" s="37">
        <v>694.34999999999991</v>
      </c>
      <c r="K196" s="28">
        <v>648.95000000000005</v>
      </c>
      <c r="L196" s="28">
        <v>613.75</v>
      </c>
      <c r="M196" s="28">
        <v>3.2778800000000001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1946.2</v>
      </c>
      <c r="D197" s="37">
        <v>1908.5333333333335</v>
      </c>
      <c r="E197" s="37">
        <v>1862.7166666666672</v>
      </c>
      <c r="F197" s="37">
        <v>1779.2333333333336</v>
      </c>
      <c r="G197" s="37">
        <v>1733.4166666666672</v>
      </c>
      <c r="H197" s="37">
        <v>1992.0166666666671</v>
      </c>
      <c r="I197" s="37">
        <v>2037.8333333333333</v>
      </c>
      <c r="J197" s="37">
        <v>2121.3166666666671</v>
      </c>
      <c r="K197" s="28">
        <v>1954.35</v>
      </c>
      <c r="L197" s="28">
        <v>1825.05</v>
      </c>
      <c r="M197" s="28">
        <v>40.648009999999999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2916.95</v>
      </c>
      <c r="D198" s="37">
        <v>2893.3333333333335</v>
      </c>
      <c r="E198" s="37">
        <v>2861.666666666667</v>
      </c>
      <c r="F198" s="37">
        <v>2806.3833333333337</v>
      </c>
      <c r="G198" s="37">
        <v>2774.7166666666672</v>
      </c>
      <c r="H198" s="37">
        <v>2948.6166666666668</v>
      </c>
      <c r="I198" s="37">
        <v>2980.2833333333338</v>
      </c>
      <c r="J198" s="37">
        <v>3035.5666666666666</v>
      </c>
      <c r="K198" s="28">
        <v>2925</v>
      </c>
      <c r="L198" s="28">
        <v>2838.05</v>
      </c>
      <c r="M198" s="28">
        <v>1.5782400000000001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458.4</v>
      </c>
      <c r="D199" s="37">
        <v>456.13333333333338</v>
      </c>
      <c r="E199" s="37">
        <v>451.66666666666674</v>
      </c>
      <c r="F199" s="37">
        <v>444.93333333333334</v>
      </c>
      <c r="G199" s="37">
        <v>440.4666666666667</v>
      </c>
      <c r="H199" s="37">
        <v>462.86666666666679</v>
      </c>
      <c r="I199" s="37">
        <v>467.33333333333337</v>
      </c>
      <c r="J199" s="37">
        <v>474.06666666666683</v>
      </c>
      <c r="K199" s="28">
        <v>460.6</v>
      </c>
      <c r="L199" s="28">
        <v>449.4</v>
      </c>
      <c r="M199" s="28">
        <v>2.2045599999999999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1073.55</v>
      </c>
      <c r="D200" s="37">
        <v>1073.5833333333333</v>
      </c>
      <c r="E200" s="37">
        <v>1059.0666666666666</v>
      </c>
      <c r="F200" s="37">
        <v>1044.5833333333333</v>
      </c>
      <c r="G200" s="37">
        <v>1030.0666666666666</v>
      </c>
      <c r="H200" s="37">
        <v>1088.0666666666666</v>
      </c>
      <c r="I200" s="37">
        <v>1102.5833333333335</v>
      </c>
      <c r="J200" s="37">
        <v>1117.0666666666666</v>
      </c>
      <c r="K200" s="28">
        <v>1088.0999999999999</v>
      </c>
      <c r="L200" s="28">
        <v>1059.0999999999999</v>
      </c>
      <c r="M200" s="28">
        <v>5.5536799999999999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38.1</v>
      </c>
      <c r="D201" s="37">
        <v>38.183333333333337</v>
      </c>
      <c r="E201" s="37">
        <v>37.566666666666677</v>
      </c>
      <c r="F201" s="37">
        <v>37.033333333333339</v>
      </c>
      <c r="G201" s="37">
        <v>36.416666666666679</v>
      </c>
      <c r="H201" s="37">
        <v>38.716666666666676</v>
      </c>
      <c r="I201" s="37">
        <v>39.333333333333336</v>
      </c>
      <c r="J201" s="37">
        <v>39.866666666666674</v>
      </c>
      <c r="K201" s="28">
        <v>38.799999999999997</v>
      </c>
      <c r="L201" s="28">
        <v>37.65</v>
      </c>
      <c r="M201" s="28">
        <v>26.33568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643.5</v>
      </c>
      <c r="D202" s="37">
        <v>637.15</v>
      </c>
      <c r="E202" s="37">
        <v>628.29999999999995</v>
      </c>
      <c r="F202" s="37">
        <v>613.1</v>
      </c>
      <c r="G202" s="37">
        <v>604.25</v>
      </c>
      <c r="H202" s="37">
        <v>652.34999999999991</v>
      </c>
      <c r="I202" s="37">
        <v>661.2</v>
      </c>
      <c r="J202" s="37">
        <v>676.39999999999986</v>
      </c>
      <c r="K202" s="28">
        <v>646</v>
      </c>
      <c r="L202" s="28">
        <v>621.95000000000005</v>
      </c>
      <c r="M202" s="28">
        <v>35.755479999999999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5691.7</v>
      </c>
      <c r="D203" s="37">
        <v>5625.4833333333336</v>
      </c>
      <c r="E203" s="37">
        <v>5551.2166666666672</v>
      </c>
      <c r="F203" s="37">
        <v>5410.7333333333336</v>
      </c>
      <c r="G203" s="37">
        <v>5336.4666666666672</v>
      </c>
      <c r="H203" s="37">
        <v>5765.9666666666672</v>
      </c>
      <c r="I203" s="37">
        <v>5840.2333333333336</v>
      </c>
      <c r="J203" s="37">
        <v>5980.7166666666672</v>
      </c>
      <c r="K203" s="28">
        <v>5699.75</v>
      </c>
      <c r="L203" s="28">
        <v>5485</v>
      </c>
      <c r="M203" s="28">
        <v>3.2961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34.5</v>
      </c>
      <c r="D204" s="37">
        <v>34.383333333333333</v>
      </c>
      <c r="E204" s="37">
        <v>34.116666666666667</v>
      </c>
      <c r="F204" s="37">
        <v>33.733333333333334</v>
      </c>
      <c r="G204" s="37">
        <v>33.466666666666669</v>
      </c>
      <c r="H204" s="37">
        <v>34.766666666666666</v>
      </c>
      <c r="I204" s="37">
        <v>35.033333333333331</v>
      </c>
      <c r="J204" s="37">
        <v>35.416666666666664</v>
      </c>
      <c r="K204" s="28">
        <v>34.65</v>
      </c>
      <c r="L204" s="28">
        <v>34</v>
      </c>
      <c r="M204" s="28">
        <v>23.76699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1495.5</v>
      </c>
      <c r="D205" s="37">
        <v>1481.5</v>
      </c>
      <c r="E205" s="37">
        <v>1454</v>
      </c>
      <c r="F205" s="37">
        <v>1412.5</v>
      </c>
      <c r="G205" s="37">
        <v>1385</v>
      </c>
      <c r="H205" s="37">
        <v>1523</v>
      </c>
      <c r="I205" s="37">
        <v>1550.5</v>
      </c>
      <c r="J205" s="37">
        <v>1592</v>
      </c>
      <c r="K205" s="28">
        <v>1509</v>
      </c>
      <c r="L205" s="28">
        <v>1440</v>
      </c>
      <c r="M205" s="28">
        <v>1.74055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788.8</v>
      </c>
      <c r="D206" s="37">
        <v>778.11666666666667</v>
      </c>
      <c r="E206" s="37">
        <v>764.73333333333335</v>
      </c>
      <c r="F206" s="37">
        <v>740.66666666666663</v>
      </c>
      <c r="G206" s="37">
        <v>727.2833333333333</v>
      </c>
      <c r="H206" s="37">
        <v>802.18333333333339</v>
      </c>
      <c r="I206" s="37">
        <v>815.56666666666683</v>
      </c>
      <c r="J206" s="37">
        <v>839.63333333333344</v>
      </c>
      <c r="K206" s="28">
        <v>791.5</v>
      </c>
      <c r="L206" s="28">
        <v>754.05</v>
      </c>
      <c r="M206" s="28">
        <v>21.240030000000001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794</v>
      </c>
      <c r="D207" s="37">
        <v>796.4</v>
      </c>
      <c r="E207" s="37">
        <v>783.8</v>
      </c>
      <c r="F207" s="37">
        <v>773.6</v>
      </c>
      <c r="G207" s="37">
        <v>761</v>
      </c>
      <c r="H207" s="37">
        <v>806.59999999999991</v>
      </c>
      <c r="I207" s="37">
        <v>819.2</v>
      </c>
      <c r="J207" s="37">
        <v>829.39999999999986</v>
      </c>
      <c r="K207" s="28">
        <v>809</v>
      </c>
      <c r="L207" s="28">
        <v>786.2</v>
      </c>
      <c r="M207" s="28">
        <v>9.5157399999999992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213.95</v>
      </c>
      <c r="D208" s="37">
        <v>214.51666666666665</v>
      </c>
      <c r="E208" s="37">
        <v>205.43333333333331</v>
      </c>
      <c r="F208" s="37">
        <v>196.91666666666666</v>
      </c>
      <c r="G208" s="37">
        <v>187.83333333333331</v>
      </c>
      <c r="H208" s="37">
        <v>223.0333333333333</v>
      </c>
      <c r="I208" s="37">
        <v>232.11666666666667</v>
      </c>
      <c r="J208" s="37">
        <v>240.6333333333333</v>
      </c>
      <c r="K208" s="28">
        <v>223.6</v>
      </c>
      <c r="L208" s="28">
        <v>206</v>
      </c>
      <c r="M208" s="28">
        <v>261.30464999999998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8.5</v>
      </c>
      <c r="D209" s="37">
        <v>8.4333333333333336</v>
      </c>
      <c r="E209" s="37">
        <v>8.2666666666666675</v>
      </c>
      <c r="F209" s="37">
        <v>8.0333333333333332</v>
      </c>
      <c r="G209" s="37">
        <v>7.8666666666666671</v>
      </c>
      <c r="H209" s="37">
        <v>8.6666666666666679</v>
      </c>
      <c r="I209" s="37">
        <v>8.8333333333333321</v>
      </c>
      <c r="J209" s="37">
        <v>9.0666666666666682</v>
      </c>
      <c r="K209" s="28">
        <v>8.6</v>
      </c>
      <c r="L209" s="28">
        <v>8.1999999999999993</v>
      </c>
      <c r="M209" s="28">
        <v>654.35996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956.45</v>
      </c>
      <c r="D210" s="37">
        <v>954.73333333333323</v>
      </c>
      <c r="E210" s="37">
        <v>939.81666666666649</v>
      </c>
      <c r="F210" s="37">
        <v>923.18333333333328</v>
      </c>
      <c r="G210" s="37">
        <v>908.26666666666654</v>
      </c>
      <c r="H210" s="37">
        <v>971.36666666666645</v>
      </c>
      <c r="I210" s="37">
        <v>986.28333333333319</v>
      </c>
      <c r="J210" s="37">
        <v>1002.9166666666664</v>
      </c>
      <c r="K210" s="28">
        <v>969.65</v>
      </c>
      <c r="L210" s="28">
        <v>938.1</v>
      </c>
      <c r="M210" s="28">
        <v>11.293979999999999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1553.4</v>
      </c>
      <c r="D211" s="37">
        <v>1557.2333333333333</v>
      </c>
      <c r="E211" s="37">
        <v>1534.6666666666667</v>
      </c>
      <c r="F211" s="37">
        <v>1515.9333333333334</v>
      </c>
      <c r="G211" s="37">
        <v>1493.3666666666668</v>
      </c>
      <c r="H211" s="37">
        <v>1575.9666666666667</v>
      </c>
      <c r="I211" s="37">
        <v>1598.5333333333333</v>
      </c>
      <c r="J211" s="37">
        <v>1617.2666666666667</v>
      </c>
      <c r="K211" s="28">
        <v>1579.8</v>
      </c>
      <c r="L211" s="28">
        <v>1538.5</v>
      </c>
      <c r="M211" s="28">
        <v>0.62441000000000002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422</v>
      </c>
      <c r="D212" s="37">
        <v>418.86666666666662</v>
      </c>
      <c r="E212" s="37">
        <v>414.53333333333325</v>
      </c>
      <c r="F212" s="37">
        <v>407.06666666666661</v>
      </c>
      <c r="G212" s="37">
        <v>402.73333333333323</v>
      </c>
      <c r="H212" s="37">
        <v>426.33333333333326</v>
      </c>
      <c r="I212" s="37">
        <v>430.66666666666663</v>
      </c>
      <c r="J212" s="37">
        <v>438.13333333333327</v>
      </c>
      <c r="K212" s="28">
        <v>423.2</v>
      </c>
      <c r="L212" s="28">
        <v>411.4</v>
      </c>
      <c r="M212" s="28">
        <v>44.536239999999999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12.65</v>
      </c>
      <c r="D213" s="37">
        <v>12.65</v>
      </c>
      <c r="E213" s="37">
        <v>12.55</v>
      </c>
      <c r="F213" s="37">
        <v>12.450000000000001</v>
      </c>
      <c r="G213" s="37">
        <v>12.350000000000001</v>
      </c>
      <c r="H213" s="37">
        <v>12.75</v>
      </c>
      <c r="I213" s="37">
        <v>12.849999999999998</v>
      </c>
      <c r="J213" s="37">
        <v>12.95</v>
      </c>
      <c r="K213" s="28">
        <v>12.75</v>
      </c>
      <c r="L213" s="28">
        <v>12.55</v>
      </c>
      <c r="M213" s="28">
        <v>186.33694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215.3</v>
      </c>
      <c r="D214" s="37">
        <v>213.91666666666666</v>
      </c>
      <c r="E214" s="37">
        <v>211.98333333333332</v>
      </c>
      <c r="F214" s="37">
        <v>208.66666666666666</v>
      </c>
      <c r="G214" s="37">
        <v>206.73333333333332</v>
      </c>
      <c r="H214" s="37">
        <v>217.23333333333332</v>
      </c>
      <c r="I214" s="37">
        <v>219.16666666666666</v>
      </c>
      <c r="J214" s="37">
        <v>222.48333333333332</v>
      </c>
      <c r="K214" s="37">
        <v>215.85</v>
      </c>
      <c r="L214" s="37">
        <v>210.6</v>
      </c>
      <c r="M214" s="37">
        <v>41.313690000000001</v>
      </c>
      <c r="N214" s="1"/>
      <c r="O214" s="1"/>
    </row>
    <row r="215" spans="1:15" ht="12.75" customHeight="1">
      <c r="A215" s="53">
        <v>206</v>
      </c>
      <c r="B215" s="28" t="s">
        <v>873</v>
      </c>
      <c r="C215" s="37">
        <v>56.15</v>
      </c>
      <c r="D215" s="37">
        <v>55.133333333333326</v>
      </c>
      <c r="E215" s="37">
        <v>53.566666666666649</v>
      </c>
      <c r="F215" s="37">
        <v>50.98333333333332</v>
      </c>
      <c r="G215" s="37">
        <v>49.416666666666643</v>
      </c>
      <c r="H215" s="37">
        <v>57.716666666666654</v>
      </c>
      <c r="I215" s="37">
        <v>59.283333333333331</v>
      </c>
      <c r="J215" s="37">
        <v>61.86666666666666</v>
      </c>
      <c r="K215" s="37">
        <v>56.7</v>
      </c>
      <c r="L215" s="37">
        <v>52.55</v>
      </c>
      <c r="M215" s="37">
        <v>1120.7864099999999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361.3</v>
      </c>
      <c r="D216" s="37">
        <v>359.88333333333338</v>
      </c>
      <c r="E216" s="37">
        <v>355.71666666666675</v>
      </c>
      <c r="F216" s="37">
        <v>350.13333333333338</v>
      </c>
      <c r="G216" s="37">
        <v>345.96666666666675</v>
      </c>
      <c r="H216" s="37">
        <v>365.46666666666675</v>
      </c>
      <c r="I216" s="37">
        <v>369.63333333333338</v>
      </c>
      <c r="J216" s="37">
        <v>375.21666666666675</v>
      </c>
      <c r="K216" s="37">
        <v>364.05</v>
      </c>
      <c r="L216" s="37">
        <v>354.3</v>
      </c>
      <c r="M216" s="37">
        <v>8.6237300000000001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2"/>
      <c r="B1" s="40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5" t="s">
        <v>16</v>
      </c>
      <c r="B9" s="397" t="s">
        <v>18</v>
      </c>
      <c r="C9" s="401" t="s">
        <v>20</v>
      </c>
      <c r="D9" s="401" t="s">
        <v>21</v>
      </c>
      <c r="E9" s="392" t="s">
        <v>22</v>
      </c>
      <c r="F9" s="393"/>
      <c r="G9" s="394"/>
      <c r="H9" s="392" t="s">
        <v>23</v>
      </c>
      <c r="I9" s="393"/>
      <c r="J9" s="394"/>
      <c r="K9" s="23"/>
      <c r="L9" s="24"/>
      <c r="M9" s="50"/>
      <c r="N9" s="1"/>
      <c r="O9" s="1"/>
    </row>
    <row r="10" spans="1:15" ht="42.75" customHeight="1">
      <c r="A10" s="399"/>
      <c r="B10" s="400"/>
      <c r="C10" s="400"/>
      <c r="D10" s="4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21905.55</v>
      </c>
      <c r="D11" s="299">
        <v>21676.866666666669</v>
      </c>
      <c r="E11" s="299">
        <v>21354.733333333337</v>
      </c>
      <c r="F11" s="299">
        <v>20803.916666666668</v>
      </c>
      <c r="G11" s="299">
        <v>20481.783333333336</v>
      </c>
      <c r="H11" s="299">
        <v>22227.683333333338</v>
      </c>
      <c r="I11" s="299">
        <v>22549.816666666669</v>
      </c>
      <c r="J11" s="299">
        <v>23100.633333333339</v>
      </c>
      <c r="K11" s="298">
        <v>21999</v>
      </c>
      <c r="L11" s="298">
        <v>21126.05</v>
      </c>
      <c r="M11" s="298">
        <v>4.1590000000000002E-2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2275.4499999999998</v>
      </c>
      <c r="D12" s="299">
        <v>2282.4333333333329</v>
      </c>
      <c r="E12" s="299">
        <v>2253.3666666666659</v>
      </c>
      <c r="F12" s="299">
        <v>2231.2833333333328</v>
      </c>
      <c r="G12" s="299">
        <v>2202.2166666666658</v>
      </c>
      <c r="H12" s="299">
        <v>2304.516666666666</v>
      </c>
      <c r="I12" s="299">
        <v>2333.5833333333326</v>
      </c>
      <c r="J12" s="299">
        <v>2355.6666666666661</v>
      </c>
      <c r="K12" s="298">
        <v>2311.5</v>
      </c>
      <c r="L12" s="298">
        <v>2260.35</v>
      </c>
      <c r="M12" s="298">
        <v>0.97053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2167.1</v>
      </c>
      <c r="D13" s="299">
        <v>2154.6833333333334</v>
      </c>
      <c r="E13" s="299">
        <v>2135.3666666666668</v>
      </c>
      <c r="F13" s="299">
        <v>2103.6333333333332</v>
      </c>
      <c r="G13" s="299">
        <v>2084.3166666666666</v>
      </c>
      <c r="H13" s="299">
        <v>2186.416666666667</v>
      </c>
      <c r="I13" s="299">
        <v>2205.7333333333336</v>
      </c>
      <c r="J13" s="299">
        <v>2237.4666666666672</v>
      </c>
      <c r="K13" s="298">
        <v>2174</v>
      </c>
      <c r="L13" s="298">
        <v>2122.9499999999998</v>
      </c>
      <c r="M13" s="298">
        <v>2.8464499999999999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2212.15</v>
      </c>
      <c r="D14" s="299">
        <v>2208.2666666666669</v>
      </c>
      <c r="E14" s="299">
        <v>2174.0833333333339</v>
      </c>
      <c r="F14" s="299">
        <v>2136.0166666666669</v>
      </c>
      <c r="G14" s="299">
        <v>2101.8333333333339</v>
      </c>
      <c r="H14" s="299">
        <v>2246.3333333333339</v>
      </c>
      <c r="I14" s="299">
        <v>2280.5166666666673</v>
      </c>
      <c r="J14" s="299">
        <v>2318.5833333333339</v>
      </c>
      <c r="K14" s="298">
        <v>2242.4499999999998</v>
      </c>
      <c r="L14" s="298">
        <v>2170.1999999999998</v>
      </c>
      <c r="M14" s="298">
        <v>0.42620000000000002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846.25</v>
      </c>
      <c r="D15" s="299">
        <v>845.75</v>
      </c>
      <c r="E15" s="299">
        <v>836.5</v>
      </c>
      <c r="F15" s="299">
        <v>826.75</v>
      </c>
      <c r="G15" s="299">
        <v>817.5</v>
      </c>
      <c r="H15" s="299">
        <v>855.5</v>
      </c>
      <c r="I15" s="299">
        <v>864.75</v>
      </c>
      <c r="J15" s="299">
        <v>874.5</v>
      </c>
      <c r="K15" s="298">
        <v>855</v>
      </c>
      <c r="L15" s="298">
        <v>836</v>
      </c>
      <c r="M15" s="298">
        <v>1.6532500000000001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578.9</v>
      </c>
      <c r="D16" s="299">
        <v>576.49999999999989</v>
      </c>
      <c r="E16" s="299">
        <v>565.69999999999982</v>
      </c>
      <c r="F16" s="299">
        <v>552.49999999999989</v>
      </c>
      <c r="G16" s="299">
        <v>541.69999999999982</v>
      </c>
      <c r="H16" s="299">
        <v>589.69999999999982</v>
      </c>
      <c r="I16" s="299">
        <v>600.49999999999977</v>
      </c>
      <c r="J16" s="299">
        <v>613.69999999999982</v>
      </c>
      <c r="K16" s="298">
        <v>587.29999999999995</v>
      </c>
      <c r="L16" s="298">
        <v>563.29999999999995</v>
      </c>
      <c r="M16" s="298">
        <v>27.415109999999999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397.6</v>
      </c>
      <c r="D17" s="299">
        <v>397.83333333333331</v>
      </c>
      <c r="E17" s="299">
        <v>393.86666666666662</v>
      </c>
      <c r="F17" s="299">
        <v>390.13333333333333</v>
      </c>
      <c r="G17" s="299">
        <v>386.16666666666663</v>
      </c>
      <c r="H17" s="299">
        <v>401.56666666666661</v>
      </c>
      <c r="I17" s="299">
        <v>405.5333333333333</v>
      </c>
      <c r="J17" s="299">
        <v>409.26666666666659</v>
      </c>
      <c r="K17" s="298">
        <v>401.8</v>
      </c>
      <c r="L17" s="298">
        <v>394.1</v>
      </c>
      <c r="M17" s="298">
        <v>0.31781999999999999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1940.7</v>
      </c>
      <c r="D18" s="299">
        <v>1946.4166666666667</v>
      </c>
      <c r="E18" s="299">
        <v>1888.7833333333335</v>
      </c>
      <c r="F18" s="299">
        <v>1836.8666666666668</v>
      </c>
      <c r="G18" s="299">
        <v>1779.2333333333336</v>
      </c>
      <c r="H18" s="299">
        <v>1998.3333333333335</v>
      </c>
      <c r="I18" s="299">
        <v>2055.9666666666667</v>
      </c>
      <c r="J18" s="299">
        <v>2107.8833333333332</v>
      </c>
      <c r="K18" s="298">
        <v>2004.05</v>
      </c>
      <c r="L18" s="298">
        <v>1894.5</v>
      </c>
      <c r="M18" s="298">
        <v>1.5070399999999999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19100.400000000001</v>
      </c>
      <c r="D19" s="299">
        <v>18968.466666666667</v>
      </c>
      <c r="E19" s="299">
        <v>18736.933333333334</v>
      </c>
      <c r="F19" s="299">
        <v>18373.466666666667</v>
      </c>
      <c r="G19" s="299">
        <v>18141.933333333334</v>
      </c>
      <c r="H19" s="299">
        <v>19331.933333333334</v>
      </c>
      <c r="I19" s="299">
        <v>19563.466666666667</v>
      </c>
      <c r="J19" s="299">
        <v>19926.933333333334</v>
      </c>
      <c r="K19" s="298">
        <v>19200</v>
      </c>
      <c r="L19" s="298">
        <v>18605</v>
      </c>
      <c r="M19" s="298">
        <v>0.12396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2232.1999999999998</v>
      </c>
      <c r="D20" s="299">
        <v>2204.15</v>
      </c>
      <c r="E20" s="299">
        <v>2166.3000000000002</v>
      </c>
      <c r="F20" s="299">
        <v>2100.4</v>
      </c>
      <c r="G20" s="299">
        <v>2062.5500000000002</v>
      </c>
      <c r="H20" s="299">
        <v>2270.0500000000002</v>
      </c>
      <c r="I20" s="299">
        <v>2307.8999999999996</v>
      </c>
      <c r="J20" s="299">
        <v>2373.8000000000002</v>
      </c>
      <c r="K20" s="298">
        <v>2242</v>
      </c>
      <c r="L20" s="298">
        <v>2138.25</v>
      </c>
      <c r="M20" s="298">
        <v>21.41743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1963.65</v>
      </c>
      <c r="D21" s="299">
        <v>1948.1833333333334</v>
      </c>
      <c r="E21" s="299">
        <v>1917.4666666666667</v>
      </c>
      <c r="F21" s="299">
        <v>1871.2833333333333</v>
      </c>
      <c r="G21" s="299">
        <v>1840.5666666666666</v>
      </c>
      <c r="H21" s="299">
        <v>1994.3666666666668</v>
      </c>
      <c r="I21" s="299">
        <v>2025.0833333333335</v>
      </c>
      <c r="J21" s="299">
        <v>2071.2666666666669</v>
      </c>
      <c r="K21" s="298">
        <v>1978.9</v>
      </c>
      <c r="L21" s="298">
        <v>1902</v>
      </c>
      <c r="M21" s="298">
        <v>12.06875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677.9</v>
      </c>
      <c r="D22" s="299">
        <v>671.30000000000007</v>
      </c>
      <c r="E22" s="299">
        <v>662.60000000000014</v>
      </c>
      <c r="F22" s="299">
        <v>647.30000000000007</v>
      </c>
      <c r="G22" s="299">
        <v>638.60000000000014</v>
      </c>
      <c r="H22" s="299">
        <v>686.60000000000014</v>
      </c>
      <c r="I22" s="299">
        <v>695.30000000000018</v>
      </c>
      <c r="J22" s="299">
        <v>710.60000000000014</v>
      </c>
      <c r="K22" s="298">
        <v>680</v>
      </c>
      <c r="L22" s="298">
        <v>656</v>
      </c>
      <c r="M22" s="298">
        <v>31.511790000000001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2389</v>
      </c>
      <c r="D23" s="299">
        <v>2400.65</v>
      </c>
      <c r="E23" s="299">
        <v>2358.3500000000004</v>
      </c>
      <c r="F23" s="299">
        <v>2327.7000000000003</v>
      </c>
      <c r="G23" s="299">
        <v>2285.4000000000005</v>
      </c>
      <c r="H23" s="299">
        <v>2431.3000000000002</v>
      </c>
      <c r="I23" s="299">
        <v>2473.6000000000004</v>
      </c>
      <c r="J23" s="299">
        <v>2504.25</v>
      </c>
      <c r="K23" s="298">
        <v>2442.9499999999998</v>
      </c>
      <c r="L23" s="298">
        <v>2370</v>
      </c>
      <c r="M23" s="298">
        <v>4.36503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2400.65</v>
      </c>
      <c r="D24" s="299">
        <v>2403.5500000000002</v>
      </c>
      <c r="E24" s="299">
        <v>2223.4000000000005</v>
      </c>
      <c r="F24" s="299">
        <v>2046.1500000000005</v>
      </c>
      <c r="G24" s="299">
        <v>1866.0000000000009</v>
      </c>
      <c r="H24" s="299">
        <v>2580.8000000000002</v>
      </c>
      <c r="I24" s="299">
        <v>2760.95</v>
      </c>
      <c r="J24" s="299">
        <v>2938.2</v>
      </c>
      <c r="K24" s="298">
        <v>2583.6999999999998</v>
      </c>
      <c r="L24" s="298">
        <v>2226.3000000000002</v>
      </c>
      <c r="M24" s="298">
        <v>7.4115200000000003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90.1</v>
      </c>
      <c r="D25" s="299">
        <v>89.683333333333323</v>
      </c>
      <c r="E25" s="299">
        <v>88.766666666666652</v>
      </c>
      <c r="F25" s="299">
        <v>87.433333333333323</v>
      </c>
      <c r="G25" s="299">
        <v>86.516666666666652</v>
      </c>
      <c r="H25" s="299">
        <v>91.016666666666652</v>
      </c>
      <c r="I25" s="299">
        <v>91.933333333333309</v>
      </c>
      <c r="J25" s="299">
        <v>93.266666666666652</v>
      </c>
      <c r="K25" s="298">
        <v>90.6</v>
      </c>
      <c r="L25" s="298">
        <v>88.35</v>
      </c>
      <c r="M25" s="298">
        <v>24.01323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242.55</v>
      </c>
      <c r="D26" s="299">
        <v>240.54999999999998</v>
      </c>
      <c r="E26" s="299">
        <v>237.59999999999997</v>
      </c>
      <c r="F26" s="299">
        <v>232.64999999999998</v>
      </c>
      <c r="G26" s="299">
        <v>229.69999999999996</v>
      </c>
      <c r="H26" s="299">
        <v>245.49999999999997</v>
      </c>
      <c r="I26" s="299">
        <v>248.44999999999996</v>
      </c>
      <c r="J26" s="299">
        <v>253.39999999999998</v>
      </c>
      <c r="K26" s="298">
        <v>243.5</v>
      </c>
      <c r="L26" s="298">
        <v>235.6</v>
      </c>
      <c r="M26" s="298">
        <v>10.142770000000001</v>
      </c>
      <c r="N26" s="1"/>
      <c r="O26" s="1"/>
    </row>
    <row r="27" spans="1:15" ht="12.75" customHeight="1">
      <c r="A27" s="30">
        <v>17</v>
      </c>
      <c r="B27" s="308" t="s">
        <v>874</v>
      </c>
      <c r="C27" s="298">
        <v>404.95</v>
      </c>
      <c r="D27" s="299">
        <v>403.88333333333338</v>
      </c>
      <c r="E27" s="299">
        <v>401.06666666666678</v>
      </c>
      <c r="F27" s="299">
        <v>397.18333333333339</v>
      </c>
      <c r="G27" s="299">
        <v>394.36666666666679</v>
      </c>
      <c r="H27" s="299">
        <v>407.76666666666677</v>
      </c>
      <c r="I27" s="299">
        <v>410.58333333333337</v>
      </c>
      <c r="J27" s="299">
        <v>414.46666666666675</v>
      </c>
      <c r="K27" s="298">
        <v>406.7</v>
      </c>
      <c r="L27" s="298">
        <v>400</v>
      </c>
      <c r="M27" s="298">
        <v>0.34488999999999997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263.64999999999998</v>
      </c>
      <c r="D28" s="299">
        <v>263.58333333333331</v>
      </c>
      <c r="E28" s="299">
        <v>258.46666666666664</v>
      </c>
      <c r="F28" s="299">
        <v>253.2833333333333</v>
      </c>
      <c r="G28" s="299">
        <v>248.16666666666663</v>
      </c>
      <c r="H28" s="299">
        <v>268.76666666666665</v>
      </c>
      <c r="I28" s="299">
        <v>273.88333333333333</v>
      </c>
      <c r="J28" s="299">
        <v>279.06666666666666</v>
      </c>
      <c r="K28" s="298">
        <v>268.7</v>
      </c>
      <c r="L28" s="298">
        <v>258.39999999999998</v>
      </c>
      <c r="M28" s="298">
        <v>0.40076000000000001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211.5</v>
      </c>
      <c r="D29" s="299">
        <v>209.75</v>
      </c>
      <c r="E29" s="299">
        <v>206.9</v>
      </c>
      <c r="F29" s="299">
        <v>202.3</v>
      </c>
      <c r="G29" s="299">
        <v>199.45000000000002</v>
      </c>
      <c r="H29" s="299">
        <v>214.35</v>
      </c>
      <c r="I29" s="299">
        <v>217.20000000000002</v>
      </c>
      <c r="J29" s="299">
        <v>221.79999999999998</v>
      </c>
      <c r="K29" s="298">
        <v>212.6</v>
      </c>
      <c r="L29" s="298">
        <v>205.15</v>
      </c>
      <c r="M29" s="298">
        <v>2.4735499999999999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1009.45</v>
      </c>
      <c r="D30" s="299">
        <v>1024.8</v>
      </c>
      <c r="E30" s="299">
        <v>989.3</v>
      </c>
      <c r="F30" s="299">
        <v>969.15</v>
      </c>
      <c r="G30" s="299">
        <v>933.65</v>
      </c>
      <c r="H30" s="299">
        <v>1044.9499999999998</v>
      </c>
      <c r="I30" s="299">
        <v>1080.4499999999998</v>
      </c>
      <c r="J30" s="299">
        <v>1100.5999999999999</v>
      </c>
      <c r="K30" s="298">
        <v>1060.3</v>
      </c>
      <c r="L30" s="298">
        <v>1004.65</v>
      </c>
      <c r="M30" s="298">
        <v>2.4165999999999999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1260.95</v>
      </c>
      <c r="D31" s="299">
        <v>1255.1166666666666</v>
      </c>
      <c r="E31" s="299">
        <v>1235.1833333333332</v>
      </c>
      <c r="F31" s="299">
        <v>1209.4166666666665</v>
      </c>
      <c r="G31" s="299">
        <v>1189.4833333333331</v>
      </c>
      <c r="H31" s="299">
        <v>1280.8833333333332</v>
      </c>
      <c r="I31" s="299">
        <v>1300.8166666666666</v>
      </c>
      <c r="J31" s="299">
        <v>1326.5833333333333</v>
      </c>
      <c r="K31" s="298">
        <v>1275.05</v>
      </c>
      <c r="L31" s="298">
        <v>1229.3499999999999</v>
      </c>
      <c r="M31" s="298">
        <v>1.0973999999999999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729.9</v>
      </c>
      <c r="D32" s="299">
        <v>726.16666666666663</v>
      </c>
      <c r="E32" s="299">
        <v>720.73333333333323</v>
      </c>
      <c r="F32" s="299">
        <v>711.56666666666661</v>
      </c>
      <c r="G32" s="299">
        <v>706.13333333333321</v>
      </c>
      <c r="H32" s="299">
        <v>735.33333333333326</v>
      </c>
      <c r="I32" s="299">
        <v>740.76666666666665</v>
      </c>
      <c r="J32" s="299">
        <v>749.93333333333328</v>
      </c>
      <c r="K32" s="298">
        <v>731.6</v>
      </c>
      <c r="L32" s="298">
        <v>717</v>
      </c>
      <c r="M32" s="298">
        <v>0.63551999999999997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3020.3</v>
      </c>
      <c r="D33" s="299">
        <v>3008.75</v>
      </c>
      <c r="E33" s="299">
        <v>2982.5</v>
      </c>
      <c r="F33" s="299">
        <v>2944.7</v>
      </c>
      <c r="G33" s="299">
        <v>2918.45</v>
      </c>
      <c r="H33" s="299">
        <v>3046.55</v>
      </c>
      <c r="I33" s="299">
        <v>3072.8</v>
      </c>
      <c r="J33" s="299">
        <v>3110.6000000000004</v>
      </c>
      <c r="K33" s="298">
        <v>3035</v>
      </c>
      <c r="L33" s="298">
        <v>2970.95</v>
      </c>
      <c r="M33" s="298">
        <v>0.21837000000000001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2543.8000000000002</v>
      </c>
      <c r="D34" s="299">
        <v>2553.3000000000002</v>
      </c>
      <c r="E34" s="299">
        <v>2496.7000000000003</v>
      </c>
      <c r="F34" s="299">
        <v>2449.6</v>
      </c>
      <c r="G34" s="299">
        <v>2393</v>
      </c>
      <c r="H34" s="299">
        <v>2600.4000000000005</v>
      </c>
      <c r="I34" s="299">
        <v>2657.0000000000009</v>
      </c>
      <c r="J34" s="299">
        <v>2704.1000000000008</v>
      </c>
      <c r="K34" s="298">
        <v>2609.9</v>
      </c>
      <c r="L34" s="298">
        <v>2506.1999999999998</v>
      </c>
      <c r="M34" s="298">
        <v>0.26377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268.64999999999998</v>
      </c>
      <c r="D35" s="299">
        <v>265.38333333333333</v>
      </c>
      <c r="E35" s="299">
        <v>259.26666666666665</v>
      </c>
      <c r="F35" s="299">
        <v>249.88333333333333</v>
      </c>
      <c r="G35" s="299">
        <v>243.76666666666665</v>
      </c>
      <c r="H35" s="299">
        <v>274.76666666666665</v>
      </c>
      <c r="I35" s="299">
        <v>280.88333333333333</v>
      </c>
      <c r="J35" s="299">
        <v>290.26666666666665</v>
      </c>
      <c r="K35" s="298">
        <v>271.5</v>
      </c>
      <c r="L35" s="298">
        <v>256</v>
      </c>
      <c r="M35" s="298">
        <v>5.0290699999999999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21.6</v>
      </c>
      <c r="D36" s="299">
        <v>21.8</v>
      </c>
      <c r="E36" s="299">
        <v>21.3</v>
      </c>
      <c r="F36" s="299">
        <v>21</v>
      </c>
      <c r="G36" s="299">
        <v>20.5</v>
      </c>
      <c r="H36" s="299">
        <v>22.1</v>
      </c>
      <c r="I36" s="299">
        <v>22.6</v>
      </c>
      <c r="J36" s="299">
        <v>22.900000000000002</v>
      </c>
      <c r="K36" s="298">
        <v>22.3</v>
      </c>
      <c r="L36" s="298">
        <v>21.5</v>
      </c>
      <c r="M36" s="298">
        <v>10.40692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469.15</v>
      </c>
      <c r="D37" s="299">
        <v>465.63333333333327</v>
      </c>
      <c r="E37" s="299">
        <v>459.56666666666655</v>
      </c>
      <c r="F37" s="299">
        <v>449.98333333333329</v>
      </c>
      <c r="G37" s="299">
        <v>443.91666666666657</v>
      </c>
      <c r="H37" s="299">
        <v>475.21666666666653</v>
      </c>
      <c r="I37" s="299">
        <v>481.28333333333325</v>
      </c>
      <c r="J37" s="299">
        <v>490.8666666666665</v>
      </c>
      <c r="K37" s="298">
        <v>471.7</v>
      </c>
      <c r="L37" s="298">
        <v>456.05</v>
      </c>
      <c r="M37" s="298">
        <v>4.3827299999999996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2337.0500000000002</v>
      </c>
      <c r="D38" s="299">
        <v>2312.0833333333335</v>
      </c>
      <c r="E38" s="299">
        <v>2275.9666666666672</v>
      </c>
      <c r="F38" s="299">
        <v>2214.8833333333337</v>
      </c>
      <c r="G38" s="299">
        <v>2178.7666666666673</v>
      </c>
      <c r="H38" s="299">
        <v>2373.166666666667</v>
      </c>
      <c r="I38" s="299">
        <v>2409.2833333333328</v>
      </c>
      <c r="J38" s="299">
        <v>2470.3666666666668</v>
      </c>
      <c r="K38" s="298">
        <v>2348.1999999999998</v>
      </c>
      <c r="L38" s="298">
        <v>2251</v>
      </c>
      <c r="M38" s="298">
        <v>0.85424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367.55</v>
      </c>
      <c r="D39" s="299">
        <v>366.08333333333331</v>
      </c>
      <c r="E39" s="299">
        <v>363.56666666666661</v>
      </c>
      <c r="F39" s="299">
        <v>359.58333333333331</v>
      </c>
      <c r="G39" s="299">
        <v>357.06666666666661</v>
      </c>
      <c r="H39" s="299">
        <v>370.06666666666661</v>
      </c>
      <c r="I39" s="299">
        <v>372.58333333333337</v>
      </c>
      <c r="J39" s="299">
        <v>376.56666666666661</v>
      </c>
      <c r="K39" s="298">
        <v>368.6</v>
      </c>
      <c r="L39" s="298">
        <v>362.1</v>
      </c>
      <c r="M39" s="298">
        <v>27.632650000000002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1211.25</v>
      </c>
      <c r="D40" s="299">
        <v>1208.0833333333333</v>
      </c>
      <c r="E40" s="299">
        <v>1188.1666666666665</v>
      </c>
      <c r="F40" s="299">
        <v>1165.0833333333333</v>
      </c>
      <c r="G40" s="299">
        <v>1145.1666666666665</v>
      </c>
      <c r="H40" s="299">
        <v>1231.1666666666665</v>
      </c>
      <c r="I40" s="299">
        <v>1251.083333333333</v>
      </c>
      <c r="J40" s="299">
        <v>1274.1666666666665</v>
      </c>
      <c r="K40" s="298">
        <v>1228</v>
      </c>
      <c r="L40" s="298">
        <v>1185</v>
      </c>
      <c r="M40" s="298">
        <v>4.1452400000000003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621.65</v>
      </c>
      <c r="D41" s="299">
        <v>617.48333333333323</v>
      </c>
      <c r="E41" s="299">
        <v>608.76666666666642</v>
      </c>
      <c r="F41" s="299">
        <v>595.88333333333321</v>
      </c>
      <c r="G41" s="299">
        <v>587.1666666666664</v>
      </c>
      <c r="H41" s="299">
        <v>630.36666666666645</v>
      </c>
      <c r="I41" s="299">
        <v>639.08333333333337</v>
      </c>
      <c r="J41" s="299">
        <v>651.96666666666647</v>
      </c>
      <c r="K41" s="298">
        <v>626.20000000000005</v>
      </c>
      <c r="L41" s="298">
        <v>604.6</v>
      </c>
      <c r="M41" s="298">
        <v>0.37228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3736.15</v>
      </c>
      <c r="D42" s="299">
        <v>3705.4499999999994</v>
      </c>
      <c r="E42" s="299">
        <v>3665.8999999999987</v>
      </c>
      <c r="F42" s="299">
        <v>3595.6499999999992</v>
      </c>
      <c r="G42" s="299">
        <v>3556.0999999999985</v>
      </c>
      <c r="H42" s="299">
        <v>3775.6999999999989</v>
      </c>
      <c r="I42" s="299">
        <v>3815.2499999999991</v>
      </c>
      <c r="J42" s="299">
        <v>3885.4999999999991</v>
      </c>
      <c r="K42" s="298">
        <v>3745</v>
      </c>
      <c r="L42" s="298">
        <v>3635.2</v>
      </c>
      <c r="M42" s="298">
        <v>3.1689400000000001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189.05</v>
      </c>
      <c r="D43" s="299">
        <v>187.78333333333333</v>
      </c>
      <c r="E43" s="299">
        <v>185.56666666666666</v>
      </c>
      <c r="F43" s="299">
        <v>182.08333333333334</v>
      </c>
      <c r="G43" s="299">
        <v>179.86666666666667</v>
      </c>
      <c r="H43" s="299">
        <v>191.26666666666665</v>
      </c>
      <c r="I43" s="299">
        <v>193.48333333333329</v>
      </c>
      <c r="J43" s="299">
        <v>196.96666666666664</v>
      </c>
      <c r="K43" s="298">
        <v>190</v>
      </c>
      <c r="L43" s="298">
        <v>184.3</v>
      </c>
      <c r="M43" s="298">
        <v>12.76512</v>
      </c>
      <c r="N43" s="1"/>
      <c r="O43" s="1"/>
    </row>
    <row r="44" spans="1:15" ht="12.75" customHeight="1">
      <c r="A44" s="30">
        <v>34</v>
      </c>
      <c r="B44" s="308" t="s">
        <v>875</v>
      </c>
      <c r="C44" s="298">
        <v>291.89999999999998</v>
      </c>
      <c r="D44" s="299">
        <v>286.96666666666664</v>
      </c>
      <c r="E44" s="299">
        <v>279.23333333333329</v>
      </c>
      <c r="F44" s="299">
        <v>266.56666666666666</v>
      </c>
      <c r="G44" s="299">
        <v>258.83333333333331</v>
      </c>
      <c r="H44" s="299">
        <v>299.63333333333327</v>
      </c>
      <c r="I44" s="299">
        <v>307.36666666666662</v>
      </c>
      <c r="J44" s="299">
        <v>320.03333333333325</v>
      </c>
      <c r="K44" s="298">
        <v>294.7</v>
      </c>
      <c r="L44" s="298">
        <v>274.3</v>
      </c>
      <c r="M44" s="298">
        <v>4.4916299999999998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545.25</v>
      </c>
      <c r="D45" s="299">
        <v>541.5</v>
      </c>
      <c r="E45" s="299">
        <v>534</v>
      </c>
      <c r="F45" s="299">
        <v>522.75</v>
      </c>
      <c r="G45" s="299">
        <v>515.25</v>
      </c>
      <c r="H45" s="299">
        <v>552.75</v>
      </c>
      <c r="I45" s="299">
        <v>560.25</v>
      </c>
      <c r="J45" s="299">
        <v>571.5</v>
      </c>
      <c r="K45" s="298">
        <v>549</v>
      </c>
      <c r="L45" s="298">
        <v>530.25</v>
      </c>
      <c r="M45" s="298">
        <v>2.6101200000000002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146.30000000000001</v>
      </c>
      <c r="D46" s="299">
        <v>146.65</v>
      </c>
      <c r="E46" s="299">
        <v>144.30000000000001</v>
      </c>
      <c r="F46" s="299">
        <v>142.30000000000001</v>
      </c>
      <c r="G46" s="299">
        <v>139.95000000000002</v>
      </c>
      <c r="H46" s="299">
        <v>148.65</v>
      </c>
      <c r="I46" s="299">
        <v>150.99999999999997</v>
      </c>
      <c r="J46" s="299">
        <v>153</v>
      </c>
      <c r="K46" s="298">
        <v>149</v>
      </c>
      <c r="L46" s="298">
        <v>144.65</v>
      </c>
      <c r="M46" s="298">
        <v>199.76245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2773.15</v>
      </c>
      <c r="D47" s="299">
        <v>2746.0499999999997</v>
      </c>
      <c r="E47" s="299">
        <v>2712.0999999999995</v>
      </c>
      <c r="F47" s="299">
        <v>2651.0499999999997</v>
      </c>
      <c r="G47" s="299">
        <v>2617.0999999999995</v>
      </c>
      <c r="H47" s="299">
        <v>2807.0999999999995</v>
      </c>
      <c r="I47" s="299">
        <v>2841.0499999999993</v>
      </c>
      <c r="J47" s="299">
        <v>2902.0999999999995</v>
      </c>
      <c r="K47" s="298">
        <v>2780</v>
      </c>
      <c r="L47" s="298">
        <v>2685</v>
      </c>
      <c r="M47" s="298">
        <v>14.77191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175.65</v>
      </c>
      <c r="D48" s="299">
        <v>176.5</v>
      </c>
      <c r="E48" s="299">
        <v>173.45</v>
      </c>
      <c r="F48" s="299">
        <v>171.25</v>
      </c>
      <c r="G48" s="299">
        <v>168.2</v>
      </c>
      <c r="H48" s="299">
        <v>178.7</v>
      </c>
      <c r="I48" s="299">
        <v>181.75</v>
      </c>
      <c r="J48" s="299">
        <v>183.95</v>
      </c>
      <c r="K48" s="298">
        <v>179.55</v>
      </c>
      <c r="L48" s="298">
        <v>174.3</v>
      </c>
      <c r="M48" s="298">
        <v>0.92393000000000003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2719.85</v>
      </c>
      <c r="D49" s="299">
        <v>2703.6166666666668</v>
      </c>
      <c r="E49" s="299">
        <v>2680.2333333333336</v>
      </c>
      <c r="F49" s="299">
        <v>2640.6166666666668</v>
      </c>
      <c r="G49" s="299">
        <v>2617.2333333333336</v>
      </c>
      <c r="H49" s="299">
        <v>2743.2333333333336</v>
      </c>
      <c r="I49" s="299">
        <v>2766.6166666666668</v>
      </c>
      <c r="J49" s="299">
        <v>2806.2333333333336</v>
      </c>
      <c r="K49" s="298">
        <v>2727</v>
      </c>
      <c r="L49" s="298">
        <v>2664</v>
      </c>
      <c r="M49" s="298">
        <v>4.6129999999999997E-2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1657.65</v>
      </c>
      <c r="D50" s="299">
        <v>1654.1666666666667</v>
      </c>
      <c r="E50" s="299">
        <v>1643.3833333333334</v>
      </c>
      <c r="F50" s="299">
        <v>1629.1166666666668</v>
      </c>
      <c r="G50" s="299">
        <v>1618.3333333333335</v>
      </c>
      <c r="H50" s="299">
        <v>1668.4333333333334</v>
      </c>
      <c r="I50" s="299">
        <v>1679.2166666666667</v>
      </c>
      <c r="J50" s="299">
        <v>1693.4833333333333</v>
      </c>
      <c r="K50" s="298">
        <v>1664.95</v>
      </c>
      <c r="L50" s="298">
        <v>1639.9</v>
      </c>
      <c r="M50" s="298">
        <v>1.25312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8023.85</v>
      </c>
      <c r="D51" s="299">
        <v>7994.95</v>
      </c>
      <c r="E51" s="299">
        <v>7919.9</v>
      </c>
      <c r="F51" s="299">
        <v>7815.95</v>
      </c>
      <c r="G51" s="299">
        <v>7740.9</v>
      </c>
      <c r="H51" s="299">
        <v>8098.9</v>
      </c>
      <c r="I51" s="299">
        <v>8173.9500000000007</v>
      </c>
      <c r="J51" s="299">
        <v>8277.9</v>
      </c>
      <c r="K51" s="298">
        <v>8070</v>
      </c>
      <c r="L51" s="298">
        <v>7891</v>
      </c>
      <c r="M51" s="298">
        <v>0.10672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522.45000000000005</v>
      </c>
      <c r="D52" s="299">
        <v>517.65</v>
      </c>
      <c r="E52" s="299">
        <v>511.29999999999995</v>
      </c>
      <c r="F52" s="299">
        <v>500.15</v>
      </c>
      <c r="G52" s="299">
        <v>493.79999999999995</v>
      </c>
      <c r="H52" s="299">
        <v>528.79999999999995</v>
      </c>
      <c r="I52" s="299">
        <v>535.15000000000009</v>
      </c>
      <c r="J52" s="299">
        <v>546.29999999999995</v>
      </c>
      <c r="K52" s="298">
        <v>524</v>
      </c>
      <c r="L52" s="298">
        <v>506.5</v>
      </c>
      <c r="M52" s="298">
        <v>8.3195899999999998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435.2</v>
      </c>
      <c r="D53" s="299">
        <v>432.23333333333335</v>
      </c>
      <c r="E53" s="299">
        <v>427.9666666666667</v>
      </c>
      <c r="F53" s="299">
        <v>420.73333333333335</v>
      </c>
      <c r="G53" s="299">
        <v>416.4666666666667</v>
      </c>
      <c r="H53" s="299">
        <v>439.4666666666667</v>
      </c>
      <c r="I53" s="299">
        <v>443.73333333333335</v>
      </c>
      <c r="J53" s="299">
        <v>450.9666666666667</v>
      </c>
      <c r="K53" s="298">
        <v>436.5</v>
      </c>
      <c r="L53" s="298">
        <v>425</v>
      </c>
      <c r="M53" s="298">
        <v>1.4289000000000001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3388.75</v>
      </c>
      <c r="D54" s="299">
        <v>3375.5</v>
      </c>
      <c r="E54" s="299">
        <v>3344.35</v>
      </c>
      <c r="F54" s="299">
        <v>3299.95</v>
      </c>
      <c r="G54" s="299">
        <v>3268.7999999999997</v>
      </c>
      <c r="H54" s="299">
        <v>3419.9</v>
      </c>
      <c r="I54" s="299">
        <v>3451.0499999999997</v>
      </c>
      <c r="J54" s="299">
        <v>3495.4500000000003</v>
      </c>
      <c r="K54" s="298">
        <v>3406.65</v>
      </c>
      <c r="L54" s="298">
        <v>3331.1</v>
      </c>
      <c r="M54" s="298">
        <v>3.1122800000000002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643.95000000000005</v>
      </c>
      <c r="D55" s="299">
        <v>640.78333333333342</v>
      </c>
      <c r="E55" s="299">
        <v>634.96666666666681</v>
      </c>
      <c r="F55" s="299">
        <v>625.98333333333335</v>
      </c>
      <c r="G55" s="299">
        <v>620.16666666666674</v>
      </c>
      <c r="H55" s="299">
        <v>649.76666666666688</v>
      </c>
      <c r="I55" s="299">
        <v>655.58333333333348</v>
      </c>
      <c r="J55" s="299">
        <v>664.56666666666695</v>
      </c>
      <c r="K55" s="298">
        <v>646.6</v>
      </c>
      <c r="L55" s="298">
        <v>631.79999999999995</v>
      </c>
      <c r="M55" s="298">
        <v>65.493589999999998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2735.25</v>
      </c>
      <c r="D56" s="299">
        <v>2707.3833333333332</v>
      </c>
      <c r="E56" s="299">
        <v>2654.8166666666666</v>
      </c>
      <c r="F56" s="299">
        <v>2574.3833333333332</v>
      </c>
      <c r="G56" s="299">
        <v>2521.8166666666666</v>
      </c>
      <c r="H56" s="299">
        <v>2787.8166666666666</v>
      </c>
      <c r="I56" s="299">
        <v>2840.3833333333332</v>
      </c>
      <c r="J56" s="299">
        <v>2920.8166666666666</v>
      </c>
      <c r="K56" s="298">
        <v>2759.95</v>
      </c>
      <c r="L56" s="298">
        <v>2626.95</v>
      </c>
      <c r="M56" s="298">
        <v>0.19400000000000001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600.04999999999995</v>
      </c>
      <c r="D57" s="299">
        <v>597.15</v>
      </c>
      <c r="E57" s="299">
        <v>589.34999999999991</v>
      </c>
      <c r="F57" s="299">
        <v>578.65</v>
      </c>
      <c r="G57" s="299">
        <v>570.84999999999991</v>
      </c>
      <c r="H57" s="299">
        <v>607.84999999999991</v>
      </c>
      <c r="I57" s="299">
        <v>615.64999999999986</v>
      </c>
      <c r="J57" s="299">
        <v>626.34999999999991</v>
      </c>
      <c r="K57" s="298">
        <v>604.95000000000005</v>
      </c>
      <c r="L57" s="298">
        <v>586.45000000000005</v>
      </c>
      <c r="M57" s="298">
        <v>7.7864000000000004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3624.6</v>
      </c>
      <c r="D58" s="299">
        <v>3634.7999999999997</v>
      </c>
      <c r="E58" s="299">
        <v>3590.8999999999996</v>
      </c>
      <c r="F58" s="299">
        <v>3557.2</v>
      </c>
      <c r="G58" s="299">
        <v>3513.2999999999997</v>
      </c>
      <c r="H58" s="299">
        <v>3668.4999999999995</v>
      </c>
      <c r="I58" s="299">
        <v>3712.4</v>
      </c>
      <c r="J58" s="299">
        <v>3746.0999999999995</v>
      </c>
      <c r="K58" s="298">
        <v>3678.7</v>
      </c>
      <c r="L58" s="298">
        <v>3601.1</v>
      </c>
      <c r="M58" s="298">
        <v>7.5658899999999996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1041.55</v>
      </c>
      <c r="D59" s="299">
        <v>1029.9166666666667</v>
      </c>
      <c r="E59" s="299">
        <v>1011.8333333333335</v>
      </c>
      <c r="F59" s="299">
        <v>982.11666666666679</v>
      </c>
      <c r="G59" s="299">
        <v>964.03333333333353</v>
      </c>
      <c r="H59" s="299">
        <v>1059.6333333333334</v>
      </c>
      <c r="I59" s="299">
        <v>1077.7166666666669</v>
      </c>
      <c r="J59" s="299">
        <v>1107.4333333333334</v>
      </c>
      <c r="K59" s="298">
        <v>1048</v>
      </c>
      <c r="L59" s="298">
        <v>1000.2</v>
      </c>
      <c r="M59" s="298">
        <v>3.2641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5614.4</v>
      </c>
      <c r="D60" s="299">
        <v>5527.7999999999993</v>
      </c>
      <c r="E60" s="299">
        <v>5421.6499999999987</v>
      </c>
      <c r="F60" s="299">
        <v>5228.8999999999996</v>
      </c>
      <c r="G60" s="299">
        <v>5122.7499999999991</v>
      </c>
      <c r="H60" s="299">
        <v>5720.5499999999984</v>
      </c>
      <c r="I60" s="299">
        <v>5826.7</v>
      </c>
      <c r="J60" s="299">
        <v>6019.449999999998</v>
      </c>
      <c r="K60" s="298">
        <v>5633.95</v>
      </c>
      <c r="L60" s="298">
        <v>5335.05</v>
      </c>
      <c r="M60" s="298">
        <v>12.2189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11322.55</v>
      </c>
      <c r="D61" s="299">
        <v>11130.916666666666</v>
      </c>
      <c r="E61" s="299">
        <v>10918.833333333332</v>
      </c>
      <c r="F61" s="299">
        <v>10515.116666666667</v>
      </c>
      <c r="G61" s="299">
        <v>10303.033333333333</v>
      </c>
      <c r="H61" s="299">
        <v>11534.633333333331</v>
      </c>
      <c r="I61" s="299">
        <v>11746.716666666664</v>
      </c>
      <c r="J61" s="299">
        <v>12150.433333333331</v>
      </c>
      <c r="K61" s="298">
        <v>11343</v>
      </c>
      <c r="L61" s="298">
        <v>10727.2</v>
      </c>
      <c r="M61" s="298">
        <v>4.0898300000000001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4569.3</v>
      </c>
      <c r="D62" s="299">
        <v>4578.4333333333334</v>
      </c>
      <c r="E62" s="299">
        <v>4501.8666666666668</v>
      </c>
      <c r="F62" s="299">
        <v>4434.4333333333334</v>
      </c>
      <c r="G62" s="299">
        <v>4357.8666666666668</v>
      </c>
      <c r="H62" s="299">
        <v>4645.8666666666668</v>
      </c>
      <c r="I62" s="299">
        <v>4722.4333333333343</v>
      </c>
      <c r="J62" s="299">
        <v>4789.8666666666668</v>
      </c>
      <c r="K62" s="298">
        <v>4655</v>
      </c>
      <c r="L62" s="298">
        <v>4511</v>
      </c>
      <c r="M62" s="298">
        <v>0.59936999999999996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2887.45</v>
      </c>
      <c r="D63" s="299">
        <v>2872.0499999999997</v>
      </c>
      <c r="E63" s="299">
        <v>2847.0999999999995</v>
      </c>
      <c r="F63" s="299">
        <v>2806.7499999999995</v>
      </c>
      <c r="G63" s="299">
        <v>2781.7999999999993</v>
      </c>
      <c r="H63" s="299">
        <v>2912.3999999999996</v>
      </c>
      <c r="I63" s="299">
        <v>2937.3499999999995</v>
      </c>
      <c r="J63" s="299">
        <v>2977.7</v>
      </c>
      <c r="K63" s="298">
        <v>2897</v>
      </c>
      <c r="L63" s="298">
        <v>2831.7</v>
      </c>
      <c r="M63" s="298">
        <v>0.21726999999999999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2172.0500000000002</v>
      </c>
      <c r="D64" s="299">
        <v>2153.5166666666669</v>
      </c>
      <c r="E64" s="299">
        <v>2128.0333333333338</v>
      </c>
      <c r="F64" s="299">
        <v>2084.0166666666669</v>
      </c>
      <c r="G64" s="299">
        <v>2058.5333333333338</v>
      </c>
      <c r="H64" s="299">
        <v>2197.5333333333338</v>
      </c>
      <c r="I64" s="299">
        <v>2223.0166666666664</v>
      </c>
      <c r="J64" s="299">
        <v>2267.0333333333338</v>
      </c>
      <c r="K64" s="298">
        <v>2179</v>
      </c>
      <c r="L64" s="298">
        <v>2109.5</v>
      </c>
      <c r="M64" s="298">
        <v>1.4205700000000001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361.7</v>
      </c>
      <c r="D65" s="299">
        <v>359.61666666666662</v>
      </c>
      <c r="E65" s="299">
        <v>356.73333333333323</v>
      </c>
      <c r="F65" s="299">
        <v>351.76666666666659</v>
      </c>
      <c r="G65" s="299">
        <v>348.88333333333321</v>
      </c>
      <c r="H65" s="299">
        <v>364.58333333333326</v>
      </c>
      <c r="I65" s="299">
        <v>367.46666666666658</v>
      </c>
      <c r="J65" s="299">
        <v>372.43333333333328</v>
      </c>
      <c r="K65" s="298">
        <v>362.5</v>
      </c>
      <c r="L65" s="298">
        <v>354.65</v>
      </c>
      <c r="M65" s="298">
        <v>12.141959999999999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264.85000000000002</v>
      </c>
      <c r="D66" s="299">
        <v>263.3</v>
      </c>
      <c r="E66" s="299">
        <v>260.60000000000002</v>
      </c>
      <c r="F66" s="299">
        <v>256.35000000000002</v>
      </c>
      <c r="G66" s="299">
        <v>253.65000000000003</v>
      </c>
      <c r="H66" s="299">
        <v>267.55</v>
      </c>
      <c r="I66" s="299">
        <v>270.24999999999994</v>
      </c>
      <c r="J66" s="299">
        <v>274.5</v>
      </c>
      <c r="K66" s="298">
        <v>266</v>
      </c>
      <c r="L66" s="298">
        <v>259.05</v>
      </c>
      <c r="M66" s="298">
        <v>54.146120000000003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96.95</v>
      </c>
      <c r="D67" s="299">
        <v>96.783333333333346</v>
      </c>
      <c r="E67" s="299">
        <v>95.766666666666694</v>
      </c>
      <c r="F67" s="299">
        <v>94.583333333333343</v>
      </c>
      <c r="G67" s="299">
        <v>93.566666666666691</v>
      </c>
      <c r="H67" s="299">
        <v>97.966666666666697</v>
      </c>
      <c r="I67" s="299">
        <v>98.983333333333348</v>
      </c>
      <c r="J67" s="299">
        <v>100.1666666666667</v>
      </c>
      <c r="K67" s="298">
        <v>97.8</v>
      </c>
      <c r="L67" s="298">
        <v>95.6</v>
      </c>
      <c r="M67" s="298">
        <v>322.87304999999998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44.75</v>
      </c>
      <c r="D68" s="299">
        <v>44.550000000000004</v>
      </c>
      <c r="E68" s="299">
        <v>44.100000000000009</v>
      </c>
      <c r="F68" s="299">
        <v>43.45</v>
      </c>
      <c r="G68" s="299">
        <v>43.000000000000007</v>
      </c>
      <c r="H68" s="299">
        <v>45.20000000000001</v>
      </c>
      <c r="I68" s="299">
        <v>45.650000000000013</v>
      </c>
      <c r="J68" s="299">
        <v>46.300000000000011</v>
      </c>
      <c r="K68" s="298">
        <v>45</v>
      </c>
      <c r="L68" s="298">
        <v>43.9</v>
      </c>
      <c r="M68" s="298">
        <v>10.53018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15.6</v>
      </c>
      <c r="D69" s="299">
        <v>15.6</v>
      </c>
      <c r="E69" s="299">
        <v>15.5</v>
      </c>
      <c r="F69" s="299">
        <v>15.4</v>
      </c>
      <c r="G69" s="299">
        <v>15.3</v>
      </c>
      <c r="H69" s="299">
        <v>15.7</v>
      </c>
      <c r="I69" s="299">
        <v>15.799999999999997</v>
      </c>
      <c r="J69" s="299">
        <v>15.899999999999999</v>
      </c>
      <c r="K69" s="298">
        <v>15.7</v>
      </c>
      <c r="L69" s="298">
        <v>15.5</v>
      </c>
      <c r="M69" s="298">
        <v>8.9226100000000006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1701.6</v>
      </c>
      <c r="D70" s="299">
        <v>1686.1833333333334</v>
      </c>
      <c r="E70" s="299">
        <v>1665.4166666666667</v>
      </c>
      <c r="F70" s="299">
        <v>1629.2333333333333</v>
      </c>
      <c r="G70" s="299">
        <v>1608.4666666666667</v>
      </c>
      <c r="H70" s="299">
        <v>1722.3666666666668</v>
      </c>
      <c r="I70" s="299">
        <v>1743.1333333333332</v>
      </c>
      <c r="J70" s="299">
        <v>1779.3166666666668</v>
      </c>
      <c r="K70" s="298">
        <v>1706.95</v>
      </c>
      <c r="L70" s="298">
        <v>1650</v>
      </c>
      <c r="M70" s="298">
        <v>1.22583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5075.6499999999996</v>
      </c>
      <c r="D71" s="299">
        <v>5064.2166666666662</v>
      </c>
      <c r="E71" s="299">
        <v>4993.4333333333325</v>
      </c>
      <c r="F71" s="299">
        <v>4911.2166666666662</v>
      </c>
      <c r="G71" s="299">
        <v>4840.4333333333325</v>
      </c>
      <c r="H71" s="299">
        <v>5146.4333333333325</v>
      </c>
      <c r="I71" s="299">
        <v>5217.2166666666672</v>
      </c>
      <c r="J71" s="299">
        <v>5299.4333333333325</v>
      </c>
      <c r="K71" s="298">
        <v>5135</v>
      </c>
      <c r="L71" s="298">
        <v>4982</v>
      </c>
      <c r="M71" s="298">
        <v>5.806E-2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582.25</v>
      </c>
      <c r="D72" s="299">
        <v>576.65</v>
      </c>
      <c r="E72" s="299">
        <v>569.34999999999991</v>
      </c>
      <c r="F72" s="299">
        <v>556.44999999999993</v>
      </c>
      <c r="G72" s="299">
        <v>549.14999999999986</v>
      </c>
      <c r="H72" s="299">
        <v>589.54999999999995</v>
      </c>
      <c r="I72" s="299">
        <v>596.84999999999991</v>
      </c>
      <c r="J72" s="299">
        <v>609.75</v>
      </c>
      <c r="K72" s="298">
        <v>583.95000000000005</v>
      </c>
      <c r="L72" s="298">
        <v>563.75</v>
      </c>
      <c r="M72" s="298">
        <v>13.16578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667.2</v>
      </c>
      <c r="D73" s="299">
        <v>669.06666666666672</v>
      </c>
      <c r="E73" s="299">
        <v>658.18333333333339</v>
      </c>
      <c r="F73" s="299">
        <v>649.16666666666663</v>
      </c>
      <c r="G73" s="299">
        <v>638.2833333333333</v>
      </c>
      <c r="H73" s="299">
        <v>678.08333333333348</v>
      </c>
      <c r="I73" s="299">
        <v>688.96666666666692</v>
      </c>
      <c r="J73" s="299">
        <v>697.98333333333358</v>
      </c>
      <c r="K73" s="298">
        <v>679.95</v>
      </c>
      <c r="L73" s="298">
        <v>660.05</v>
      </c>
      <c r="M73" s="298">
        <v>6.9328599999999998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229.8</v>
      </c>
      <c r="D74" s="299">
        <v>230.85</v>
      </c>
      <c r="E74" s="299">
        <v>226.2</v>
      </c>
      <c r="F74" s="299">
        <v>222.6</v>
      </c>
      <c r="G74" s="299">
        <v>217.95</v>
      </c>
      <c r="H74" s="299">
        <v>234.45</v>
      </c>
      <c r="I74" s="299">
        <v>239.10000000000002</v>
      </c>
      <c r="J74" s="299">
        <v>242.7</v>
      </c>
      <c r="K74" s="298">
        <v>235.5</v>
      </c>
      <c r="L74" s="298">
        <v>227.25</v>
      </c>
      <c r="M74" s="298">
        <v>51.08014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645.79999999999995</v>
      </c>
      <c r="D75" s="299">
        <v>643.38333333333333</v>
      </c>
      <c r="E75" s="299">
        <v>637.41666666666663</v>
      </c>
      <c r="F75" s="299">
        <v>629.0333333333333</v>
      </c>
      <c r="G75" s="299">
        <v>623.06666666666661</v>
      </c>
      <c r="H75" s="299">
        <v>651.76666666666665</v>
      </c>
      <c r="I75" s="299">
        <v>657.73333333333335</v>
      </c>
      <c r="J75" s="299">
        <v>666.11666666666667</v>
      </c>
      <c r="K75" s="298">
        <v>649.35</v>
      </c>
      <c r="L75" s="298">
        <v>635</v>
      </c>
      <c r="M75" s="298">
        <v>6.50298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45.65</v>
      </c>
      <c r="D76" s="299">
        <v>45.283333333333331</v>
      </c>
      <c r="E76" s="299">
        <v>44.766666666666666</v>
      </c>
      <c r="F76" s="299">
        <v>43.883333333333333</v>
      </c>
      <c r="G76" s="299">
        <v>43.366666666666667</v>
      </c>
      <c r="H76" s="299">
        <v>46.166666666666664</v>
      </c>
      <c r="I76" s="299">
        <v>46.68333333333333</v>
      </c>
      <c r="J76" s="299">
        <v>47.566666666666663</v>
      </c>
      <c r="K76" s="298">
        <v>45.8</v>
      </c>
      <c r="L76" s="298">
        <v>44.4</v>
      </c>
      <c r="M76" s="298">
        <v>110.83459000000001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318.35000000000002</v>
      </c>
      <c r="D77" s="299">
        <v>314.43333333333334</v>
      </c>
      <c r="E77" s="299">
        <v>309.61666666666667</v>
      </c>
      <c r="F77" s="299">
        <v>300.88333333333333</v>
      </c>
      <c r="G77" s="299">
        <v>296.06666666666666</v>
      </c>
      <c r="H77" s="299">
        <v>323.16666666666669</v>
      </c>
      <c r="I77" s="299">
        <v>327.98333333333341</v>
      </c>
      <c r="J77" s="299">
        <v>336.7166666666667</v>
      </c>
      <c r="K77" s="298">
        <v>319.25</v>
      </c>
      <c r="L77" s="298">
        <v>305.7</v>
      </c>
      <c r="M77" s="298">
        <v>44.16695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673.45</v>
      </c>
      <c r="D78" s="299">
        <v>675.08333333333337</v>
      </c>
      <c r="E78" s="299">
        <v>664.36666666666679</v>
      </c>
      <c r="F78" s="299">
        <v>655.28333333333342</v>
      </c>
      <c r="G78" s="299">
        <v>644.56666666666683</v>
      </c>
      <c r="H78" s="299">
        <v>684.16666666666674</v>
      </c>
      <c r="I78" s="299">
        <v>694.88333333333321</v>
      </c>
      <c r="J78" s="299">
        <v>703.9666666666667</v>
      </c>
      <c r="K78" s="298">
        <v>685.8</v>
      </c>
      <c r="L78" s="298">
        <v>666</v>
      </c>
      <c r="M78" s="298">
        <v>44.887709999999998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311.55</v>
      </c>
      <c r="D79" s="299">
        <v>309.51666666666665</v>
      </c>
      <c r="E79" s="299">
        <v>307.0333333333333</v>
      </c>
      <c r="F79" s="299">
        <v>302.51666666666665</v>
      </c>
      <c r="G79" s="299">
        <v>300.0333333333333</v>
      </c>
      <c r="H79" s="299">
        <v>314.0333333333333</v>
      </c>
      <c r="I79" s="299">
        <v>316.51666666666665</v>
      </c>
      <c r="J79" s="299">
        <v>321.0333333333333</v>
      </c>
      <c r="K79" s="298">
        <v>312</v>
      </c>
      <c r="L79" s="298">
        <v>305</v>
      </c>
      <c r="M79" s="298">
        <v>11.36834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838.5</v>
      </c>
      <c r="D80" s="299">
        <v>847.19999999999993</v>
      </c>
      <c r="E80" s="299">
        <v>817.29999999999984</v>
      </c>
      <c r="F80" s="299">
        <v>796.09999999999991</v>
      </c>
      <c r="G80" s="299">
        <v>766.19999999999982</v>
      </c>
      <c r="H80" s="299">
        <v>868.39999999999986</v>
      </c>
      <c r="I80" s="299">
        <v>898.3</v>
      </c>
      <c r="J80" s="299">
        <v>919.49999999999989</v>
      </c>
      <c r="K80" s="298">
        <v>877.1</v>
      </c>
      <c r="L80" s="298">
        <v>826</v>
      </c>
      <c r="M80" s="298">
        <v>1.20235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349.45</v>
      </c>
      <c r="D81" s="299">
        <v>350.0333333333333</v>
      </c>
      <c r="E81" s="299">
        <v>342.96666666666658</v>
      </c>
      <c r="F81" s="299">
        <v>336.48333333333329</v>
      </c>
      <c r="G81" s="299">
        <v>329.41666666666657</v>
      </c>
      <c r="H81" s="299">
        <v>356.51666666666659</v>
      </c>
      <c r="I81" s="299">
        <v>363.58333333333331</v>
      </c>
      <c r="J81" s="299">
        <v>370.06666666666661</v>
      </c>
      <c r="K81" s="298">
        <v>357.1</v>
      </c>
      <c r="L81" s="298">
        <v>343.55</v>
      </c>
      <c r="M81" s="298">
        <v>17.524560000000001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7824.9</v>
      </c>
      <c r="D82" s="299">
        <v>7810.666666666667</v>
      </c>
      <c r="E82" s="299">
        <v>7744.3333333333339</v>
      </c>
      <c r="F82" s="299">
        <v>7663.7666666666673</v>
      </c>
      <c r="G82" s="299">
        <v>7597.4333333333343</v>
      </c>
      <c r="H82" s="299">
        <v>7891.2333333333336</v>
      </c>
      <c r="I82" s="299">
        <v>7957.5666666666675</v>
      </c>
      <c r="J82" s="299">
        <v>8038.1333333333332</v>
      </c>
      <c r="K82" s="298">
        <v>7877</v>
      </c>
      <c r="L82" s="298">
        <v>7730.1</v>
      </c>
      <c r="M82" s="298">
        <v>0.16566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896.15</v>
      </c>
      <c r="D83" s="299">
        <v>895.08333333333337</v>
      </c>
      <c r="E83" s="299">
        <v>886.41666666666674</v>
      </c>
      <c r="F83" s="299">
        <v>876.68333333333339</v>
      </c>
      <c r="G83" s="299">
        <v>868.01666666666677</v>
      </c>
      <c r="H83" s="299">
        <v>904.81666666666672</v>
      </c>
      <c r="I83" s="299">
        <v>913.48333333333346</v>
      </c>
      <c r="J83" s="299">
        <v>923.2166666666667</v>
      </c>
      <c r="K83" s="298">
        <v>903.75</v>
      </c>
      <c r="L83" s="298">
        <v>885.35</v>
      </c>
      <c r="M83" s="298">
        <v>0.42446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920.05</v>
      </c>
      <c r="D84" s="299">
        <v>911.68333333333339</v>
      </c>
      <c r="E84" s="299">
        <v>899.36666666666679</v>
      </c>
      <c r="F84" s="299">
        <v>878.68333333333339</v>
      </c>
      <c r="G84" s="299">
        <v>866.36666666666679</v>
      </c>
      <c r="H84" s="299">
        <v>932.36666666666679</v>
      </c>
      <c r="I84" s="299">
        <v>944.68333333333339</v>
      </c>
      <c r="J84" s="299">
        <v>965.36666666666679</v>
      </c>
      <c r="K84" s="298">
        <v>924</v>
      </c>
      <c r="L84" s="298">
        <v>891</v>
      </c>
      <c r="M84" s="298">
        <v>0.20191999999999999</v>
      </c>
      <c r="N84" s="1"/>
      <c r="O84" s="1"/>
    </row>
    <row r="85" spans="1:15" ht="12.75" customHeight="1">
      <c r="A85" s="30">
        <v>75</v>
      </c>
      <c r="B85" s="308" t="s">
        <v>876</v>
      </c>
      <c r="C85" s="298">
        <v>605.79999999999995</v>
      </c>
      <c r="D85" s="299">
        <v>605.26666666666665</v>
      </c>
      <c r="E85" s="299">
        <v>595.73333333333335</v>
      </c>
      <c r="F85" s="299">
        <v>585.66666666666674</v>
      </c>
      <c r="G85" s="299">
        <v>576.13333333333344</v>
      </c>
      <c r="H85" s="299">
        <v>615.33333333333326</v>
      </c>
      <c r="I85" s="299">
        <v>624.86666666666656</v>
      </c>
      <c r="J85" s="299">
        <v>634.93333333333317</v>
      </c>
      <c r="K85" s="298">
        <v>614.79999999999995</v>
      </c>
      <c r="L85" s="298">
        <v>595.20000000000005</v>
      </c>
      <c r="M85" s="298">
        <v>4.6917900000000001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15686.3</v>
      </c>
      <c r="D86" s="299">
        <v>15539.683333333334</v>
      </c>
      <c r="E86" s="299">
        <v>15348.166666666668</v>
      </c>
      <c r="F86" s="299">
        <v>15010.033333333333</v>
      </c>
      <c r="G86" s="299">
        <v>14818.516666666666</v>
      </c>
      <c r="H86" s="299">
        <v>15877.816666666669</v>
      </c>
      <c r="I86" s="299">
        <v>16069.333333333336</v>
      </c>
      <c r="J86" s="299">
        <v>16407.466666666671</v>
      </c>
      <c r="K86" s="298">
        <v>15731.2</v>
      </c>
      <c r="L86" s="298">
        <v>15201.55</v>
      </c>
      <c r="M86" s="298">
        <v>0.71618999999999999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443.7</v>
      </c>
      <c r="D87" s="299">
        <v>442.40000000000003</v>
      </c>
      <c r="E87" s="299">
        <v>437.35000000000008</v>
      </c>
      <c r="F87" s="299">
        <v>431.00000000000006</v>
      </c>
      <c r="G87" s="299">
        <v>425.9500000000001</v>
      </c>
      <c r="H87" s="299">
        <v>448.75000000000006</v>
      </c>
      <c r="I87" s="299">
        <v>453.8</v>
      </c>
      <c r="J87" s="299">
        <v>460.15000000000003</v>
      </c>
      <c r="K87" s="298">
        <v>447.45</v>
      </c>
      <c r="L87" s="298">
        <v>436.05</v>
      </c>
      <c r="M87" s="298">
        <v>1.4080600000000001</v>
      </c>
      <c r="N87" s="1"/>
      <c r="O87" s="1"/>
    </row>
    <row r="88" spans="1:15" ht="12.75" customHeight="1">
      <c r="A88" s="30">
        <v>78</v>
      </c>
      <c r="B88" s="308" t="s">
        <v>877</v>
      </c>
      <c r="C88" s="298">
        <v>32.9</v>
      </c>
      <c r="D88" s="299">
        <v>32.9</v>
      </c>
      <c r="E88" s="299">
        <v>32.9</v>
      </c>
      <c r="F88" s="299">
        <v>32.9</v>
      </c>
      <c r="G88" s="299">
        <v>32.9</v>
      </c>
      <c r="H88" s="299">
        <v>32.9</v>
      </c>
      <c r="I88" s="299">
        <v>32.9</v>
      </c>
      <c r="J88" s="299">
        <v>32.9</v>
      </c>
      <c r="K88" s="298">
        <v>32.9</v>
      </c>
      <c r="L88" s="298">
        <v>32.9</v>
      </c>
      <c r="M88" s="298">
        <v>8.2110199999999995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3584.35</v>
      </c>
      <c r="D89" s="299">
        <v>3532.1166666666668</v>
      </c>
      <c r="E89" s="299">
        <v>3464.2333333333336</v>
      </c>
      <c r="F89" s="299">
        <v>3344.1166666666668</v>
      </c>
      <c r="G89" s="299">
        <v>3276.2333333333336</v>
      </c>
      <c r="H89" s="299">
        <v>3652.2333333333336</v>
      </c>
      <c r="I89" s="299">
        <v>3720.1166666666668</v>
      </c>
      <c r="J89" s="299">
        <v>3840.2333333333336</v>
      </c>
      <c r="K89" s="298">
        <v>3600</v>
      </c>
      <c r="L89" s="298">
        <v>3412</v>
      </c>
      <c r="M89" s="298">
        <v>2.9248699999999999</v>
      </c>
      <c r="N89" s="1"/>
      <c r="O89" s="1"/>
    </row>
    <row r="90" spans="1:15" ht="12.75" customHeight="1">
      <c r="A90" s="30">
        <v>80</v>
      </c>
      <c r="B90" s="308" t="s">
        <v>878</v>
      </c>
      <c r="C90" s="298">
        <v>1404.8</v>
      </c>
      <c r="D90" s="299">
        <v>1399.75</v>
      </c>
      <c r="E90" s="299">
        <v>1378.25</v>
      </c>
      <c r="F90" s="299">
        <v>1351.7</v>
      </c>
      <c r="G90" s="299">
        <v>1330.2</v>
      </c>
      <c r="H90" s="299">
        <v>1426.3</v>
      </c>
      <c r="I90" s="299">
        <v>1447.8</v>
      </c>
      <c r="J90" s="299">
        <v>1474.35</v>
      </c>
      <c r="K90" s="298">
        <v>1421.25</v>
      </c>
      <c r="L90" s="298">
        <v>1373.2</v>
      </c>
      <c r="M90" s="298">
        <v>0.83011999999999997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383.25</v>
      </c>
      <c r="D91" s="299">
        <v>381.2166666666667</v>
      </c>
      <c r="E91" s="299">
        <v>377.28333333333342</v>
      </c>
      <c r="F91" s="299">
        <v>371.31666666666672</v>
      </c>
      <c r="G91" s="299">
        <v>367.38333333333344</v>
      </c>
      <c r="H91" s="299">
        <v>387.18333333333339</v>
      </c>
      <c r="I91" s="299">
        <v>391.11666666666667</v>
      </c>
      <c r="J91" s="299">
        <v>397.08333333333337</v>
      </c>
      <c r="K91" s="298">
        <v>385.15</v>
      </c>
      <c r="L91" s="298">
        <v>375.25</v>
      </c>
      <c r="M91" s="298">
        <v>1.3287500000000001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71</v>
      </c>
      <c r="D92" s="299">
        <v>71.13333333333334</v>
      </c>
      <c r="E92" s="299">
        <v>70.366666666666674</v>
      </c>
      <c r="F92" s="299">
        <v>69.733333333333334</v>
      </c>
      <c r="G92" s="299">
        <v>68.966666666666669</v>
      </c>
      <c r="H92" s="299">
        <v>71.76666666666668</v>
      </c>
      <c r="I92" s="299">
        <v>72.53333333333336</v>
      </c>
      <c r="J92" s="299">
        <v>73.166666666666686</v>
      </c>
      <c r="K92" s="298">
        <v>71.900000000000006</v>
      </c>
      <c r="L92" s="298">
        <v>70.5</v>
      </c>
      <c r="M92" s="298">
        <v>5.6520000000000001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190.45</v>
      </c>
      <c r="D93" s="299">
        <v>191.76666666666665</v>
      </c>
      <c r="E93" s="299">
        <v>187.2833333333333</v>
      </c>
      <c r="F93" s="299">
        <v>184.11666666666665</v>
      </c>
      <c r="G93" s="299">
        <v>179.6333333333333</v>
      </c>
      <c r="H93" s="299">
        <v>194.93333333333331</v>
      </c>
      <c r="I93" s="299">
        <v>199.41666666666666</v>
      </c>
      <c r="J93" s="299">
        <v>202.58333333333331</v>
      </c>
      <c r="K93" s="298">
        <v>196.25</v>
      </c>
      <c r="L93" s="298">
        <v>188.6</v>
      </c>
      <c r="M93" s="298">
        <v>9.2864900000000006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3287.55</v>
      </c>
      <c r="D94" s="299">
        <v>3316.5499999999997</v>
      </c>
      <c r="E94" s="299">
        <v>3235.0999999999995</v>
      </c>
      <c r="F94" s="299">
        <v>3182.6499999999996</v>
      </c>
      <c r="G94" s="299">
        <v>3101.1999999999994</v>
      </c>
      <c r="H94" s="299">
        <v>3368.9999999999995</v>
      </c>
      <c r="I94" s="299">
        <v>3450.4499999999994</v>
      </c>
      <c r="J94" s="299">
        <v>3502.8999999999996</v>
      </c>
      <c r="K94" s="298">
        <v>3398</v>
      </c>
      <c r="L94" s="298">
        <v>3264.1</v>
      </c>
      <c r="M94" s="298">
        <v>0.42576999999999998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191.55</v>
      </c>
      <c r="D95" s="299">
        <v>192.18333333333331</v>
      </c>
      <c r="E95" s="299">
        <v>189.36666666666662</v>
      </c>
      <c r="F95" s="299">
        <v>187.18333333333331</v>
      </c>
      <c r="G95" s="299">
        <v>184.36666666666662</v>
      </c>
      <c r="H95" s="299">
        <v>194.36666666666662</v>
      </c>
      <c r="I95" s="299">
        <v>197.18333333333328</v>
      </c>
      <c r="J95" s="299">
        <v>199.36666666666662</v>
      </c>
      <c r="K95" s="298">
        <v>195</v>
      </c>
      <c r="L95" s="298">
        <v>190</v>
      </c>
      <c r="M95" s="298">
        <v>1.98621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439.7</v>
      </c>
      <c r="D96" s="299">
        <v>435.93333333333334</v>
      </c>
      <c r="E96" s="299">
        <v>428.4666666666667</v>
      </c>
      <c r="F96" s="299">
        <v>417.23333333333335</v>
      </c>
      <c r="G96" s="299">
        <v>409.76666666666671</v>
      </c>
      <c r="H96" s="299">
        <v>447.16666666666669</v>
      </c>
      <c r="I96" s="299">
        <v>454.63333333333327</v>
      </c>
      <c r="J96" s="299">
        <v>465.86666666666667</v>
      </c>
      <c r="K96" s="298">
        <v>443.4</v>
      </c>
      <c r="L96" s="298">
        <v>424.7</v>
      </c>
      <c r="M96" s="298">
        <v>6.6328500000000004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184.85</v>
      </c>
      <c r="D97" s="299">
        <v>183</v>
      </c>
      <c r="E97" s="299">
        <v>180.3</v>
      </c>
      <c r="F97" s="299">
        <v>175.75</v>
      </c>
      <c r="G97" s="299">
        <v>173.05</v>
      </c>
      <c r="H97" s="299">
        <v>187.55</v>
      </c>
      <c r="I97" s="299">
        <v>190.25</v>
      </c>
      <c r="J97" s="299">
        <v>194.8</v>
      </c>
      <c r="K97" s="298">
        <v>185.7</v>
      </c>
      <c r="L97" s="298">
        <v>178.45</v>
      </c>
      <c r="M97" s="298">
        <v>57.685789999999997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708.75</v>
      </c>
      <c r="D98" s="299">
        <v>708.9666666666667</v>
      </c>
      <c r="E98" s="299">
        <v>703.78333333333342</v>
      </c>
      <c r="F98" s="299">
        <v>698.81666666666672</v>
      </c>
      <c r="G98" s="299">
        <v>693.63333333333344</v>
      </c>
      <c r="H98" s="299">
        <v>713.93333333333339</v>
      </c>
      <c r="I98" s="299">
        <v>719.11666666666679</v>
      </c>
      <c r="J98" s="299">
        <v>724.08333333333337</v>
      </c>
      <c r="K98" s="298">
        <v>714.15</v>
      </c>
      <c r="L98" s="298">
        <v>704</v>
      </c>
      <c r="M98" s="298">
        <v>0.26432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684.9</v>
      </c>
      <c r="D99" s="299">
        <v>685.0333333333333</v>
      </c>
      <c r="E99" s="299">
        <v>680.91666666666663</v>
      </c>
      <c r="F99" s="299">
        <v>676.93333333333328</v>
      </c>
      <c r="G99" s="299">
        <v>672.81666666666661</v>
      </c>
      <c r="H99" s="299">
        <v>689.01666666666665</v>
      </c>
      <c r="I99" s="299">
        <v>693.13333333333344</v>
      </c>
      <c r="J99" s="299">
        <v>697.11666666666667</v>
      </c>
      <c r="K99" s="298">
        <v>689.15</v>
      </c>
      <c r="L99" s="298">
        <v>681.05</v>
      </c>
      <c r="M99" s="298">
        <v>0.16875000000000001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711.85</v>
      </c>
      <c r="D100" s="299">
        <v>710.58333333333337</v>
      </c>
      <c r="E100" s="299">
        <v>699.61666666666679</v>
      </c>
      <c r="F100" s="299">
        <v>687.38333333333344</v>
      </c>
      <c r="G100" s="299">
        <v>676.41666666666686</v>
      </c>
      <c r="H100" s="299">
        <v>722.81666666666672</v>
      </c>
      <c r="I100" s="299">
        <v>733.78333333333319</v>
      </c>
      <c r="J100" s="299">
        <v>746.01666666666665</v>
      </c>
      <c r="K100" s="298">
        <v>721.55</v>
      </c>
      <c r="L100" s="298">
        <v>698.35</v>
      </c>
      <c r="M100" s="298">
        <v>1.17136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103.9</v>
      </c>
      <c r="D101" s="299">
        <v>103.60000000000001</v>
      </c>
      <c r="E101" s="299">
        <v>103.05000000000001</v>
      </c>
      <c r="F101" s="299">
        <v>102.2</v>
      </c>
      <c r="G101" s="299">
        <v>101.65</v>
      </c>
      <c r="H101" s="299">
        <v>104.45000000000002</v>
      </c>
      <c r="I101" s="299">
        <v>105</v>
      </c>
      <c r="J101" s="299">
        <v>105.85000000000002</v>
      </c>
      <c r="K101" s="298">
        <v>104.15</v>
      </c>
      <c r="L101" s="298">
        <v>102.75</v>
      </c>
      <c r="M101" s="298">
        <v>2.28227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937.25</v>
      </c>
      <c r="D102" s="299">
        <v>934.66666666666663</v>
      </c>
      <c r="E102" s="299">
        <v>920.33333333333326</v>
      </c>
      <c r="F102" s="299">
        <v>903.41666666666663</v>
      </c>
      <c r="G102" s="299">
        <v>889.08333333333326</v>
      </c>
      <c r="H102" s="299">
        <v>951.58333333333326</v>
      </c>
      <c r="I102" s="299">
        <v>965.91666666666652</v>
      </c>
      <c r="J102" s="299">
        <v>982.83333333333326</v>
      </c>
      <c r="K102" s="298">
        <v>949</v>
      </c>
      <c r="L102" s="298">
        <v>917.75</v>
      </c>
      <c r="M102" s="298">
        <v>0.29483999999999999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16.8</v>
      </c>
      <c r="D103" s="299">
        <v>16.683333333333334</v>
      </c>
      <c r="E103" s="299">
        <v>16.366666666666667</v>
      </c>
      <c r="F103" s="299">
        <v>15.933333333333334</v>
      </c>
      <c r="G103" s="299">
        <v>15.616666666666667</v>
      </c>
      <c r="H103" s="299">
        <v>17.116666666666667</v>
      </c>
      <c r="I103" s="299">
        <v>17.433333333333337</v>
      </c>
      <c r="J103" s="299">
        <v>17.866666666666667</v>
      </c>
      <c r="K103" s="298">
        <v>17</v>
      </c>
      <c r="L103" s="298">
        <v>16.25</v>
      </c>
      <c r="M103" s="298">
        <v>8.9105299999999996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1103.5</v>
      </c>
      <c r="D104" s="299">
        <v>1105.7333333333333</v>
      </c>
      <c r="E104" s="299">
        <v>1093.7666666666667</v>
      </c>
      <c r="F104" s="299">
        <v>1084.0333333333333</v>
      </c>
      <c r="G104" s="299">
        <v>1072.0666666666666</v>
      </c>
      <c r="H104" s="299">
        <v>1115.4666666666667</v>
      </c>
      <c r="I104" s="299">
        <v>1127.4333333333334</v>
      </c>
      <c r="J104" s="299">
        <v>1137.1666666666667</v>
      </c>
      <c r="K104" s="298">
        <v>1117.7</v>
      </c>
      <c r="L104" s="298">
        <v>1096</v>
      </c>
      <c r="M104" s="298">
        <v>2.0863499999999999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513</v>
      </c>
      <c r="D105" s="299">
        <v>516.79999999999995</v>
      </c>
      <c r="E105" s="299">
        <v>507.24999999999989</v>
      </c>
      <c r="F105" s="299">
        <v>501.49999999999994</v>
      </c>
      <c r="G105" s="299">
        <v>491.94999999999987</v>
      </c>
      <c r="H105" s="299">
        <v>522.54999999999995</v>
      </c>
      <c r="I105" s="299">
        <v>532.10000000000014</v>
      </c>
      <c r="J105" s="299">
        <v>537.84999999999991</v>
      </c>
      <c r="K105" s="298">
        <v>526.35</v>
      </c>
      <c r="L105" s="298">
        <v>511.05</v>
      </c>
      <c r="M105" s="298">
        <v>0.35943000000000003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806.7</v>
      </c>
      <c r="D106" s="299">
        <v>807.2166666666667</v>
      </c>
      <c r="E106" s="299">
        <v>796.48333333333335</v>
      </c>
      <c r="F106" s="299">
        <v>786.26666666666665</v>
      </c>
      <c r="G106" s="299">
        <v>775.5333333333333</v>
      </c>
      <c r="H106" s="299">
        <v>817.43333333333339</v>
      </c>
      <c r="I106" s="299">
        <v>828.16666666666674</v>
      </c>
      <c r="J106" s="299">
        <v>838.38333333333344</v>
      </c>
      <c r="K106" s="298">
        <v>817.95</v>
      </c>
      <c r="L106" s="298">
        <v>797</v>
      </c>
      <c r="M106" s="298">
        <v>1.5660499999999999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4125.6499999999996</v>
      </c>
      <c r="D107" s="299">
        <v>4123.8499999999995</v>
      </c>
      <c r="E107" s="299">
        <v>4087.6999999999989</v>
      </c>
      <c r="F107" s="299">
        <v>4049.7499999999995</v>
      </c>
      <c r="G107" s="299">
        <v>4013.599999999999</v>
      </c>
      <c r="H107" s="299">
        <v>4161.7999999999993</v>
      </c>
      <c r="I107" s="299">
        <v>4197.9499999999989</v>
      </c>
      <c r="J107" s="299">
        <v>4235.8999999999987</v>
      </c>
      <c r="K107" s="298">
        <v>4160</v>
      </c>
      <c r="L107" s="298">
        <v>4085.9</v>
      </c>
      <c r="M107" s="298">
        <v>2.801E-2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327.64999999999998</v>
      </c>
      <c r="D108" s="299">
        <v>323.16666666666669</v>
      </c>
      <c r="E108" s="299">
        <v>314.53333333333336</v>
      </c>
      <c r="F108" s="299">
        <v>301.41666666666669</v>
      </c>
      <c r="G108" s="299">
        <v>292.78333333333336</v>
      </c>
      <c r="H108" s="299">
        <v>336.28333333333336</v>
      </c>
      <c r="I108" s="299">
        <v>344.91666666666669</v>
      </c>
      <c r="J108" s="299">
        <v>358.03333333333336</v>
      </c>
      <c r="K108" s="298">
        <v>331.8</v>
      </c>
      <c r="L108" s="298">
        <v>310.05</v>
      </c>
      <c r="M108" s="298">
        <v>8.6633499999999994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271.25</v>
      </c>
      <c r="D109" s="299">
        <v>268.15000000000003</v>
      </c>
      <c r="E109" s="299">
        <v>263.90000000000009</v>
      </c>
      <c r="F109" s="299">
        <v>256.55000000000007</v>
      </c>
      <c r="G109" s="299">
        <v>252.30000000000013</v>
      </c>
      <c r="H109" s="299">
        <v>275.50000000000006</v>
      </c>
      <c r="I109" s="299">
        <v>279.74999999999994</v>
      </c>
      <c r="J109" s="299">
        <v>287.10000000000002</v>
      </c>
      <c r="K109" s="298">
        <v>272.39999999999998</v>
      </c>
      <c r="L109" s="298">
        <v>260.8</v>
      </c>
      <c r="M109" s="298">
        <v>15.48368</v>
      </c>
      <c r="N109" s="1"/>
      <c r="O109" s="1"/>
    </row>
    <row r="110" spans="1:15" ht="12.75" customHeight="1">
      <c r="A110" s="30">
        <v>100</v>
      </c>
      <c r="B110" s="308" t="s">
        <v>879</v>
      </c>
      <c r="C110" s="298">
        <v>476</v>
      </c>
      <c r="D110" s="299">
        <v>471.93333333333334</v>
      </c>
      <c r="E110" s="299">
        <v>464.86666666666667</v>
      </c>
      <c r="F110" s="299">
        <v>453.73333333333335</v>
      </c>
      <c r="G110" s="299">
        <v>446.66666666666669</v>
      </c>
      <c r="H110" s="299">
        <v>483.06666666666666</v>
      </c>
      <c r="I110" s="299">
        <v>490.13333333333338</v>
      </c>
      <c r="J110" s="299">
        <v>501.26666666666665</v>
      </c>
      <c r="K110" s="298">
        <v>479</v>
      </c>
      <c r="L110" s="298">
        <v>460.8</v>
      </c>
      <c r="M110" s="298">
        <v>0.98312999999999995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605.45000000000005</v>
      </c>
      <c r="D111" s="299">
        <v>600.94999999999993</v>
      </c>
      <c r="E111" s="299">
        <v>591.39999999999986</v>
      </c>
      <c r="F111" s="299">
        <v>577.34999999999991</v>
      </c>
      <c r="G111" s="299">
        <v>567.79999999999984</v>
      </c>
      <c r="H111" s="299">
        <v>614.99999999999989</v>
      </c>
      <c r="I111" s="299">
        <v>624.54999999999984</v>
      </c>
      <c r="J111" s="299">
        <v>638.59999999999991</v>
      </c>
      <c r="K111" s="298">
        <v>610.5</v>
      </c>
      <c r="L111" s="298">
        <v>586.9</v>
      </c>
      <c r="M111" s="298">
        <v>0.17852999999999999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640.35</v>
      </c>
      <c r="D112" s="299">
        <v>633.18333333333328</v>
      </c>
      <c r="E112" s="299">
        <v>623.21666666666658</v>
      </c>
      <c r="F112" s="299">
        <v>606.08333333333326</v>
      </c>
      <c r="G112" s="299">
        <v>596.11666666666656</v>
      </c>
      <c r="H112" s="299">
        <v>650.31666666666661</v>
      </c>
      <c r="I112" s="299">
        <v>660.2833333333333</v>
      </c>
      <c r="J112" s="299">
        <v>677.41666666666663</v>
      </c>
      <c r="K112" s="298">
        <v>643.15</v>
      </c>
      <c r="L112" s="298">
        <v>616.04999999999995</v>
      </c>
      <c r="M112" s="298">
        <v>16.947939999999999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949.3</v>
      </c>
      <c r="D113" s="299">
        <v>938.85</v>
      </c>
      <c r="E113" s="299">
        <v>921.65000000000009</v>
      </c>
      <c r="F113" s="299">
        <v>894.00000000000011</v>
      </c>
      <c r="G113" s="299">
        <v>876.80000000000018</v>
      </c>
      <c r="H113" s="299">
        <v>966.5</v>
      </c>
      <c r="I113" s="299">
        <v>983.7</v>
      </c>
      <c r="J113" s="299">
        <v>1011.3499999999999</v>
      </c>
      <c r="K113" s="298">
        <v>956.05</v>
      </c>
      <c r="L113" s="298">
        <v>911.2</v>
      </c>
      <c r="M113" s="298">
        <v>17.93834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135.44999999999999</v>
      </c>
      <c r="D114" s="299">
        <v>134.46666666666667</v>
      </c>
      <c r="E114" s="299">
        <v>131.93333333333334</v>
      </c>
      <c r="F114" s="299">
        <v>128.41666666666666</v>
      </c>
      <c r="G114" s="299">
        <v>125.88333333333333</v>
      </c>
      <c r="H114" s="299">
        <v>137.98333333333335</v>
      </c>
      <c r="I114" s="299">
        <v>140.51666666666671</v>
      </c>
      <c r="J114" s="299">
        <v>144.03333333333336</v>
      </c>
      <c r="K114" s="298">
        <v>137</v>
      </c>
      <c r="L114" s="298">
        <v>130.94999999999999</v>
      </c>
      <c r="M114" s="298">
        <v>14.61281</v>
      </c>
      <c r="N114" s="1"/>
      <c r="O114" s="1"/>
    </row>
    <row r="115" spans="1:15" ht="12.75" customHeight="1">
      <c r="A115" s="30">
        <v>105</v>
      </c>
      <c r="B115" s="308" t="s">
        <v>869</v>
      </c>
      <c r="C115" s="298">
        <v>1458.95</v>
      </c>
      <c r="D115" s="299">
        <v>1468.3166666666666</v>
      </c>
      <c r="E115" s="299">
        <v>1446.6333333333332</v>
      </c>
      <c r="F115" s="299">
        <v>1434.3166666666666</v>
      </c>
      <c r="G115" s="299">
        <v>1412.6333333333332</v>
      </c>
      <c r="H115" s="299">
        <v>1480.6333333333332</v>
      </c>
      <c r="I115" s="299">
        <v>1502.3166666666666</v>
      </c>
      <c r="J115" s="299">
        <v>1514.6333333333332</v>
      </c>
      <c r="K115" s="298">
        <v>1490</v>
      </c>
      <c r="L115" s="298">
        <v>1456</v>
      </c>
      <c r="M115" s="298">
        <v>0.77405000000000002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183.25</v>
      </c>
      <c r="D116" s="299">
        <v>182</v>
      </c>
      <c r="E116" s="299">
        <v>177.85</v>
      </c>
      <c r="F116" s="299">
        <v>172.45</v>
      </c>
      <c r="G116" s="299">
        <v>168.29999999999998</v>
      </c>
      <c r="H116" s="299">
        <v>187.4</v>
      </c>
      <c r="I116" s="299">
        <v>191.54999999999998</v>
      </c>
      <c r="J116" s="299">
        <v>196.95000000000002</v>
      </c>
      <c r="K116" s="298">
        <v>186.15</v>
      </c>
      <c r="L116" s="298">
        <v>176.6</v>
      </c>
      <c r="M116" s="298">
        <v>172.48729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312.35000000000002</v>
      </c>
      <c r="D117" s="299">
        <v>310.83333333333331</v>
      </c>
      <c r="E117" s="299">
        <v>308.66666666666663</v>
      </c>
      <c r="F117" s="299">
        <v>304.98333333333329</v>
      </c>
      <c r="G117" s="299">
        <v>302.81666666666661</v>
      </c>
      <c r="H117" s="299">
        <v>314.51666666666665</v>
      </c>
      <c r="I117" s="299">
        <v>316.68333333333328</v>
      </c>
      <c r="J117" s="299">
        <v>320.36666666666667</v>
      </c>
      <c r="K117" s="298">
        <v>313</v>
      </c>
      <c r="L117" s="298">
        <v>307.14999999999998</v>
      </c>
      <c r="M117" s="298">
        <v>0.34794999999999998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3488.05</v>
      </c>
      <c r="D118" s="299">
        <v>3481.9833333333336</v>
      </c>
      <c r="E118" s="299">
        <v>3425.9666666666672</v>
      </c>
      <c r="F118" s="299">
        <v>3363.8833333333337</v>
      </c>
      <c r="G118" s="299">
        <v>3307.8666666666672</v>
      </c>
      <c r="H118" s="299">
        <v>3544.0666666666671</v>
      </c>
      <c r="I118" s="299">
        <v>3600.0833333333335</v>
      </c>
      <c r="J118" s="299">
        <v>3662.166666666667</v>
      </c>
      <c r="K118" s="298">
        <v>3538</v>
      </c>
      <c r="L118" s="298">
        <v>3419.9</v>
      </c>
      <c r="M118" s="298">
        <v>5.3621699999999999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1515.4</v>
      </c>
      <c r="D119" s="299">
        <v>1506.5833333333333</v>
      </c>
      <c r="E119" s="299">
        <v>1493.1666666666665</v>
      </c>
      <c r="F119" s="299">
        <v>1470.9333333333332</v>
      </c>
      <c r="G119" s="299">
        <v>1457.5166666666664</v>
      </c>
      <c r="H119" s="299">
        <v>1528.8166666666666</v>
      </c>
      <c r="I119" s="299">
        <v>1542.2333333333331</v>
      </c>
      <c r="J119" s="299">
        <v>1564.4666666666667</v>
      </c>
      <c r="K119" s="298">
        <v>1520</v>
      </c>
      <c r="L119" s="298">
        <v>1484.35</v>
      </c>
      <c r="M119" s="298">
        <v>4.37561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2224.8000000000002</v>
      </c>
      <c r="D120" s="299">
        <v>2230.2000000000003</v>
      </c>
      <c r="E120" s="299">
        <v>2201.6000000000004</v>
      </c>
      <c r="F120" s="299">
        <v>2178.4</v>
      </c>
      <c r="G120" s="299">
        <v>2149.8000000000002</v>
      </c>
      <c r="H120" s="299">
        <v>2253.4000000000005</v>
      </c>
      <c r="I120" s="299">
        <v>2282</v>
      </c>
      <c r="J120" s="299">
        <v>2305.2000000000007</v>
      </c>
      <c r="K120" s="298">
        <v>2258.8000000000002</v>
      </c>
      <c r="L120" s="298">
        <v>2207</v>
      </c>
      <c r="M120" s="298">
        <v>0.57998000000000005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603.29999999999995</v>
      </c>
      <c r="D121" s="299">
        <v>597.7833333333333</v>
      </c>
      <c r="E121" s="299">
        <v>590.56666666666661</v>
      </c>
      <c r="F121" s="299">
        <v>577.83333333333326</v>
      </c>
      <c r="G121" s="299">
        <v>570.61666666666656</v>
      </c>
      <c r="H121" s="299">
        <v>610.51666666666665</v>
      </c>
      <c r="I121" s="299">
        <v>617.73333333333335</v>
      </c>
      <c r="J121" s="299">
        <v>630.4666666666667</v>
      </c>
      <c r="K121" s="298">
        <v>605</v>
      </c>
      <c r="L121" s="298">
        <v>585.04999999999995</v>
      </c>
      <c r="M121" s="298">
        <v>10.65738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965.3</v>
      </c>
      <c r="D122" s="299">
        <v>955.85</v>
      </c>
      <c r="E122" s="299">
        <v>942.2</v>
      </c>
      <c r="F122" s="299">
        <v>919.1</v>
      </c>
      <c r="G122" s="299">
        <v>905.45</v>
      </c>
      <c r="H122" s="299">
        <v>978.95</v>
      </c>
      <c r="I122" s="299">
        <v>992.59999999999991</v>
      </c>
      <c r="J122" s="299">
        <v>1015.7</v>
      </c>
      <c r="K122" s="298">
        <v>969.5</v>
      </c>
      <c r="L122" s="298">
        <v>932.75</v>
      </c>
      <c r="M122" s="298">
        <v>3.6617700000000002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1017.05</v>
      </c>
      <c r="D123" s="299">
        <v>1012.4</v>
      </c>
      <c r="E123" s="299">
        <v>999.8</v>
      </c>
      <c r="F123" s="299">
        <v>982.55</v>
      </c>
      <c r="G123" s="299">
        <v>969.94999999999993</v>
      </c>
      <c r="H123" s="299">
        <v>1029.6500000000001</v>
      </c>
      <c r="I123" s="299">
        <v>1042.25</v>
      </c>
      <c r="J123" s="299">
        <v>1059.5</v>
      </c>
      <c r="K123" s="298">
        <v>1025</v>
      </c>
      <c r="L123" s="298">
        <v>995.15</v>
      </c>
      <c r="M123" s="298">
        <v>1.5938600000000001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349.85</v>
      </c>
      <c r="D124" s="299">
        <v>346.01666666666671</v>
      </c>
      <c r="E124" s="299">
        <v>340.93333333333339</v>
      </c>
      <c r="F124" s="299">
        <v>332.01666666666671</v>
      </c>
      <c r="G124" s="299">
        <v>326.93333333333339</v>
      </c>
      <c r="H124" s="299">
        <v>354.93333333333339</v>
      </c>
      <c r="I124" s="299">
        <v>360.01666666666677</v>
      </c>
      <c r="J124" s="299">
        <v>368.93333333333339</v>
      </c>
      <c r="K124" s="298">
        <v>351.1</v>
      </c>
      <c r="L124" s="298">
        <v>337.1</v>
      </c>
      <c r="M124" s="298">
        <v>5.1746699999999999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1026.0999999999999</v>
      </c>
      <c r="D125" s="299">
        <v>1023.4333333333334</v>
      </c>
      <c r="E125" s="299">
        <v>1016.6666666666667</v>
      </c>
      <c r="F125" s="299">
        <v>1007.2333333333333</v>
      </c>
      <c r="G125" s="299">
        <v>1000.4666666666667</v>
      </c>
      <c r="H125" s="299">
        <v>1032.8666666666668</v>
      </c>
      <c r="I125" s="299">
        <v>1039.6333333333332</v>
      </c>
      <c r="J125" s="299">
        <v>1049.0666666666668</v>
      </c>
      <c r="K125" s="298">
        <v>1030.2</v>
      </c>
      <c r="L125" s="298">
        <v>1014</v>
      </c>
      <c r="M125" s="298">
        <v>1.4975799999999999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760.5</v>
      </c>
      <c r="D126" s="299">
        <v>758.65</v>
      </c>
      <c r="E126" s="299">
        <v>750.94999999999993</v>
      </c>
      <c r="F126" s="299">
        <v>741.4</v>
      </c>
      <c r="G126" s="299">
        <v>733.69999999999993</v>
      </c>
      <c r="H126" s="299">
        <v>768.19999999999993</v>
      </c>
      <c r="I126" s="299">
        <v>775.9</v>
      </c>
      <c r="J126" s="299">
        <v>785.44999999999993</v>
      </c>
      <c r="K126" s="298">
        <v>766.35</v>
      </c>
      <c r="L126" s="298">
        <v>749.1</v>
      </c>
      <c r="M126" s="298">
        <v>1.9691000000000001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950.15</v>
      </c>
      <c r="D127" s="299">
        <v>946.86666666666667</v>
      </c>
      <c r="E127" s="299">
        <v>939.38333333333333</v>
      </c>
      <c r="F127" s="299">
        <v>928.61666666666667</v>
      </c>
      <c r="G127" s="299">
        <v>921.13333333333333</v>
      </c>
      <c r="H127" s="299">
        <v>957.63333333333333</v>
      </c>
      <c r="I127" s="299">
        <v>965.11666666666667</v>
      </c>
      <c r="J127" s="299">
        <v>975.88333333333333</v>
      </c>
      <c r="K127" s="298">
        <v>954.35</v>
      </c>
      <c r="L127" s="298">
        <v>936.1</v>
      </c>
      <c r="M127" s="298">
        <v>0.26354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323.14999999999998</v>
      </c>
      <c r="D128" s="299">
        <v>319</v>
      </c>
      <c r="E128" s="299">
        <v>313.60000000000002</v>
      </c>
      <c r="F128" s="299">
        <v>304.05</v>
      </c>
      <c r="G128" s="299">
        <v>298.65000000000003</v>
      </c>
      <c r="H128" s="299">
        <v>328.55</v>
      </c>
      <c r="I128" s="299">
        <v>333.95</v>
      </c>
      <c r="J128" s="299">
        <v>343.5</v>
      </c>
      <c r="K128" s="298">
        <v>324.39999999999998</v>
      </c>
      <c r="L128" s="298">
        <v>309.45</v>
      </c>
      <c r="M128" s="298">
        <v>55.578960000000002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511.25</v>
      </c>
      <c r="D129" s="299">
        <v>505.33333333333331</v>
      </c>
      <c r="E129" s="299">
        <v>497.96666666666658</v>
      </c>
      <c r="F129" s="299">
        <v>484.68333333333328</v>
      </c>
      <c r="G129" s="299">
        <v>477.31666666666655</v>
      </c>
      <c r="H129" s="299">
        <v>518.61666666666656</v>
      </c>
      <c r="I129" s="299">
        <v>525.98333333333335</v>
      </c>
      <c r="J129" s="299">
        <v>539.26666666666665</v>
      </c>
      <c r="K129" s="298">
        <v>512.70000000000005</v>
      </c>
      <c r="L129" s="298">
        <v>492.05</v>
      </c>
      <c r="M129" s="298">
        <v>17.04654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1326.85</v>
      </c>
      <c r="D130" s="299">
        <v>1312.3833333333332</v>
      </c>
      <c r="E130" s="299">
        <v>1286.9666666666665</v>
      </c>
      <c r="F130" s="299">
        <v>1247.0833333333333</v>
      </c>
      <c r="G130" s="299">
        <v>1221.6666666666665</v>
      </c>
      <c r="H130" s="299">
        <v>1352.2666666666664</v>
      </c>
      <c r="I130" s="299">
        <v>1377.6833333333334</v>
      </c>
      <c r="J130" s="299">
        <v>1417.5666666666664</v>
      </c>
      <c r="K130" s="298">
        <v>1337.8</v>
      </c>
      <c r="L130" s="298">
        <v>1272.5</v>
      </c>
      <c r="M130" s="298">
        <v>1.97336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1722.95</v>
      </c>
      <c r="D131" s="299">
        <v>1720.0166666666667</v>
      </c>
      <c r="E131" s="299">
        <v>1684.0833333333333</v>
      </c>
      <c r="F131" s="299">
        <v>1645.2166666666667</v>
      </c>
      <c r="G131" s="299">
        <v>1609.2833333333333</v>
      </c>
      <c r="H131" s="299">
        <v>1758.8833333333332</v>
      </c>
      <c r="I131" s="299">
        <v>1794.8166666666666</v>
      </c>
      <c r="J131" s="299">
        <v>1833.6833333333332</v>
      </c>
      <c r="K131" s="298">
        <v>1755.95</v>
      </c>
      <c r="L131" s="298">
        <v>1681.15</v>
      </c>
      <c r="M131" s="298">
        <v>8.9464000000000006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172.85</v>
      </c>
      <c r="D132" s="299">
        <v>171.13333333333333</v>
      </c>
      <c r="E132" s="299">
        <v>167.71666666666664</v>
      </c>
      <c r="F132" s="299">
        <v>162.58333333333331</v>
      </c>
      <c r="G132" s="299">
        <v>159.16666666666663</v>
      </c>
      <c r="H132" s="299">
        <v>176.26666666666665</v>
      </c>
      <c r="I132" s="299">
        <v>179.68333333333334</v>
      </c>
      <c r="J132" s="299">
        <v>184.81666666666666</v>
      </c>
      <c r="K132" s="298">
        <v>174.55</v>
      </c>
      <c r="L132" s="298">
        <v>166</v>
      </c>
      <c r="M132" s="298">
        <v>101.79568999999999</v>
      </c>
      <c r="N132" s="1"/>
      <c r="O132" s="1"/>
    </row>
    <row r="133" spans="1:15" ht="12.75" customHeight="1">
      <c r="A133" s="30">
        <v>123</v>
      </c>
      <c r="B133" s="308" t="s">
        <v>880</v>
      </c>
      <c r="C133" s="298">
        <v>158.1</v>
      </c>
      <c r="D133" s="299">
        <v>156.83333333333331</v>
      </c>
      <c r="E133" s="299">
        <v>153.96666666666664</v>
      </c>
      <c r="F133" s="299">
        <v>149.83333333333331</v>
      </c>
      <c r="G133" s="299">
        <v>146.96666666666664</v>
      </c>
      <c r="H133" s="299">
        <v>160.96666666666664</v>
      </c>
      <c r="I133" s="299">
        <v>163.83333333333331</v>
      </c>
      <c r="J133" s="299">
        <v>167.96666666666664</v>
      </c>
      <c r="K133" s="298">
        <v>159.69999999999999</v>
      </c>
      <c r="L133" s="298">
        <v>152.69999999999999</v>
      </c>
      <c r="M133" s="298">
        <v>13.67282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35.35</v>
      </c>
      <c r="D134" s="299">
        <v>35.716666666666669</v>
      </c>
      <c r="E134" s="299">
        <v>33.833333333333336</v>
      </c>
      <c r="F134" s="299">
        <v>32.31666666666667</v>
      </c>
      <c r="G134" s="299">
        <v>30.433333333333337</v>
      </c>
      <c r="H134" s="299">
        <v>37.233333333333334</v>
      </c>
      <c r="I134" s="299">
        <v>39.11666666666666</v>
      </c>
      <c r="J134" s="299">
        <v>40.633333333333333</v>
      </c>
      <c r="K134" s="298">
        <v>37.6</v>
      </c>
      <c r="L134" s="298">
        <v>34.200000000000003</v>
      </c>
      <c r="M134" s="298">
        <v>206.38577000000001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189.8</v>
      </c>
      <c r="D135" s="299">
        <v>189.33333333333334</v>
      </c>
      <c r="E135" s="299">
        <v>187.91666666666669</v>
      </c>
      <c r="F135" s="299">
        <v>186.03333333333333</v>
      </c>
      <c r="G135" s="299">
        <v>184.61666666666667</v>
      </c>
      <c r="H135" s="299">
        <v>191.2166666666667</v>
      </c>
      <c r="I135" s="299">
        <v>192.63333333333338</v>
      </c>
      <c r="J135" s="299">
        <v>194.51666666666671</v>
      </c>
      <c r="K135" s="298">
        <v>190.75</v>
      </c>
      <c r="L135" s="298">
        <v>187.45</v>
      </c>
      <c r="M135" s="298">
        <v>2.3162099999999999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3637.55</v>
      </c>
      <c r="D136" s="299">
        <v>3622.7333333333336</v>
      </c>
      <c r="E136" s="299">
        <v>3595.8666666666672</v>
      </c>
      <c r="F136" s="299">
        <v>3554.1833333333338</v>
      </c>
      <c r="G136" s="299">
        <v>3527.3166666666675</v>
      </c>
      <c r="H136" s="299">
        <v>3664.416666666667</v>
      </c>
      <c r="I136" s="299">
        <v>3691.2833333333338</v>
      </c>
      <c r="J136" s="299">
        <v>3732.9666666666667</v>
      </c>
      <c r="K136" s="298">
        <v>3649.6</v>
      </c>
      <c r="L136" s="298">
        <v>3581.05</v>
      </c>
      <c r="M136" s="298">
        <v>3.0439699999999998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3595.7</v>
      </c>
      <c r="D137" s="299">
        <v>3573.15</v>
      </c>
      <c r="E137" s="299">
        <v>3539.55</v>
      </c>
      <c r="F137" s="299">
        <v>3483.4</v>
      </c>
      <c r="G137" s="299">
        <v>3449.8</v>
      </c>
      <c r="H137" s="299">
        <v>3629.3</v>
      </c>
      <c r="I137" s="299">
        <v>3662.8999999999996</v>
      </c>
      <c r="J137" s="299">
        <v>3719.05</v>
      </c>
      <c r="K137" s="298">
        <v>3606.75</v>
      </c>
      <c r="L137" s="298">
        <v>3517</v>
      </c>
      <c r="M137" s="298">
        <v>1.57931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2239.25</v>
      </c>
      <c r="D138" s="299">
        <v>2211.9</v>
      </c>
      <c r="E138" s="299">
        <v>2175.8000000000002</v>
      </c>
      <c r="F138" s="299">
        <v>2112.35</v>
      </c>
      <c r="G138" s="299">
        <v>2076.25</v>
      </c>
      <c r="H138" s="299">
        <v>2275.3500000000004</v>
      </c>
      <c r="I138" s="299">
        <v>2311.4499999999998</v>
      </c>
      <c r="J138" s="299">
        <v>2374.9000000000005</v>
      </c>
      <c r="K138" s="298">
        <v>2248</v>
      </c>
      <c r="L138" s="298">
        <v>2148.4499999999998</v>
      </c>
      <c r="M138" s="298">
        <v>2.1069599999999999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4385.8999999999996</v>
      </c>
      <c r="D139" s="299">
        <v>4356.9833333333336</v>
      </c>
      <c r="E139" s="299">
        <v>4318.9666666666672</v>
      </c>
      <c r="F139" s="299">
        <v>4252.0333333333338</v>
      </c>
      <c r="G139" s="299">
        <v>4214.0166666666673</v>
      </c>
      <c r="H139" s="299">
        <v>4423.916666666667</v>
      </c>
      <c r="I139" s="299">
        <v>4461.9333333333334</v>
      </c>
      <c r="J139" s="299">
        <v>4528.8666666666668</v>
      </c>
      <c r="K139" s="298">
        <v>4395</v>
      </c>
      <c r="L139" s="298">
        <v>4290.05</v>
      </c>
      <c r="M139" s="298">
        <v>3.04799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526.75</v>
      </c>
      <c r="D140" s="299">
        <v>524.1</v>
      </c>
      <c r="E140" s="299">
        <v>515.65000000000009</v>
      </c>
      <c r="F140" s="299">
        <v>504.55000000000007</v>
      </c>
      <c r="G140" s="299">
        <v>496.10000000000014</v>
      </c>
      <c r="H140" s="299">
        <v>535.20000000000005</v>
      </c>
      <c r="I140" s="299">
        <v>543.65000000000009</v>
      </c>
      <c r="J140" s="299">
        <v>554.75</v>
      </c>
      <c r="K140" s="298">
        <v>532.54999999999995</v>
      </c>
      <c r="L140" s="298">
        <v>513</v>
      </c>
      <c r="M140" s="298">
        <v>2.2807300000000001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126.7</v>
      </c>
      <c r="D141" s="299">
        <v>126.28333333333335</v>
      </c>
      <c r="E141" s="299">
        <v>124.61666666666669</v>
      </c>
      <c r="F141" s="299">
        <v>122.53333333333335</v>
      </c>
      <c r="G141" s="299">
        <v>120.86666666666669</v>
      </c>
      <c r="H141" s="299">
        <v>128.36666666666667</v>
      </c>
      <c r="I141" s="299">
        <v>130.03333333333336</v>
      </c>
      <c r="J141" s="299">
        <v>132.11666666666667</v>
      </c>
      <c r="K141" s="298">
        <v>127.95</v>
      </c>
      <c r="L141" s="298">
        <v>124.2</v>
      </c>
      <c r="M141" s="298">
        <v>1.6211599999999999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157.55000000000001</v>
      </c>
      <c r="D142" s="299">
        <v>155.6</v>
      </c>
      <c r="E142" s="299">
        <v>151.25</v>
      </c>
      <c r="F142" s="299">
        <v>144.95000000000002</v>
      </c>
      <c r="G142" s="299">
        <v>140.60000000000002</v>
      </c>
      <c r="H142" s="299">
        <v>161.89999999999998</v>
      </c>
      <c r="I142" s="299">
        <v>166.24999999999994</v>
      </c>
      <c r="J142" s="299">
        <v>172.54999999999995</v>
      </c>
      <c r="K142" s="298">
        <v>159.94999999999999</v>
      </c>
      <c r="L142" s="298">
        <v>149.30000000000001</v>
      </c>
      <c r="M142" s="298">
        <v>2.2002799999999998</v>
      </c>
      <c r="N142" s="1"/>
      <c r="O142" s="1"/>
    </row>
    <row r="143" spans="1:15" ht="12.75" customHeight="1">
      <c r="A143" s="30">
        <v>133</v>
      </c>
      <c r="B143" s="308" t="s">
        <v>881</v>
      </c>
      <c r="C143" s="298">
        <v>400.25</v>
      </c>
      <c r="D143" s="299">
        <v>397.84999999999997</v>
      </c>
      <c r="E143" s="299">
        <v>392.79999999999995</v>
      </c>
      <c r="F143" s="299">
        <v>385.34999999999997</v>
      </c>
      <c r="G143" s="299">
        <v>380.29999999999995</v>
      </c>
      <c r="H143" s="299">
        <v>405.29999999999995</v>
      </c>
      <c r="I143" s="299">
        <v>410.35</v>
      </c>
      <c r="J143" s="299">
        <v>417.79999999999995</v>
      </c>
      <c r="K143" s="298">
        <v>402.9</v>
      </c>
      <c r="L143" s="298">
        <v>390.4</v>
      </c>
      <c r="M143" s="298">
        <v>11.05653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52.15</v>
      </c>
      <c r="D144" s="299">
        <v>51.833333333333336</v>
      </c>
      <c r="E144" s="299">
        <v>51.166666666666671</v>
      </c>
      <c r="F144" s="299">
        <v>50.183333333333337</v>
      </c>
      <c r="G144" s="299">
        <v>49.516666666666673</v>
      </c>
      <c r="H144" s="299">
        <v>52.81666666666667</v>
      </c>
      <c r="I144" s="299">
        <v>53.483333333333341</v>
      </c>
      <c r="J144" s="299">
        <v>54.466666666666669</v>
      </c>
      <c r="K144" s="298">
        <v>52.5</v>
      </c>
      <c r="L144" s="298">
        <v>50.85</v>
      </c>
      <c r="M144" s="298">
        <v>6.1369800000000003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2782.8</v>
      </c>
      <c r="D145" s="299">
        <v>2781</v>
      </c>
      <c r="E145" s="299">
        <v>2752.2</v>
      </c>
      <c r="F145" s="299">
        <v>2721.6</v>
      </c>
      <c r="G145" s="299">
        <v>2692.7999999999997</v>
      </c>
      <c r="H145" s="299">
        <v>2811.6</v>
      </c>
      <c r="I145" s="299">
        <v>2840.4</v>
      </c>
      <c r="J145" s="299">
        <v>2871</v>
      </c>
      <c r="K145" s="298">
        <v>2809.8</v>
      </c>
      <c r="L145" s="298">
        <v>2750.4</v>
      </c>
      <c r="M145" s="298">
        <v>3.6751200000000002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346.25</v>
      </c>
      <c r="D146" s="299">
        <v>351</v>
      </c>
      <c r="E146" s="299">
        <v>339.6</v>
      </c>
      <c r="F146" s="299">
        <v>332.95000000000005</v>
      </c>
      <c r="G146" s="299">
        <v>321.55000000000007</v>
      </c>
      <c r="H146" s="299">
        <v>357.65</v>
      </c>
      <c r="I146" s="299">
        <v>369.04999999999995</v>
      </c>
      <c r="J146" s="299">
        <v>375.69999999999993</v>
      </c>
      <c r="K146" s="298">
        <v>362.4</v>
      </c>
      <c r="L146" s="298">
        <v>344.35</v>
      </c>
      <c r="M146" s="298">
        <v>2.0430199999999998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426.25</v>
      </c>
      <c r="D147" s="299">
        <v>423.73333333333335</v>
      </c>
      <c r="E147" s="299">
        <v>417.86666666666667</v>
      </c>
      <c r="F147" s="299">
        <v>409.48333333333335</v>
      </c>
      <c r="G147" s="299">
        <v>403.61666666666667</v>
      </c>
      <c r="H147" s="299">
        <v>432.11666666666667</v>
      </c>
      <c r="I147" s="299">
        <v>437.98333333333335</v>
      </c>
      <c r="J147" s="299">
        <v>446.36666666666667</v>
      </c>
      <c r="K147" s="298">
        <v>429.6</v>
      </c>
      <c r="L147" s="298">
        <v>415.35</v>
      </c>
      <c r="M147" s="298">
        <v>1.0289200000000001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1410.95</v>
      </c>
      <c r="D148" s="299">
        <v>1408.9333333333332</v>
      </c>
      <c r="E148" s="299">
        <v>1398.8666666666663</v>
      </c>
      <c r="F148" s="299">
        <v>1386.7833333333331</v>
      </c>
      <c r="G148" s="299">
        <v>1376.7166666666662</v>
      </c>
      <c r="H148" s="299">
        <v>1421.0166666666664</v>
      </c>
      <c r="I148" s="299">
        <v>1431.0833333333335</v>
      </c>
      <c r="J148" s="299">
        <v>1443.1666666666665</v>
      </c>
      <c r="K148" s="298">
        <v>1419</v>
      </c>
      <c r="L148" s="298">
        <v>1396.85</v>
      </c>
      <c r="M148" s="298">
        <v>1.40419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58.75</v>
      </c>
      <c r="D149" s="299">
        <v>58.1</v>
      </c>
      <c r="E149" s="299">
        <v>57.25</v>
      </c>
      <c r="F149" s="299">
        <v>55.75</v>
      </c>
      <c r="G149" s="299">
        <v>54.9</v>
      </c>
      <c r="H149" s="299">
        <v>59.6</v>
      </c>
      <c r="I149" s="299">
        <v>60.45000000000001</v>
      </c>
      <c r="J149" s="299">
        <v>61.95</v>
      </c>
      <c r="K149" s="298">
        <v>58.95</v>
      </c>
      <c r="L149" s="298">
        <v>56.6</v>
      </c>
      <c r="M149" s="298">
        <v>7.5175900000000002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82.9</v>
      </c>
      <c r="D150" s="299">
        <v>82.466666666666669</v>
      </c>
      <c r="E150" s="299">
        <v>81.933333333333337</v>
      </c>
      <c r="F150" s="299">
        <v>80.966666666666669</v>
      </c>
      <c r="G150" s="299">
        <v>80.433333333333337</v>
      </c>
      <c r="H150" s="299">
        <v>83.433333333333337</v>
      </c>
      <c r="I150" s="299">
        <v>83.966666666666669</v>
      </c>
      <c r="J150" s="299">
        <v>84.933333333333337</v>
      </c>
      <c r="K150" s="298">
        <v>83</v>
      </c>
      <c r="L150" s="298">
        <v>81.5</v>
      </c>
      <c r="M150" s="298">
        <v>1.98014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39.35</v>
      </c>
      <c r="D151" s="299">
        <v>39.216666666666661</v>
      </c>
      <c r="E151" s="299">
        <v>38.933333333333323</v>
      </c>
      <c r="F151" s="299">
        <v>38.516666666666659</v>
      </c>
      <c r="G151" s="299">
        <v>38.23333333333332</v>
      </c>
      <c r="H151" s="299">
        <v>39.633333333333326</v>
      </c>
      <c r="I151" s="299">
        <v>39.916666666666671</v>
      </c>
      <c r="J151" s="299">
        <v>40.333333333333329</v>
      </c>
      <c r="K151" s="298">
        <v>39.5</v>
      </c>
      <c r="L151" s="298">
        <v>38.799999999999997</v>
      </c>
      <c r="M151" s="298">
        <v>1.60741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653.45000000000005</v>
      </c>
      <c r="D152" s="299">
        <v>657.48333333333335</v>
      </c>
      <c r="E152" s="299">
        <v>644.41666666666674</v>
      </c>
      <c r="F152" s="299">
        <v>635.38333333333344</v>
      </c>
      <c r="G152" s="299">
        <v>622.31666666666683</v>
      </c>
      <c r="H152" s="299">
        <v>666.51666666666665</v>
      </c>
      <c r="I152" s="299">
        <v>679.58333333333326</v>
      </c>
      <c r="J152" s="299">
        <v>688.61666666666656</v>
      </c>
      <c r="K152" s="298">
        <v>670.55</v>
      </c>
      <c r="L152" s="298">
        <v>648.45000000000005</v>
      </c>
      <c r="M152" s="298">
        <v>8.3260000000000001E-2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1466.5</v>
      </c>
      <c r="D153" s="299">
        <v>1454.25</v>
      </c>
      <c r="E153" s="299">
        <v>1436.8</v>
      </c>
      <c r="F153" s="299">
        <v>1407.1</v>
      </c>
      <c r="G153" s="299">
        <v>1389.6499999999999</v>
      </c>
      <c r="H153" s="299">
        <v>1483.95</v>
      </c>
      <c r="I153" s="299">
        <v>1501.3999999999999</v>
      </c>
      <c r="J153" s="299">
        <v>1531.1000000000001</v>
      </c>
      <c r="K153" s="298">
        <v>1471.7</v>
      </c>
      <c r="L153" s="298">
        <v>1424.55</v>
      </c>
      <c r="M153" s="298">
        <v>4.8973399999999998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141.4</v>
      </c>
      <c r="D154" s="299">
        <v>140.05000000000001</v>
      </c>
      <c r="E154" s="299">
        <v>138.15000000000003</v>
      </c>
      <c r="F154" s="299">
        <v>134.90000000000003</v>
      </c>
      <c r="G154" s="299">
        <v>133.00000000000006</v>
      </c>
      <c r="H154" s="299">
        <v>143.30000000000001</v>
      </c>
      <c r="I154" s="299">
        <v>145.19999999999999</v>
      </c>
      <c r="J154" s="299">
        <v>148.44999999999999</v>
      </c>
      <c r="K154" s="298">
        <v>141.94999999999999</v>
      </c>
      <c r="L154" s="298">
        <v>136.80000000000001</v>
      </c>
      <c r="M154" s="298">
        <v>8.5422799999999999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245.6</v>
      </c>
      <c r="D155" s="299">
        <v>244.68333333333331</v>
      </c>
      <c r="E155" s="299">
        <v>234.36666666666662</v>
      </c>
      <c r="F155" s="299">
        <v>223.1333333333333</v>
      </c>
      <c r="G155" s="299">
        <v>212.81666666666661</v>
      </c>
      <c r="H155" s="299">
        <v>255.91666666666663</v>
      </c>
      <c r="I155" s="299">
        <v>266.23333333333329</v>
      </c>
      <c r="J155" s="299">
        <v>277.46666666666664</v>
      </c>
      <c r="K155" s="298">
        <v>255</v>
      </c>
      <c r="L155" s="298">
        <v>233.45</v>
      </c>
      <c r="M155" s="298">
        <v>0.40209</v>
      </c>
      <c r="N155" s="1"/>
      <c r="O155" s="1"/>
    </row>
    <row r="156" spans="1:15" ht="12.75" customHeight="1">
      <c r="A156" s="30">
        <v>146</v>
      </c>
      <c r="B156" s="308" t="s">
        <v>870</v>
      </c>
      <c r="C156" s="298">
        <v>1414.05</v>
      </c>
      <c r="D156" s="299">
        <v>1405.1500000000003</v>
      </c>
      <c r="E156" s="299">
        <v>1390.3000000000006</v>
      </c>
      <c r="F156" s="299">
        <v>1366.5500000000004</v>
      </c>
      <c r="G156" s="299">
        <v>1351.7000000000007</v>
      </c>
      <c r="H156" s="299">
        <v>1428.9000000000005</v>
      </c>
      <c r="I156" s="299">
        <v>1443.7500000000005</v>
      </c>
      <c r="J156" s="299">
        <v>1467.5000000000005</v>
      </c>
      <c r="K156" s="298">
        <v>1420</v>
      </c>
      <c r="L156" s="298">
        <v>1381.4</v>
      </c>
      <c r="M156" s="298">
        <v>1.43804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93.65</v>
      </c>
      <c r="D157" s="299">
        <v>92.433333333333337</v>
      </c>
      <c r="E157" s="299">
        <v>90.51666666666668</v>
      </c>
      <c r="F157" s="299">
        <v>87.38333333333334</v>
      </c>
      <c r="G157" s="299">
        <v>85.466666666666683</v>
      </c>
      <c r="H157" s="299">
        <v>95.566666666666677</v>
      </c>
      <c r="I157" s="299">
        <v>97.483333333333334</v>
      </c>
      <c r="J157" s="299">
        <v>100.61666666666667</v>
      </c>
      <c r="K157" s="298">
        <v>94.35</v>
      </c>
      <c r="L157" s="298">
        <v>89.3</v>
      </c>
      <c r="M157" s="298">
        <v>160.73373000000001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94.65</v>
      </c>
      <c r="D158" s="299">
        <v>94.816666666666677</v>
      </c>
      <c r="E158" s="299">
        <v>93.233333333333348</v>
      </c>
      <c r="F158" s="299">
        <v>91.816666666666677</v>
      </c>
      <c r="G158" s="299">
        <v>90.233333333333348</v>
      </c>
      <c r="H158" s="299">
        <v>96.233333333333348</v>
      </c>
      <c r="I158" s="299">
        <v>97.816666666666691</v>
      </c>
      <c r="J158" s="299">
        <v>99.233333333333348</v>
      </c>
      <c r="K158" s="298">
        <v>96.4</v>
      </c>
      <c r="L158" s="298">
        <v>93.4</v>
      </c>
      <c r="M158" s="298">
        <v>2.2718099999999999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4833.8500000000004</v>
      </c>
      <c r="D159" s="299">
        <v>4837.4000000000005</v>
      </c>
      <c r="E159" s="299">
        <v>4776.4500000000007</v>
      </c>
      <c r="F159" s="299">
        <v>4719.05</v>
      </c>
      <c r="G159" s="299">
        <v>4658.1000000000004</v>
      </c>
      <c r="H159" s="299">
        <v>4894.8000000000011</v>
      </c>
      <c r="I159" s="299">
        <v>4955.75</v>
      </c>
      <c r="J159" s="299">
        <v>5013.1500000000015</v>
      </c>
      <c r="K159" s="298">
        <v>4898.3500000000004</v>
      </c>
      <c r="L159" s="298">
        <v>4780</v>
      </c>
      <c r="M159" s="298">
        <v>0.25788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378.4</v>
      </c>
      <c r="D160" s="299">
        <v>377.23333333333329</v>
      </c>
      <c r="E160" s="299">
        <v>372.51666666666659</v>
      </c>
      <c r="F160" s="299">
        <v>366.63333333333333</v>
      </c>
      <c r="G160" s="299">
        <v>361.91666666666663</v>
      </c>
      <c r="H160" s="299">
        <v>383.11666666666656</v>
      </c>
      <c r="I160" s="299">
        <v>387.83333333333326</v>
      </c>
      <c r="J160" s="299">
        <v>393.71666666666653</v>
      </c>
      <c r="K160" s="298">
        <v>381.95</v>
      </c>
      <c r="L160" s="298">
        <v>371.35</v>
      </c>
      <c r="M160" s="298">
        <v>0.49521999999999999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136.69999999999999</v>
      </c>
      <c r="D161" s="299">
        <v>136.1</v>
      </c>
      <c r="E161" s="299">
        <v>134.69999999999999</v>
      </c>
      <c r="F161" s="299">
        <v>132.69999999999999</v>
      </c>
      <c r="G161" s="299">
        <v>131.29999999999998</v>
      </c>
      <c r="H161" s="299">
        <v>138.1</v>
      </c>
      <c r="I161" s="299">
        <v>139.50000000000003</v>
      </c>
      <c r="J161" s="299">
        <v>141.5</v>
      </c>
      <c r="K161" s="298">
        <v>137.5</v>
      </c>
      <c r="L161" s="298">
        <v>134.1</v>
      </c>
      <c r="M161" s="298">
        <v>1.18082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103.8</v>
      </c>
      <c r="D162" s="299">
        <v>103.14999999999999</v>
      </c>
      <c r="E162" s="299">
        <v>101.99999999999999</v>
      </c>
      <c r="F162" s="299">
        <v>100.19999999999999</v>
      </c>
      <c r="G162" s="299">
        <v>99.049999999999983</v>
      </c>
      <c r="H162" s="299">
        <v>104.94999999999999</v>
      </c>
      <c r="I162" s="299">
        <v>106.1</v>
      </c>
      <c r="J162" s="299">
        <v>107.89999999999999</v>
      </c>
      <c r="K162" s="298">
        <v>104.3</v>
      </c>
      <c r="L162" s="298">
        <v>101.35</v>
      </c>
      <c r="M162" s="298">
        <v>12.65235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235.9</v>
      </c>
      <c r="D163" s="299">
        <v>235.4</v>
      </c>
      <c r="E163" s="299">
        <v>232.8</v>
      </c>
      <c r="F163" s="299">
        <v>229.70000000000002</v>
      </c>
      <c r="G163" s="299">
        <v>227.10000000000002</v>
      </c>
      <c r="H163" s="299">
        <v>238.5</v>
      </c>
      <c r="I163" s="299">
        <v>241.09999999999997</v>
      </c>
      <c r="J163" s="299">
        <v>244.2</v>
      </c>
      <c r="K163" s="298">
        <v>238</v>
      </c>
      <c r="L163" s="298">
        <v>232.3</v>
      </c>
      <c r="M163" s="298">
        <v>5.3605700000000001</v>
      </c>
      <c r="N163" s="1"/>
      <c r="O163" s="1"/>
    </row>
    <row r="164" spans="1:15" ht="12.75" customHeight="1">
      <c r="A164" s="30">
        <v>154</v>
      </c>
      <c r="B164" s="308" t="s">
        <v>882</v>
      </c>
      <c r="C164" s="298">
        <v>1092.95</v>
      </c>
      <c r="D164" s="299">
        <v>1092.9333333333334</v>
      </c>
      <c r="E164" s="299">
        <v>1080.3166666666668</v>
      </c>
      <c r="F164" s="299">
        <v>1067.6833333333334</v>
      </c>
      <c r="G164" s="299">
        <v>1055.0666666666668</v>
      </c>
      <c r="H164" s="299">
        <v>1105.5666666666668</v>
      </c>
      <c r="I164" s="299">
        <v>1118.1833333333336</v>
      </c>
      <c r="J164" s="299">
        <v>1130.8166666666668</v>
      </c>
      <c r="K164" s="298">
        <v>1105.55</v>
      </c>
      <c r="L164" s="298">
        <v>1080.3</v>
      </c>
      <c r="M164" s="298">
        <v>6.5439999999999998E-2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132.35</v>
      </c>
      <c r="D165" s="299">
        <v>133.25</v>
      </c>
      <c r="E165" s="299">
        <v>130.1</v>
      </c>
      <c r="F165" s="299">
        <v>127.85</v>
      </c>
      <c r="G165" s="299">
        <v>124.69999999999999</v>
      </c>
      <c r="H165" s="299">
        <v>135.5</v>
      </c>
      <c r="I165" s="299">
        <v>138.64999999999998</v>
      </c>
      <c r="J165" s="299">
        <v>140.9</v>
      </c>
      <c r="K165" s="298">
        <v>136.4</v>
      </c>
      <c r="L165" s="298">
        <v>131</v>
      </c>
      <c r="M165" s="298">
        <v>100.77624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4328.8</v>
      </c>
      <c r="D166" s="299">
        <v>4333.6166666666659</v>
      </c>
      <c r="E166" s="299">
        <v>4295.2333333333318</v>
      </c>
      <c r="F166" s="299">
        <v>4261.6666666666661</v>
      </c>
      <c r="G166" s="299">
        <v>4223.2833333333319</v>
      </c>
      <c r="H166" s="299">
        <v>4367.1833333333316</v>
      </c>
      <c r="I166" s="299">
        <v>4405.5666666666648</v>
      </c>
      <c r="J166" s="299">
        <v>4439.1333333333314</v>
      </c>
      <c r="K166" s="298">
        <v>4372</v>
      </c>
      <c r="L166" s="298">
        <v>4300.05</v>
      </c>
      <c r="M166" s="298">
        <v>0.14737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34.5</v>
      </c>
      <c r="D167" s="299">
        <v>34.283333333333331</v>
      </c>
      <c r="E167" s="299">
        <v>33.816666666666663</v>
      </c>
      <c r="F167" s="299">
        <v>33.133333333333333</v>
      </c>
      <c r="G167" s="299">
        <v>32.666666666666664</v>
      </c>
      <c r="H167" s="299">
        <v>34.966666666666661</v>
      </c>
      <c r="I167" s="299">
        <v>35.43333333333333</v>
      </c>
      <c r="J167" s="299">
        <v>36.11666666666666</v>
      </c>
      <c r="K167" s="298">
        <v>34.75</v>
      </c>
      <c r="L167" s="298">
        <v>33.6</v>
      </c>
      <c r="M167" s="298">
        <v>43.386290000000002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2848.85</v>
      </c>
      <c r="D168" s="299">
        <v>2873.8166666666671</v>
      </c>
      <c r="E168" s="299">
        <v>2813.0333333333342</v>
      </c>
      <c r="F168" s="299">
        <v>2777.2166666666672</v>
      </c>
      <c r="G168" s="299">
        <v>2716.4333333333343</v>
      </c>
      <c r="H168" s="299">
        <v>2909.6333333333341</v>
      </c>
      <c r="I168" s="299">
        <v>2970.416666666667</v>
      </c>
      <c r="J168" s="299">
        <v>3006.233333333334</v>
      </c>
      <c r="K168" s="298">
        <v>2934.6</v>
      </c>
      <c r="L168" s="298">
        <v>2838</v>
      </c>
      <c r="M168" s="298">
        <v>0.18915000000000001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3023.45</v>
      </c>
      <c r="D169" s="299">
        <v>3029.85</v>
      </c>
      <c r="E169" s="299">
        <v>2965.95</v>
      </c>
      <c r="F169" s="299">
        <v>2908.45</v>
      </c>
      <c r="G169" s="299">
        <v>2844.5499999999997</v>
      </c>
      <c r="H169" s="299">
        <v>3087.35</v>
      </c>
      <c r="I169" s="299">
        <v>3151.2500000000005</v>
      </c>
      <c r="J169" s="299">
        <v>3208.75</v>
      </c>
      <c r="K169" s="298">
        <v>3093.75</v>
      </c>
      <c r="L169" s="298">
        <v>2972.35</v>
      </c>
      <c r="M169" s="298">
        <v>4.3589999999999997E-2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115.45</v>
      </c>
      <c r="D170" s="299">
        <v>115.31666666666668</v>
      </c>
      <c r="E170" s="299">
        <v>114.23333333333335</v>
      </c>
      <c r="F170" s="299">
        <v>113.01666666666667</v>
      </c>
      <c r="G170" s="299">
        <v>111.93333333333334</v>
      </c>
      <c r="H170" s="299">
        <v>116.53333333333336</v>
      </c>
      <c r="I170" s="299">
        <v>117.6166666666667</v>
      </c>
      <c r="J170" s="299">
        <v>118.83333333333337</v>
      </c>
      <c r="K170" s="298">
        <v>116.4</v>
      </c>
      <c r="L170" s="298">
        <v>114.1</v>
      </c>
      <c r="M170" s="298">
        <v>0.90066000000000002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2652.9</v>
      </c>
      <c r="D171" s="299">
        <v>2666.7666666666664</v>
      </c>
      <c r="E171" s="299">
        <v>2623.5333333333328</v>
      </c>
      <c r="F171" s="299">
        <v>2594.1666666666665</v>
      </c>
      <c r="G171" s="299">
        <v>2550.9333333333329</v>
      </c>
      <c r="H171" s="299">
        <v>2696.1333333333328</v>
      </c>
      <c r="I171" s="299">
        <v>2739.3666666666663</v>
      </c>
      <c r="J171" s="299">
        <v>2768.7333333333327</v>
      </c>
      <c r="K171" s="298">
        <v>2710</v>
      </c>
      <c r="L171" s="298">
        <v>2637.4</v>
      </c>
      <c r="M171" s="298">
        <v>1.2946899999999999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1501.5</v>
      </c>
      <c r="D172" s="299">
        <v>1509.1666666666667</v>
      </c>
      <c r="E172" s="299">
        <v>1491.3333333333335</v>
      </c>
      <c r="F172" s="299">
        <v>1481.1666666666667</v>
      </c>
      <c r="G172" s="299">
        <v>1463.3333333333335</v>
      </c>
      <c r="H172" s="299">
        <v>1519.3333333333335</v>
      </c>
      <c r="I172" s="299">
        <v>1537.166666666667</v>
      </c>
      <c r="J172" s="299">
        <v>1547.3333333333335</v>
      </c>
      <c r="K172" s="298">
        <v>1527</v>
      </c>
      <c r="L172" s="298">
        <v>1499</v>
      </c>
      <c r="M172" s="298">
        <v>0.54630999999999996</v>
      </c>
      <c r="N172" s="1"/>
      <c r="O172" s="1"/>
    </row>
    <row r="173" spans="1:15" ht="12.75" customHeight="1">
      <c r="A173" s="30">
        <v>163</v>
      </c>
      <c r="B173" s="308" t="s">
        <v>883</v>
      </c>
      <c r="C173" s="298">
        <v>442.4</v>
      </c>
      <c r="D173" s="299">
        <v>442.3</v>
      </c>
      <c r="E173" s="299">
        <v>440.1</v>
      </c>
      <c r="F173" s="299">
        <v>437.8</v>
      </c>
      <c r="G173" s="299">
        <v>435.6</v>
      </c>
      <c r="H173" s="299">
        <v>444.6</v>
      </c>
      <c r="I173" s="299">
        <v>446.79999999999995</v>
      </c>
      <c r="J173" s="299">
        <v>449.1</v>
      </c>
      <c r="K173" s="298">
        <v>444.5</v>
      </c>
      <c r="L173" s="298">
        <v>440</v>
      </c>
      <c r="M173" s="298">
        <v>0.15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394.1</v>
      </c>
      <c r="D174" s="299">
        <v>390.36666666666662</v>
      </c>
      <c r="E174" s="299">
        <v>385.73333333333323</v>
      </c>
      <c r="F174" s="299">
        <v>377.36666666666662</v>
      </c>
      <c r="G174" s="299">
        <v>372.73333333333323</v>
      </c>
      <c r="H174" s="299">
        <v>398.73333333333323</v>
      </c>
      <c r="I174" s="299">
        <v>403.36666666666656</v>
      </c>
      <c r="J174" s="299">
        <v>411.73333333333323</v>
      </c>
      <c r="K174" s="298">
        <v>395</v>
      </c>
      <c r="L174" s="298">
        <v>382</v>
      </c>
      <c r="M174" s="298">
        <v>3.9822700000000002</v>
      </c>
      <c r="N174" s="1"/>
      <c r="O174" s="1"/>
    </row>
    <row r="175" spans="1:15" ht="12.75" customHeight="1">
      <c r="A175" s="30">
        <v>165</v>
      </c>
      <c r="B175" s="308" t="s">
        <v>884</v>
      </c>
      <c r="C175" s="298">
        <v>986</v>
      </c>
      <c r="D175" s="299">
        <v>988.5</v>
      </c>
      <c r="E175" s="299">
        <v>977.5</v>
      </c>
      <c r="F175" s="299">
        <v>969</v>
      </c>
      <c r="G175" s="299">
        <v>958</v>
      </c>
      <c r="H175" s="299">
        <v>997</v>
      </c>
      <c r="I175" s="299">
        <v>1008</v>
      </c>
      <c r="J175" s="299">
        <v>1016.5</v>
      </c>
      <c r="K175" s="298">
        <v>999.5</v>
      </c>
      <c r="L175" s="298">
        <v>980</v>
      </c>
      <c r="M175" s="298">
        <v>6.3250000000000001E-2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1068.2</v>
      </c>
      <c r="D176" s="299">
        <v>1066.6166666666666</v>
      </c>
      <c r="E176" s="299">
        <v>1044.2333333333331</v>
      </c>
      <c r="F176" s="299">
        <v>1020.2666666666667</v>
      </c>
      <c r="G176" s="299">
        <v>997.88333333333321</v>
      </c>
      <c r="H176" s="299">
        <v>1090.583333333333</v>
      </c>
      <c r="I176" s="299">
        <v>1112.9666666666667</v>
      </c>
      <c r="J176" s="299">
        <v>1136.9333333333329</v>
      </c>
      <c r="K176" s="298">
        <v>1089</v>
      </c>
      <c r="L176" s="298">
        <v>1042.6500000000001</v>
      </c>
      <c r="M176" s="298">
        <v>0.12787000000000001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503.65</v>
      </c>
      <c r="D177" s="299">
        <v>503.9666666666667</v>
      </c>
      <c r="E177" s="299">
        <v>500.28333333333342</v>
      </c>
      <c r="F177" s="299">
        <v>496.91666666666674</v>
      </c>
      <c r="G177" s="299">
        <v>493.23333333333346</v>
      </c>
      <c r="H177" s="299">
        <v>507.33333333333337</v>
      </c>
      <c r="I177" s="299">
        <v>511.01666666666665</v>
      </c>
      <c r="J177" s="299">
        <v>514.38333333333333</v>
      </c>
      <c r="K177" s="298">
        <v>507.65</v>
      </c>
      <c r="L177" s="298">
        <v>500.6</v>
      </c>
      <c r="M177" s="298">
        <v>0.22223999999999999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781.5</v>
      </c>
      <c r="D178" s="299">
        <v>772.35</v>
      </c>
      <c r="E178" s="299">
        <v>759.7</v>
      </c>
      <c r="F178" s="299">
        <v>737.9</v>
      </c>
      <c r="G178" s="299">
        <v>725.25</v>
      </c>
      <c r="H178" s="299">
        <v>794.15000000000009</v>
      </c>
      <c r="I178" s="299">
        <v>806.8</v>
      </c>
      <c r="J178" s="299">
        <v>828.60000000000014</v>
      </c>
      <c r="K178" s="298">
        <v>785</v>
      </c>
      <c r="L178" s="298">
        <v>750.55</v>
      </c>
      <c r="M178" s="298">
        <v>7.4339899999999997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425.3</v>
      </c>
      <c r="D179" s="299">
        <v>428.31666666666666</v>
      </c>
      <c r="E179" s="299">
        <v>420.98333333333335</v>
      </c>
      <c r="F179" s="299">
        <v>416.66666666666669</v>
      </c>
      <c r="G179" s="299">
        <v>409.33333333333337</v>
      </c>
      <c r="H179" s="299">
        <v>432.63333333333333</v>
      </c>
      <c r="I179" s="299">
        <v>439.9666666666667</v>
      </c>
      <c r="J179" s="299">
        <v>444.2833333333333</v>
      </c>
      <c r="K179" s="298">
        <v>435.65</v>
      </c>
      <c r="L179" s="298">
        <v>424</v>
      </c>
      <c r="M179" s="298">
        <v>0.59043999999999996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1227.8</v>
      </c>
      <c r="D180" s="299">
        <v>1209.4166666666667</v>
      </c>
      <c r="E180" s="299">
        <v>1185.3833333333334</v>
      </c>
      <c r="F180" s="299">
        <v>1142.9666666666667</v>
      </c>
      <c r="G180" s="299">
        <v>1118.9333333333334</v>
      </c>
      <c r="H180" s="299">
        <v>1251.8333333333335</v>
      </c>
      <c r="I180" s="299">
        <v>1275.8666666666668</v>
      </c>
      <c r="J180" s="299">
        <v>1318.2833333333335</v>
      </c>
      <c r="K180" s="298">
        <v>1233.45</v>
      </c>
      <c r="L180" s="298">
        <v>1167</v>
      </c>
      <c r="M180" s="298">
        <v>7.7647300000000001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278.7</v>
      </c>
      <c r="D181" s="299">
        <v>275.78333333333336</v>
      </c>
      <c r="E181" s="299">
        <v>271.81666666666672</v>
      </c>
      <c r="F181" s="299">
        <v>264.93333333333334</v>
      </c>
      <c r="G181" s="299">
        <v>260.9666666666667</v>
      </c>
      <c r="H181" s="299">
        <v>282.66666666666674</v>
      </c>
      <c r="I181" s="299">
        <v>286.63333333333333</v>
      </c>
      <c r="J181" s="299">
        <v>293.51666666666677</v>
      </c>
      <c r="K181" s="298">
        <v>279.75</v>
      </c>
      <c r="L181" s="298">
        <v>268.89999999999998</v>
      </c>
      <c r="M181" s="298">
        <v>8.7954799999999995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388.85</v>
      </c>
      <c r="D182" s="299">
        <v>388.38333333333338</v>
      </c>
      <c r="E182" s="299">
        <v>383.66666666666674</v>
      </c>
      <c r="F182" s="299">
        <v>378.48333333333335</v>
      </c>
      <c r="G182" s="299">
        <v>373.76666666666671</v>
      </c>
      <c r="H182" s="299">
        <v>393.56666666666678</v>
      </c>
      <c r="I182" s="299">
        <v>398.28333333333336</v>
      </c>
      <c r="J182" s="299">
        <v>403.46666666666681</v>
      </c>
      <c r="K182" s="298">
        <v>393.1</v>
      </c>
      <c r="L182" s="298">
        <v>383.2</v>
      </c>
      <c r="M182" s="298">
        <v>1.7615099999999999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1347.25</v>
      </c>
      <c r="D183" s="299">
        <v>1334.1833333333334</v>
      </c>
      <c r="E183" s="299">
        <v>1318.3666666666668</v>
      </c>
      <c r="F183" s="299">
        <v>1289.4833333333333</v>
      </c>
      <c r="G183" s="299">
        <v>1273.6666666666667</v>
      </c>
      <c r="H183" s="299">
        <v>1363.0666666666668</v>
      </c>
      <c r="I183" s="299">
        <v>1378.8833333333334</v>
      </c>
      <c r="J183" s="299">
        <v>1407.7666666666669</v>
      </c>
      <c r="K183" s="298">
        <v>1350</v>
      </c>
      <c r="L183" s="298">
        <v>1305.3</v>
      </c>
      <c r="M183" s="298">
        <v>5.1650600000000004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391</v>
      </c>
      <c r="D184" s="299">
        <v>391.63333333333338</v>
      </c>
      <c r="E184" s="299">
        <v>384.36666666666679</v>
      </c>
      <c r="F184" s="299">
        <v>377.73333333333341</v>
      </c>
      <c r="G184" s="299">
        <v>370.46666666666681</v>
      </c>
      <c r="H184" s="299">
        <v>398.26666666666677</v>
      </c>
      <c r="I184" s="299">
        <v>405.5333333333333</v>
      </c>
      <c r="J184" s="299">
        <v>412.16666666666674</v>
      </c>
      <c r="K184" s="298">
        <v>398.9</v>
      </c>
      <c r="L184" s="298">
        <v>385</v>
      </c>
      <c r="M184" s="298">
        <v>1.20133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1687</v>
      </c>
      <c r="D185" s="299">
        <v>1678.4000000000003</v>
      </c>
      <c r="E185" s="299">
        <v>1653.7500000000007</v>
      </c>
      <c r="F185" s="299">
        <v>1620.5000000000005</v>
      </c>
      <c r="G185" s="299">
        <v>1595.8500000000008</v>
      </c>
      <c r="H185" s="299">
        <v>1711.6500000000005</v>
      </c>
      <c r="I185" s="299">
        <v>1736.3000000000002</v>
      </c>
      <c r="J185" s="299">
        <v>1769.5500000000004</v>
      </c>
      <c r="K185" s="298">
        <v>1703.05</v>
      </c>
      <c r="L185" s="298">
        <v>1645.15</v>
      </c>
      <c r="M185" s="298">
        <v>0.15337999999999999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688.8</v>
      </c>
      <c r="D186" s="299">
        <v>682.05000000000007</v>
      </c>
      <c r="E186" s="299">
        <v>671.15000000000009</v>
      </c>
      <c r="F186" s="299">
        <v>653.5</v>
      </c>
      <c r="G186" s="299">
        <v>642.6</v>
      </c>
      <c r="H186" s="299">
        <v>699.70000000000016</v>
      </c>
      <c r="I186" s="299">
        <v>710.6</v>
      </c>
      <c r="J186" s="299">
        <v>728.25000000000023</v>
      </c>
      <c r="K186" s="298">
        <v>692.95</v>
      </c>
      <c r="L186" s="298">
        <v>664.4</v>
      </c>
      <c r="M186" s="298">
        <v>2.1533000000000002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275.14999999999998</v>
      </c>
      <c r="D187" s="299">
        <v>275.26666666666665</v>
      </c>
      <c r="E187" s="299">
        <v>267.93333333333328</v>
      </c>
      <c r="F187" s="299">
        <v>260.71666666666664</v>
      </c>
      <c r="G187" s="299">
        <v>253.38333333333327</v>
      </c>
      <c r="H187" s="299">
        <v>282.48333333333329</v>
      </c>
      <c r="I187" s="299">
        <v>289.81666666666666</v>
      </c>
      <c r="J187" s="299">
        <v>297.0333333333333</v>
      </c>
      <c r="K187" s="298">
        <v>282.60000000000002</v>
      </c>
      <c r="L187" s="298">
        <v>268.05</v>
      </c>
      <c r="M187" s="298">
        <v>2.4567199999999998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2762.15</v>
      </c>
      <c r="D188" s="299">
        <v>2755.5</v>
      </c>
      <c r="E188" s="299">
        <v>2703.6</v>
      </c>
      <c r="F188" s="299">
        <v>2645.0499999999997</v>
      </c>
      <c r="G188" s="299">
        <v>2593.1499999999996</v>
      </c>
      <c r="H188" s="299">
        <v>2814.05</v>
      </c>
      <c r="I188" s="299">
        <v>2865.95</v>
      </c>
      <c r="J188" s="299">
        <v>2924.5000000000005</v>
      </c>
      <c r="K188" s="298">
        <v>2807.4</v>
      </c>
      <c r="L188" s="298">
        <v>2696.95</v>
      </c>
      <c r="M188" s="298">
        <v>0.44957000000000003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422.35</v>
      </c>
      <c r="D189" s="299">
        <v>421.66666666666669</v>
      </c>
      <c r="E189" s="299">
        <v>417.38333333333338</v>
      </c>
      <c r="F189" s="299">
        <v>412.41666666666669</v>
      </c>
      <c r="G189" s="299">
        <v>408.13333333333338</v>
      </c>
      <c r="H189" s="299">
        <v>426.63333333333338</v>
      </c>
      <c r="I189" s="299">
        <v>430.91666666666669</v>
      </c>
      <c r="J189" s="299">
        <v>435.88333333333338</v>
      </c>
      <c r="K189" s="298">
        <v>425.95</v>
      </c>
      <c r="L189" s="298">
        <v>416.7</v>
      </c>
      <c r="M189" s="298">
        <v>10.780480000000001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581.04999999999995</v>
      </c>
      <c r="D190" s="299">
        <v>575.43333333333328</v>
      </c>
      <c r="E190" s="299">
        <v>568.86666666666656</v>
      </c>
      <c r="F190" s="299">
        <v>556.68333333333328</v>
      </c>
      <c r="G190" s="299">
        <v>550.11666666666656</v>
      </c>
      <c r="H190" s="299">
        <v>587.61666666666656</v>
      </c>
      <c r="I190" s="299">
        <v>594.18333333333339</v>
      </c>
      <c r="J190" s="299">
        <v>606.36666666666656</v>
      </c>
      <c r="K190" s="298">
        <v>582</v>
      </c>
      <c r="L190" s="298">
        <v>563.25</v>
      </c>
      <c r="M190" s="298">
        <v>11.99375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77.55</v>
      </c>
      <c r="D191" s="299">
        <v>76.850000000000009</v>
      </c>
      <c r="E191" s="299">
        <v>75.200000000000017</v>
      </c>
      <c r="F191" s="299">
        <v>72.850000000000009</v>
      </c>
      <c r="G191" s="299">
        <v>71.200000000000017</v>
      </c>
      <c r="H191" s="299">
        <v>79.200000000000017</v>
      </c>
      <c r="I191" s="299">
        <v>80.850000000000023</v>
      </c>
      <c r="J191" s="299">
        <v>83.200000000000017</v>
      </c>
      <c r="K191" s="298">
        <v>78.5</v>
      </c>
      <c r="L191" s="298">
        <v>74.5</v>
      </c>
      <c r="M191" s="298">
        <v>6.7960000000000003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130.25</v>
      </c>
      <c r="D192" s="299">
        <v>129.71666666666667</v>
      </c>
      <c r="E192" s="299">
        <v>127.63333333333333</v>
      </c>
      <c r="F192" s="299">
        <v>125.01666666666665</v>
      </c>
      <c r="G192" s="299">
        <v>122.93333333333331</v>
      </c>
      <c r="H192" s="299">
        <v>132.33333333333334</v>
      </c>
      <c r="I192" s="299">
        <v>134.41666666666666</v>
      </c>
      <c r="J192" s="299">
        <v>137.03333333333336</v>
      </c>
      <c r="K192" s="298">
        <v>131.80000000000001</v>
      </c>
      <c r="L192" s="298">
        <v>127.1</v>
      </c>
      <c r="M192" s="298">
        <v>15.07206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218.5</v>
      </c>
      <c r="D193" s="299">
        <v>218.66666666666666</v>
      </c>
      <c r="E193" s="299">
        <v>215.38333333333333</v>
      </c>
      <c r="F193" s="299">
        <v>212.26666666666668</v>
      </c>
      <c r="G193" s="299">
        <v>208.98333333333335</v>
      </c>
      <c r="H193" s="299">
        <v>221.7833333333333</v>
      </c>
      <c r="I193" s="299">
        <v>225.06666666666666</v>
      </c>
      <c r="J193" s="299">
        <v>228.18333333333328</v>
      </c>
      <c r="K193" s="298">
        <v>221.95</v>
      </c>
      <c r="L193" s="298">
        <v>215.55</v>
      </c>
      <c r="M193" s="298">
        <v>8.8222199999999997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981.4</v>
      </c>
      <c r="D194" s="299">
        <v>981.21666666666658</v>
      </c>
      <c r="E194" s="299">
        <v>963.48333333333312</v>
      </c>
      <c r="F194" s="299">
        <v>945.56666666666649</v>
      </c>
      <c r="G194" s="299">
        <v>927.83333333333303</v>
      </c>
      <c r="H194" s="299">
        <v>999.13333333333321</v>
      </c>
      <c r="I194" s="299">
        <v>1016.8666666666666</v>
      </c>
      <c r="J194" s="299">
        <v>1034.7833333333333</v>
      </c>
      <c r="K194" s="298">
        <v>998.95</v>
      </c>
      <c r="L194" s="298">
        <v>963.3</v>
      </c>
      <c r="M194" s="298">
        <v>0.69103999999999999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975.35</v>
      </c>
      <c r="D195" s="299">
        <v>973.66666666666663</v>
      </c>
      <c r="E195" s="299">
        <v>965.88333333333321</v>
      </c>
      <c r="F195" s="299">
        <v>956.41666666666663</v>
      </c>
      <c r="G195" s="299">
        <v>948.63333333333321</v>
      </c>
      <c r="H195" s="299">
        <v>983.13333333333321</v>
      </c>
      <c r="I195" s="299">
        <v>990.91666666666674</v>
      </c>
      <c r="J195" s="299">
        <v>1000.3833333333332</v>
      </c>
      <c r="K195" s="298">
        <v>981.45</v>
      </c>
      <c r="L195" s="298">
        <v>964.2</v>
      </c>
      <c r="M195" s="298">
        <v>28.275790000000001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1834.1</v>
      </c>
      <c r="D196" s="299">
        <v>1817.6000000000001</v>
      </c>
      <c r="E196" s="299">
        <v>1796.2000000000003</v>
      </c>
      <c r="F196" s="299">
        <v>1758.3000000000002</v>
      </c>
      <c r="G196" s="299">
        <v>1736.9000000000003</v>
      </c>
      <c r="H196" s="299">
        <v>1855.5000000000002</v>
      </c>
      <c r="I196" s="299">
        <v>1876.9000000000003</v>
      </c>
      <c r="J196" s="299">
        <v>1914.8000000000002</v>
      </c>
      <c r="K196" s="298">
        <v>1839</v>
      </c>
      <c r="L196" s="298">
        <v>1779.7</v>
      </c>
      <c r="M196" s="298">
        <v>4.4788399999999999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1353.75</v>
      </c>
      <c r="D197" s="299">
        <v>1347.9333333333334</v>
      </c>
      <c r="E197" s="299">
        <v>1335.8666666666668</v>
      </c>
      <c r="F197" s="299">
        <v>1317.9833333333333</v>
      </c>
      <c r="G197" s="299">
        <v>1305.9166666666667</v>
      </c>
      <c r="H197" s="299">
        <v>1365.8166666666668</v>
      </c>
      <c r="I197" s="299">
        <v>1377.8833333333334</v>
      </c>
      <c r="J197" s="299">
        <v>1395.7666666666669</v>
      </c>
      <c r="K197" s="298">
        <v>1360</v>
      </c>
      <c r="L197" s="298">
        <v>1330.05</v>
      </c>
      <c r="M197" s="298">
        <v>57.362259999999999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565.45000000000005</v>
      </c>
      <c r="D198" s="299">
        <v>557.76666666666665</v>
      </c>
      <c r="E198" s="299">
        <v>548.23333333333335</v>
      </c>
      <c r="F198" s="299">
        <v>531.01666666666665</v>
      </c>
      <c r="G198" s="299">
        <v>521.48333333333335</v>
      </c>
      <c r="H198" s="299">
        <v>574.98333333333335</v>
      </c>
      <c r="I198" s="299">
        <v>584.51666666666665</v>
      </c>
      <c r="J198" s="299">
        <v>601.73333333333335</v>
      </c>
      <c r="K198" s="298">
        <v>567.29999999999995</v>
      </c>
      <c r="L198" s="298">
        <v>540.54999999999995</v>
      </c>
      <c r="M198" s="298">
        <v>20.52291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55.2</v>
      </c>
      <c r="D199" s="299">
        <v>55.050000000000004</v>
      </c>
      <c r="E199" s="299">
        <v>54.400000000000006</v>
      </c>
      <c r="F199" s="299">
        <v>53.6</v>
      </c>
      <c r="G199" s="299">
        <v>52.95</v>
      </c>
      <c r="H199" s="299">
        <v>55.850000000000009</v>
      </c>
      <c r="I199" s="299">
        <v>56.5</v>
      </c>
      <c r="J199" s="299">
        <v>57.300000000000011</v>
      </c>
      <c r="K199" s="298">
        <v>55.7</v>
      </c>
      <c r="L199" s="298">
        <v>54.25</v>
      </c>
      <c r="M199" s="298">
        <v>22.754169999999998</v>
      </c>
      <c r="N199" s="1"/>
      <c r="O199" s="1"/>
    </row>
    <row r="200" spans="1:15" ht="12.75" customHeight="1">
      <c r="A200" s="30">
        <v>190</v>
      </c>
      <c r="B200" s="308" t="s">
        <v>885</v>
      </c>
      <c r="C200" s="298">
        <v>3389.85</v>
      </c>
      <c r="D200" s="299">
        <v>3363.3833333333332</v>
      </c>
      <c r="E200" s="299">
        <v>3278.8666666666663</v>
      </c>
      <c r="F200" s="299">
        <v>3167.8833333333332</v>
      </c>
      <c r="G200" s="299">
        <v>3083.3666666666663</v>
      </c>
      <c r="H200" s="299">
        <v>3474.3666666666663</v>
      </c>
      <c r="I200" s="299">
        <v>3558.8833333333328</v>
      </c>
      <c r="J200" s="299">
        <v>3669.8666666666663</v>
      </c>
      <c r="K200" s="298">
        <v>3447.9</v>
      </c>
      <c r="L200" s="298">
        <v>3252.4</v>
      </c>
      <c r="M200" s="298">
        <v>0.13768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815.3</v>
      </c>
      <c r="D201" s="299">
        <v>818.23333333333323</v>
      </c>
      <c r="E201" s="299">
        <v>810.06666666666649</v>
      </c>
      <c r="F201" s="299">
        <v>804.83333333333326</v>
      </c>
      <c r="G201" s="299">
        <v>796.66666666666652</v>
      </c>
      <c r="H201" s="299">
        <v>823.46666666666647</v>
      </c>
      <c r="I201" s="299">
        <v>831.63333333333321</v>
      </c>
      <c r="J201" s="299">
        <v>836.86666666666645</v>
      </c>
      <c r="K201" s="298">
        <v>826.4</v>
      </c>
      <c r="L201" s="298">
        <v>813</v>
      </c>
      <c r="M201" s="298">
        <v>2.27373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16.3</v>
      </c>
      <c r="D202" s="299">
        <v>16.283333333333335</v>
      </c>
      <c r="E202" s="299">
        <v>16.116666666666671</v>
      </c>
      <c r="F202" s="299">
        <v>15.933333333333337</v>
      </c>
      <c r="G202" s="299">
        <v>15.766666666666673</v>
      </c>
      <c r="H202" s="299">
        <v>16.466666666666669</v>
      </c>
      <c r="I202" s="299">
        <v>16.633333333333333</v>
      </c>
      <c r="J202" s="299">
        <v>16.816666666666666</v>
      </c>
      <c r="K202" s="298">
        <v>16.45</v>
      </c>
      <c r="L202" s="298">
        <v>16.100000000000001</v>
      </c>
      <c r="M202" s="298">
        <v>6.7032100000000003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872.6</v>
      </c>
      <c r="D203" s="299">
        <v>876.19999999999993</v>
      </c>
      <c r="E203" s="299">
        <v>866.14999999999986</v>
      </c>
      <c r="F203" s="299">
        <v>859.69999999999993</v>
      </c>
      <c r="G203" s="299">
        <v>849.64999999999986</v>
      </c>
      <c r="H203" s="299">
        <v>882.64999999999986</v>
      </c>
      <c r="I203" s="299">
        <v>892.69999999999982</v>
      </c>
      <c r="J203" s="299">
        <v>899.14999999999986</v>
      </c>
      <c r="K203" s="298">
        <v>886.25</v>
      </c>
      <c r="L203" s="298">
        <v>869.75</v>
      </c>
      <c r="M203" s="298">
        <v>0.88204000000000005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1111.25</v>
      </c>
      <c r="D204" s="299">
        <v>1107.8333333333333</v>
      </c>
      <c r="E204" s="299">
        <v>1095.6666666666665</v>
      </c>
      <c r="F204" s="299">
        <v>1080.0833333333333</v>
      </c>
      <c r="G204" s="299">
        <v>1067.9166666666665</v>
      </c>
      <c r="H204" s="299">
        <v>1123.4166666666665</v>
      </c>
      <c r="I204" s="299">
        <v>1135.583333333333</v>
      </c>
      <c r="J204" s="299">
        <v>1151.1666666666665</v>
      </c>
      <c r="K204" s="298">
        <v>1120</v>
      </c>
      <c r="L204" s="298">
        <v>1092.25</v>
      </c>
      <c r="M204" s="298">
        <v>18.481349999999999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105.1</v>
      </c>
      <c r="D205" s="299">
        <v>104.61666666666667</v>
      </c>
      <c r="E205" s="299">
        <v>103.23333333333335</v>
      </c>
      <c r="F205" s="299">
        <v>101.36666666666667</v>
      </c>
      <c r="G205" s="299">
        <v>99.983333333333348</v>
      </c>
      <c r="H205" s="299">
        <v>106.48333333333335</v>
      </c>
      <c r="I205" s="299">
        <v>107.86666666666667</v>
      </c>
      <c r="J205" s="299">
        <v>109.73333333333335</v>
      </c>
      <c r="K205" s="298">
        <v>106</v>
      </c>
      <c r="L205" s="298">
        <v>102.75</v>
      </c>
      <c r="M205" s="298">
        <v>4.6201499999999998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2763.8</v>
      </c>
      <c r="D206" s="299">
        <v>2739.0499999999997</v>
      </c>
      <c r="E206" s="299">
        <v>2708.0999999999995</v>
      </c>
      <c r="F206" s="299">
        <v>2652.3999999999996</v>
      </c>
      <c r="G206" s="299">
        <v>2621.4499999999994</v>
      </c>
      <c r="H206" s="299">
        <v>2794.7499999999995</v>
      </c>
      <c r="I206" s="299">
        <v>2825.6999999999994</v>
      </c>
      <c r="J206" s="299">
        <v>2881.3999999999996</v>
      </c>
      <c r="K206" s="298">
        <v>2770</v>
      </c>
      <c r="L206" s="298">
        <v>2683.35</v>
      </c>
      <c r="M206" s="298">
        <v>3.9334600000000002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238.5</v>
      </c>
      <c r="D207" s="299">
        <v>238.75</v>
      </c>
      <c r="E207" s="299">
        <v>233.9</v>
      </c>
      <c r="F207" s="299">
        <v>229.3</v>
      </c>
      <c r="G207" s="299">
        <v>224.45000000000002</v>
      </c>
      <c r="H207" s="299">
        <v>243.35</v>
      </c>
      <c r="I207" s="299">
        <v>248.20000000000002</v>
      </c>
      <c r="J207" s="299">
        <v>252.79999999999998</v>
      </c>
      <c r="K207" s="298">
        <v>243.6</v>
      </c>
      <c r="L207" s="298">
        <v>234.15</v>
      </c>
      <c r="M207" s="298">
        <v>3.8642300000000001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341.15</v>
      </c>
      <c r="D208" s="299">
        <v>338.09999999999997</v>
      </c>
      <c r="E208" s="299">
        <v>333.29999999999995</v>
      </c>
      <c r="F208" s="299">
        <v>325.45</v>
      </c>
      <c r="G208" s="299">
        <v>320.64999999999998</v>
      </c>
      <c r="H208" s="299">
        <v>345.94999999999993</v>
      </c>
      <c r="I208" s="299">
        <v>350.75</v>
      </c>
      <c r="J208" s="299">
        <v>358.59999999999991</v>
      </c>
      <c r="K208" s="298">
        <v>342.9</v>
      </c>
      <c r="L208" s="298">
        <v>330.25</v>
      </c>
      <c r="M208" s="298">
        <v>112.78576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1074.95</v>
      </c>
      <c r="D209" s="299">
        <v>1068.5166666666667</v>
      </c>
      <c r="E209" s="299">
        <v>1056.4833333333333</v>
      </c>
      <c r="F209" s="299">
        <v>1038.0166666666667</v>
      </c>
      <c r="G209" s="299">
        <v>1025.9833333333333</v>
      </c>
      <c r="H209" s="299">
        <v>1086.9833333333333</v>
      </c>
      <c r="I209" s="299">
        <v>1099.0166666666667</v>
      </c>
      <c r="J209" s="299">
        <v>1117.4833333333333</v>
      </c>
      <c r="K209" s="298">
        <v>1080.55</v>
      </c>
      <c r="L209" s="298">
        <v>1050.05</v>
      </c>
      <c r="M209" s="298">
        <v>1.8018099999999999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1736.2</v>
      </c>
      <c r="D210" s="299">
        <v>1747.7666666666667</v>
      </c>
      <c r="E210" s="299">
        <v>1715.8333333333333</v>
      </c>
      <c r="F210" s="299">
        <v>1695.4666666666667</v>
      </c>
      <c r="G210" s="299">
        <v>1663.5333333333333</v>
      </c>
      <c r="H210" s="299">
        <v>1768.1333333333332</v>
      </c>
      <c r="I210" s="299">
        <v>1800.0666666666666</v>
      </c>
      <c r="J210" s="299">
        <v>1820.4333333333332</v>
      </c>
      <c r="K210" s="298">
        <v>1779.7</v>
      </c>
      <c r="L210" s="298">
        <v>1727.4</v>
      </c>
      <c r="M210" s="298">
        <v>4.3014999999999999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88.35</v>
      </c>
      <c r="D211" s="299">
        <v>87.583333333333329</v>
      </c>
      <c r="E211" s="299">
        <v>86.416666666666657</v>
      </c>
      <c r="F211" s="299">
        <v>84.483333333333334</v>
      </c>
      <c r="G211" s="299">
        <v>83.316666666666663</v>
      </c>
      <c r="H211" s="299">
        <v>89.516666666666652</v>
      </c>
      <c r="I211" s="299">
        <v>90.683333333333309</v>
      </c>
      <c r="J211" s="299">
        <v>92.616666666666646</v>
      </c>
      <c r="K211" s="298">
        <v>88.75</v>
      </c>
      <c r="L211" s="298">
        <v>85.65</v>
      </c>
      <c r="M211" s="298">
        <v>29.625959999999999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228.45</v>
      </c>
      <c r="D212" s="299">
        <v>224.54999999999998</v>
      </c>
      <c r="E212" s="299">
        <v>220.09999999999997</v>
      </c>
      <c r="F212" s="299">
        <v>211.74999999999997</v>
      </c>
      <c r="G212" s="299">
        <v>207.29999999999995</v>
      </c>
      <c r="H212" s="299">
        <v>232.89999999999998</v>
      </c>
      <c r="I212" s="299">
        <v>237.34999999999997</v>
      </c>
      <c r="J212" s="299">
        <v>245.7</v>
      </c>
      <c r="K212" s="298">
        <v>229</v>
      </c>
      <c r="L212" s="298">
        <v>216.2</v>
      </c>
      <c r="M212" s="298">
        <v>81.965980000000002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2282.35</v>
      </c>
      <c r="D213" s="299">
        <v>2259.65</v>
      </c>
      <c r="E213" s="299">
        <v>2226.3000000000002</v>
      </c>
      <c r="F213" s="299">
        <v>2170.25</v>
      </c>
      <c r="G213" s="299">
        <v>2136.9</v>
      </c>
      <c r="H213" s="299">
        <v>2315.7000000000003</v>
      </c>
      <c r="I213" s="299">
        <v>2349.0499999999997</v>
      </c>
      <c r="J213" s="299">
        <v>2405.1000000000004</v>
      </c>
      <c r="K213" s="298">
        <v>2293</v>
      </c>
      <c r="L213" s="298">
        <v>2203.6</v>
      </c>
      <c r="M213" s="298">
        <v>12.356120000000001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247.55</v>
      </c>
      <c r="D214" s="299">
        <v>247.29999999999998</v>
      </c>
      <c r="E214" s="299">
        <v>245.59999999999997</v>
      </c>
      <c r="F214" s="299">
        <v>243.64999999999998</v>
      </c>
      <c r="G214" s="299">
        <v>241.94999999999996</v>
      </c>
      <c r="H214" s="299">
        <v>249.24999999999997</v>
      </c>
      <c r="I214" s="299">
        <v>250.94999999999996</v>
      </c>
      <c r="J214" s="299">
        <v>252.89999999999998</v>
      </c>
      <c r="K214" s="298">
        <v>249</v>
      </c>
      <c r="L214" s="298">
        <v>245.35</v>
      </c>
      <c r="M214" s="298">
        <v>3.1047400000000001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3149.95</v>
      </c>
      <c r="D215" s="299">
        <v>3138.9833333333336</v>
      </c>
      <c r="E215" s="299">
        <v>3102.9666666666672</v>
      </c>
      <c r="F215" s="299">
        <v>3055.9833333333336</v>
      </c>
      <c r="G215" s="299">
        <v>3019.9666666666672</v>
      </c>
      <c r="H215" s="299">
        <v>3185.9666666666672</v>
      </c>
      <c r="I215" s="299">
        <v>3221.9833333333336</v>
      </c>
      <c r="J215" s="299">
        <v>3268.9666666666672</v>
      </c>
      <c r="K215" s="298">
        <v>3175</v>
      </c>
      <c r="L215" s="298">
        <v>3092</v>
      </c>
      <c r="M215" s="298">
        <v>0.17763999999999999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739.1</v>
      </c>
      <c r="D216" s="299">
        <v>737.71666666666658</v>
      </c>
      <c r="E216" s="299">
        <v>727.43333333333317</v>
      </c>
      <c r="F216" s="299">
        <v>715.76666666666654</v>
      </c>
      <c r="G216" s="299">
        <v>705.48333333333312</v>
      </c>
      <c r="H216" s="299">
        <v>749.38333333333321</v>
      </c>
      <c r="I216" s="299">
        <v>759.66666666666674</v>
      </c>
      <c r="J216" s="299">
        <v>771.33333333333326</v>
      </c>
      <c r="K216" s="298">
        <v>748</v>
      </c>
      <c r="L216" s="298">
        <v>726.05</v>
      </c>
      <c r="M216" s="298">
        <v>0.37017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33253.599999999999</v>
      </c>
      <c r="D217" s="299">
        <v>33485.683333333327</v>
      </c>
      <c r="E217" s="299">
        <v>32901.566666666651</v>
      </c>
      <c r="F217" s="299">
        <v>32549.533333333326</v>
      </c>
      <c r="G217" s="299">
        <v>31965.41666666665</v>
      </c>
      <c r="H217" s="299">
        <v>33837.716666666653</v>
      </c>
      <c r="I217" s="299">
        <v>34421.833333333336</v>
      </c>
      <c r="J217" s="299">
        <v>34773.866666666654</v>
      </c>
      <c r="K217" s="298">
        <v>34069.800000000003</v>
      </c>
      <c r="L217" s="298">
        <v>33133.65</v>
      </c>
      <c r="M217" s="298">
        <v>1.8599999999999998E-2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34.85</v>
      </c>
      <c r="D218" s="299">
        <v>34.816666666666663</v>
      </c>
      <c r="E218" s="299">
        <v>34.633333333333326</v>
      </c>
      <c r="F218" s="299">
        <v>34.416666666666664</v>
      </c>
      <c r="G218" s="299">
        <v>34.233333333333327</v>
      </c>
      <c r="H218" s="299">
        <v>35.033333333333324</v>
      </c>
      <c r="I218" s="299">
        <v>35.216666666666661</v>
      </c>
      <c r="J218" s="299">
        <v>35.433333333333323</v>
      </c>
      <c r="K218" s="298">
        <v>35</v>
      </c>
      <c r="L218" s="298">
        <v>34.6</v>
      </c>
      <c r="M218" s="298">
        <v>5.4469500000000002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2210.5500000000002</v>
      </c>
      <c r="D219" s="299">
        <v>2189.2333333333336</v>
      </c>
      <c r="E219" s="299">
        <v>2154.416666666667</v>
      </c>
      <c r="F219" s="299">
        <v>2098.2833333333333</v>
      </c>
      <c r="G219" s="299">
        <v>2063.4666666666667</v>
      </c>
      <c r="H219" s="299">
        <v>2245.3666666666672</v>
      </c>
      <c r="I219" s="299">
        <v>2280.1833333333338</v>
      </c>
      <c r="J219" s="299">
        <v>2336.3166666666675</v>
      </c>
      <c r="K219" s="298">
        <v>2224.0500000000002</v>
      </c>
      <c r="L219" s="298">
        <v>2133.1</v>
      </c>
      <c r="M219" s="298">
        <v>27.768689999999999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703.9</v>
      </c>
      <c r="D220" s="299">
        <v>701.58333333333337</v>
      </c>
      <c r="E220" s="299">
        <v>696.41666666666674</v>
      </c>
      <c r="F220" s="299">
        <v>688.93333333333339</v>
      </c>
      <c r="G220" s="299">
        <v>683.76666666666677</v>
      </c>
      <c r="H220" s="299">
        <v>709.06666666666672</v>
      </c>
      <c r="I220" s="299">
        <v>714.23333333333346</v>
      </c>
      <c r="J220" s="299">
        <v>721.7166666666667</v>
      </c>
      <c r="K220" s="298">
        <v>706.75</v>
      </c>
      <c r="L220" s="298">
        <v>694.1</v>
      </c>
      <c r="M220" s="298">
        <v>98.848990000000001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1145.75</v>
      </c>
      <c r="D221" s="299">
        <v>1133.8666666666666</v>
      </c>
      <c r="E221" s="299">
        <v>1117.7333333333331</v>
      </c>
      <c r="F221" s="299">
        <v>1089.7166666666665</v>
      </c>
      <c r="G221" s="299">
        <v>1073.583333333333</v>
      </c>
      <c r="H221" s="299">
        <v>1161.8833333333332</v>
      </c>
      <c r="I221" s="299">
        <v>1178.0166666666669</v>
      </c>
      <c r="J221" s="299">
        <v>1206.0333333333333</v>
      </c>
      <c r="K221" s="298">
        <v>1150</v>
      </c>
      <c r="L221" s="298">
        <v>1105.8499999999999</v>
      </c>
      <c r="M221" s="298">
        <v>2.2821699999999998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500.25</v>
      </c>
      <c r="D222" s="299">
        <v>495.63333333333338</v>
      </c>
      <c r="E222" s="299">
        <v>488.81666666666678</v>
      </c>
      <c r="F222" s="299">
        <v>477.38333333333338</v>
      </c>
      <c r="G222" s="299">
        <v>470.56666666666678</v>
      </c>
      <c r="H222" s="299">
        <v>507.06666666666678</v>
      </c>
      <c r="I222" s="299">
        <v>513.88333333333344</v>
      </c>
      <c r="J222" s="299">
        <v>525.31666666666683</v>
      </c>
      <c r="K222" s="298">
        <v>502.45</v>
      </c>
      <c r="L222" s="298">
        <v>484.2</v>
      </c>
      <c r="M222" s="298">
        <v>7.5783699999999996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413.55</v>
      </c>
      <c r="D223" s="299">
        <v>418.38333333333338</v>
      </c>
      <c r="E223" s="299">
        <v>407.16666666666674</v>
      </c>
      <c r="F223" s="299">
        <v>400.78333333333336</v>
      </c>
      <c r="G223" s="299">
        <v>389.56666666666672</v>
      </c>
      <c r="H223" s="299">
        <v>424.76666666666677</v>
      </c>
      <c r="I223" s="299">
        <v>435.98333333333335</v>
      </c>
      <c r="J223" s="299">
        <v>442.36666666666679</v>
      </c>
      <c r="K223" s="298">
        <v>429.6</v>
      </c>
      <c r="L223" s="298">
        <v>412</v>
      </c>
      <c r="M223" s="298">
        <v>5.7058400000000002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30.8</v>
      </c>
      <c r="D224" s="299">
        <v>30.8</v>
      </c>
      <c r="E224" s="299">
        <v>30.6</v>
      </c>
      <c r="F224" s="299">
        <v>30.400000000000002</v>
      </c>
      <c r="G224" s="299">
        <v>30.200000000000003</v>
      </c>
      <c r="H224" s="299">
        <v>31</v>
      </c>
      <c r="I224" s="299">
        <v>31.199999999999996</v>
      </c>
      <c r="J224" s="299">
        <v>31.4</v>
      </c>
      <c r="K224" s="298">
        <v>31</v>
      </c>
      <c r="L224" s="298">
        <v>30.6</v>
      </c>
      <c r="M224" s="298">
        <v>30.919129999999999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32.25</v>
      </c>
      <c r="D225" s="299">
        <v>31.766666666666669</v>
      </c>
      <c r="E225" s="299">
        <v>31.083333333333336</v>
      </c>
      <c r="F225" s="299">
        <v>29.916666666666668</v>
      </c>
      <c r="G225" s="299">
        <v>29.233333333333334</v>
      </c>
      <c r="H225" s="299">
        <v>32.933333333333337</v>
      </c>
      <c r="I225" s="299">
        <v>33.616666666666667</v>
      </c>
      <c r="J225" s="299">
        <v>34.783333333333339</v>
      </c>
      <c r="K225" s="298">
        <v>32.450000000000003</v>
      </c>
      <c r="L225" s="298">
        <v>30.6</v>
      </c>
      <c r="M225" s="298">
        <v>389.81950999999998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51</v>
      </c>
      <c r="D226" s="299">
        <v>50.35</v>
      </c>
      <c r="E226" s="299">
        <v>49.300000000000004</v>
      </c>
      <c r="F226" s="299">
        <v>47.6</v>
      </c>
      <c r="G226" s="299">
        <v>46.550000000000004</v>
      </c>
      <c r="H226" s="299">
        <v>52.050000000000004</v>
      </c>
      <c r="I226" s="299">
        <v>53.1</v>
      </c>
      <c r="J226" s="299">
        <v>54.800000000000004</v>
      </c>
      <c r="K226" s="298">
        <v>51.4</v>
      </c>
      <c r="L226" s="298">
        <v>48.65</v>
      </c>
      <c r="M226" s="298">
        <v>58.590789999999998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894.15</v>
      </c>
      <c r="D227" s="299">
        <v>894.31666666666661</v>
      </c>
      <c r="E227" s="299">
        <v>885.63333333333321</v>
      </c>
      <c r="F227" s="299">
        <v>877.11666666666656</v>
      </c>
      <c r="G227" s="299">
        <v>868.43333333333317</v>
      </c>
      <c r="H227" s="299">
        <v>902.83333333333326</v>
      </c>
      <c r="I227" s="299">
        <v>911.51666666666665</v>
      </c>
      <c r="J227" s="299">
        <v>920.0333333333333</v>
      </c>
      <c r="K227" s="298">
        <v>903</v>
      </c>
      <c r="L227" s="298">
        <v>885.8</v>
      </c>
      <c r="M227" s="298">
        <v>6.4490000000000006E-2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334.05</v>
      </c>
      <c r="D228" s="299">
        <v>328.73333333333329</v>
      </c>
      <c r="E228" s="299">
        <v>322.46666666666658</v>
      </c>
      <c r="F228" s="299">
        <v>310.88333333333327</v>
      </c>
      <c r="G228" s="299">
        <v>304.61666666666656</v>
      </c>
      <c r="H228" s="299">
        <v>340.31666666666661</v>
      </c>
      <c r="I228" s="299">
        <v>346.58333333333337</v>
      </c>
      <c r="J228" s="299">
        <v>358.16666666666663</v>
      </c>
      <c r="K228" s="298">
        <v>335</v>
      </c>
      <c r="L228" s="298">
        <v>317.14999999999998</v>
      </c>
      <c r="M228" s="298">
        <v>5.2624700000000004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1545.2</v>
      </c>
      <c r="D229" s="299">
        <v>1518.05</v>
      </c>
      <c r="E229" s="299">
        <v>1486.1</v>
      </c>
      <c r="F229" s="299">
        <v>1427</v>
      </c>
      <c r="G229" s="299">
        <v>1395.05</v>
      </c>
      <c r="H229" s="299">
        <v>1577.1499999999999</v>
      </c>
      <c r="I229" s="299">
        <v>1609.1000000000001</v>
      </c>
      <c r="J229" s="299">
        <v>1668.1999999999998</v>
      </c>
      <c r="K229" s="298">
        <v>1550</v>
      </c>
      <c r="L229" s="298">
        <v>1458.95</v>
      </c>
      <c r="M229" s="298">
        <v>1.91551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203.3</v>
      </c>
      <c r="D230" s="299">
        <v>202.4</v>
      </c>
      <c r="E230" s="299">
        <v>198.9</v>
      </c>
      <c r="F230" s="299">
        <v>194.5</v>
      </c>
      <c r="G230" s="299">
        <v>191</v>
      </c>
      <c r="H230" s="299">
        <v>206.8</v>
      </c>
      <c r="I230" s="299">
        <v>210.3</v>
      </c>
      <c r="J230" s="299">
        <v>214.70000000000002</v>
      </c>
      <c r="K230" s="298">
        <v>205.9</v>
      </c>
      <c r="L230" s="298">
        <v>198</v>
      </c>
      <c r="M230" s="298">
        <v>6.3642799999999999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36.049999999999997</v>
      </c>
      <c r="D231" s="299">
        <v>36.016666666666666</v>
      </c>
      <c r="E231" s="299">
        <v>35.833333333333329</v>
      </c>
      <c r="F231" s="299">
        <v>35.61666666666666</v>
      </c>
      <c r="G231" s="299">
        <v>35.433333333333323</v>
      </c>
      <c r="H231" s="299">
        <v>36.233333333333334</v>
      </c>
      <c r="I231" s="299">
        <v>36.416666666666671</v>
      </c>
      <c r="J231" s="299">
        <v>36.63333333333334</v>
      </c>
      <c r="K231" s="298">
        <v>36.200000000000003</v>
      </c>
      <c r="L231" s="298">
        <v>35.799999999999997</v>
      </c>
      <c r="M231" s="298">
        <v>1.9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284.35000000000002</v>
      </c>
      <c r="D232" s="299">
        <v>280.18333333333334</v>
      </c>
      <c r="E232" s="299">
        <v>275.36666666666667</v>
      </c>
      <c r="F232" s="299">
        <v>266.38333333333333</v>
      </c>
      <c r="G232" s="299">
        <v>261.56666666666666</v>
      </c>
      <c r="H232" s="299">
        <v>289.16666666666669</v>
      </c>
      <c r="I232" s="299">
        <v>293.98333333333341</v>
      </c>
      <c r="J232" s="299">
        <v>302.9666666666667</v>
      </c>
      <c r="K232" s="298">
        <v>285</v>
      </c>
      <c r="L232" s="298">
        <v>271.2</v>
      </c>
      <c r="M232" s="298">
        <v>351.65665000000001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98.4</v>
      </c>
      <c r="D233" s="299">
        <v>99.516666666666666</v>
      </c>
      <c r="E233" s="299">
        <v>96.033333333333331</v>
      </c>
      <c r="F233" s="299">
        <v>93.666666666666671</v>
      </c>
      <c r="G233" s="299">
        <v>90.183333333333337</v>
      </c>
      <c r="H233" s="299">
        <v>101.88333333333333</v>
      </c>
      <c r="I233" s="299">
        <v>105.36666666666665</v>
      </c>
      <c r="J233" s="299">
        <v>107.73333333333332</v>
      </c>
      <c r="K233" s="298">
        <v>103</v>
      </c>
      <c r="L233" s="298">
        <v>97.15</v>
      </c>
      <c r="M233" s="298">
        <v>12.43276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161.1</v>
      </c>
      <c r="D234" s="299">
        <v>159.18333333333331</v>
      </c>
      <c r="E234" s="299">
        <v>156.56666666666661</v>
      </c>
      <c r="F234" s="299">
        <v>152.0333333333333</v>
      </c>
      <c r="G234" s="299">
        <v>149.4166666666666</v>
      </c>
      <c r="H234" s="299">
        <v>163.71666666666661</v>
      </c>
      <c r="I234" s="299">
        <v>166.33333333333334</v>
      </c>
      <c r="J234" s="299">
        <v>170.86666666666662</v>
      </c>
      <c r="K234" s="298">
        <v>161.80000000000001</v>
      </c>
      <c r="L234" s="298">
        <v>154.65</v>
      </c>
      <c r="M234" s="298">
        <v>22.0609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95.9</v>
      </c>
      <c r="D235" s="299">
        <v>95.133333333333326</v>
      </c>
      <c r="E235" s="299">
        <v>93.866666666666646</v>
      </c>
      <c r="F235" s="299">
        <v>91.833333333333314</v>
      </c>
      <c r="G235" s="299">
        <v>90.566666666666634</v>
      </c>
      <c r="H235" s="299">
        <v>97.166666666666657</v>
      </c>
      <c r="I235" s="299">
        <v>98.433333333333337</v>
      </c>
      <c r="J235" s="299">
        <v>100.46666666666667</v>
      </c>
      <c r="K235" s="298">
        <v>96.4</v>
      </c>
      <c r="L235" s="298">
        <v>93.1</v>
      </c>
      <c r="M235" s="298">
        <v>124.36219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61.85</v>
      </c>
      <c r="D236" s="299">
        <v>61.433333333333337</v>
      </c>
      <c r="E236" s="299">
        <v>60.566666666666677</v>
      </c>
      <c r="F236" s="299">
        <v>59.283333333333339</v>
      </c>
      <c r="G236" s="299">
        <v>58.416666666666679</v>
      </c>
      <c r="H236" s="299">
        <v>62.716666666666676</v>
      </c>
      <c r="I236" s="299">
        <v>63.583333333333336</v>
      </c>
      <c r="J236" s="299">
        <v>64.866666666666674</v>
      </c>
      <c r="K236" s="298">
        <v>62.3</v>
      </c>
      <c r="L236" s="298">
        <v>60.15</v>
      </c>
      <c r="M236" s="298">
        <v>49.092289999999998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3818.5</v>
      </c>
      <c r="D237" s="299">
        <v>3828.9833333333336</v>
      </c>
      <c r="E237" s="299">
        <v>3780.5666666666671</v>
      </c>
      <c r="F237" s="299">
        <v>3742.6333333333337</v>
      </c>
      <c r="G237" s="299">
        <v>3694.2166666666672</v>
      </c>
      <c r="H237" s="299">
        <v>3866.916666666667</v>
      </c>
      <c r="I237" s="299">
        <v>3915.333333333333</v>
      </c>
      <c r="J237" s="299">
        <v>3953.2666666666669</v>
      </c>
      <c r="K237" s="298">
        <v>3877.4</v>
      </c>
      <c r="L237" s="298">
        <v>3791.05</v>
      </c>
      <c r="M237" s="298">
        <v>0.98109999999999997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149.55000000000001</v>
      </c>
      <c r="D238" s="299">
        <v>148.98333333333335</v>
      </c>
      <c r="E238" s="299">
        <v>147.2166666666667</v>
      </c>
      <c r="F238" s="299">
        <v>144.88333333333335</v>
      </c>
      <c r="G238" s="299">
        <v>143.1166666666667</v>
      </c>
      <c r="H238" s="299">
        <v>151.31666666666669</v>
      </c>
      <c r="I238" s="299">
        <v>153.08333333333334</v>
      </c>
      <c r="J238" s="299">
        <v>155.41666666666669</v>
      </c>
      <c r="K238" s="298">
        <v>150.75</v>
      </c>
      <c r="L238" s="298">
        <v>146.65</v>
      </c>
      <c r="M238" s="298">
        <v>7.4641900000000003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159.75</v>
      </c>
      <c r="D239" s="299">
        <v>159.29999999999998</v>
      </c>
      <c r="E239" s="299">
        <v>157.44999999999996</v>
      </c>
      <c r="F239" s="299">
        <v>155.14999999999998</v>
      </c>
      <c r="G239" s="299">
        <v>153.29999999999995</v>
      </c>
      <c r="H239" s="299">
        <v>161.59999999999997</v>
      </c>
      <c r="I239" s="299">
        <v>163.44999999999999</v>
      </c>
      <c r="J239" s="299">
        <v>165.74999999999997</v>
      </c>
      <c r="K239" s="298">
        <v>161.15</v>
      </c>
      <c r="L239" s="298">
        <v>157</v>
      </c>
      <c r="M239" s="298">
        <v>92.793660000000003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225.75</v>
      </c>
      <c r="D240" s="299">
        <v>224.75</v>
      </c>
      <c r="E240" s="299">
        <v>221.4</v>
      </c>
      <c r="F240" s="299">
        <v>217.05</v>
      </c>
      <c r="G240" s="299">
        <v>213.70000000000002</v>
      </c>
      <c r="H240" s="299">
        <v>229.1</v>
      </c>
      <c r="I240" s="299">
        <v>232.45000000000002</v>
      </c>
      <c r="J240" s="299">
        <v>236.79999999999998</v>
      </c>
      <c r="K240" s="298">
        <v>228.1</v>
      </c>
      <c r="L240" s="298">
        <v>220.4</v>
      </c>
      <c r="M240" s="298">
        <v>39.02317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74.55</v>
      </c>
      <c r="D241" s="299">
        <v>74.183333333333323</v>
      </c>
      <c r="E241" s="299">
        <v>73.21666666666664</v>
      </c>
      <c r="F241" s="299">
        <v>71.883333333333312</v>
      </c>
      <c r="G241" s="299">
        <v>70.916666666666629</v>
      </c>
      <c r="H241" s="299">
        <v>75.516666666666652</v>
      </c>
      <c r="I241" s="299">
        <v>76.48333333333332</v>
      </c>
      <c r="J241" s="299">
        <v>77.816666666666663</v>
      </c>
      <c r="K241" s="298">
        <v>75.150000000000006</v>
      </c>
      <c r="L241" s="298">
        <v>72.849999999999994</v>
      </c>
      <c r="M241" s="298">
        <v>220.29311000000001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16.55</v>
      </c>
      <c r="D242" s="299">
        <v>16.483333333333334</v>
      </c>
      <c r="E242" s="299">
        <v>16.166666666666668</v>
      </c>
      <c r="F242" s="299">
        <v>15.783333333333335</v>
      </c>
      <c r="G242" s="299">
        <v>15.466666666666669</v>
      </c>
      <c r="H242" s="299">
        <v>16.866666666666667</v>
      </c>
      <c r="I242" s="299">
        <v>17.18333333333333</v>
      </c>
      <c r="J242" s="299">
        <v>17.566666666666666</v>
      </c>
      <c r="K242" s="298">
        <v>16.8</v>
      </c>
      <c r="L242" s="298">
        <v>16.100000000000001</v>
      </c>
      <c r="M242" s="298">
        <v>7.1806400000000004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579.20000000000005</v>
      </c>
      <c r="D243" s="299">
        <v>580.23333333333335</v>
      </c>
      <c r="E243" s="299">
        <v>574.66666666666674</v>
      </c>
      <c r="F243" s="299">
        <v>570.13333333333344</v>
      </c>
      <c r="G243" s="299">
        <v>564.56666666666683</v>
      </c>
      <c r="H243" s="299">
        <v>584.76666666666665</v>
      </c>
      <c r="I243" s="299">
        <v>590.33333333333326</v>
      </c>
      <c r="J243" s="299">
        <v>594.86666666666656</v>
      </c>
      <c r="K243" s="298">
        <v>585.79999999999995</v>
      </c>
      <c r="L243" s="298">
        <v>575.70000000000005</v>
      </c>
      <c r="M243" s="298">
        <v>19.283609999999999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19.95</v>
      </c>
      <c r="D244" s="299">
        <v>19.866666666666667</v>
      </c>
      <c r="E244" s="299">
        <v>19.683333333333334</v>
      </c>
      <c r="F244" s="299">
        <v>19.416666666666668</v>
      </c>
      <c r="G244" s="299">
        <v>19.233333333333334</v>
      </c>
      <c r="H244" s="299">
        <v>20.133333333333333</v>
      </c>
      <c r="I244" s="299">
        <v>20.31666666666667</v>
      </c>
      <c r="J244" s="299">
        <v>20.583333333333332</v>
      </c>
      <c r="K244" s="298">
        <v>20.05</v>
      </c>
      <c r="L244" s="298">
        <v>19.600000000000001</v>
      </c>
      <c r="M244" s="298">
        <v>25.107500000000002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1384.15</v>
      </c>
      <c r="D245" s="299">
        <v>1387.2833333333335</v>
      </c>
      <c r="E245" s="299">
        <v>1369.5666666666671</v>
      </c>
      <c r="F245" s="299">
        <v>1354.9833333333336</v>
      </c>
      <c r="G245" s="299">
        <v>1337.2666666666671</v>
      </c>
      <c r="H245" s="299">
        <v>1401.866666666667</v>
      </c>
      <c r="I245" s="299">
        <v>1419.5833333333337</v>
      </c>
      <c r="J245" s="299">
        <v>1434.166666666667</v>
      </c>
      <c r="K245" s="298">
        <v>1405</v>
      </c>
      <c r="L245" s="298">
        <v>1372.7</v>
      </c>
      <c r="M245" s="298">
        <v>0.12205000000000001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136.80000000000001</v>
      </c>
      <c r="D246" s="299">
        <v>135.06666666666669</v>
      </c>
      <c r="E246" s="299">
        <v>132.13333333333338</v>
      </c>
      <c r="F246" s="299">
        <v>127.4666666666667</v>
      </c>
      <c r="G246" s="299">
        <v>124.53333333333339</v>
      </c>
      <c r="H246" s="299">
        <v>139.73333333333338</v>
      </c>
      <c r="I246" s="299">
        <v>142.66666666666671</v>
      </c>
      <c r="J246" s="299">
        <v>147.33333333333337</v>
      </c>
      <c r="K246" s="298">
        <v>138</v>
      </c>
      <c r="L246" s="298">
        <v>130.4</v>
      </c>
      <c r="M246" s="298">
        <v>3.8797999999999999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369.65</v>
      </c>
      <c r="D247" s="299">
        <v>369.41666666666669</v>
      </c>
      <c r="E247" s="299">
        <v>365.88333333333338</v>
      </c>
      <c r="F247" s="299">
        <v>362.11666666666667</v>
      </c>
      <c r="G247" s="299">
        <v>358.58333333333337</v>
      </c>
      <c r="H247" s="299">
        <v>373.18333333333339</v>
      </c>
      <c r="I247" s="299">
        <v>376.7166666666667</v>
      </c>
      <c r="J247" s="299">
        <v>380.48333333333341</v>
      </c>
      <c r="K247" s="298">
        <v>372.95</v>
      </c>
      <c r="L247" s="298">
        <v>365.65</v>
      </c>
      <c r="M247" s="298">
        <v>0.21554000000000001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359.8</v>
      </c>
      <c r="D248" s="299">
        <v>358.10000000000008</v>
      </c>
      <c r="E248" s="299">
        <v>354.30000000000018</v>
      </c>
      <c r="F248" s="299">
        <v>348.80000000000013</v>
      </c>
      <c r="G248" s="299">
        <v>345.00000000000023</v>
      </c>
      <c r="H248" s="299">
        <v>363.60000000000014</v>
      </c>
      <c r="I248" s="299">
        <v>367.4</v>
      </c>
      <c r="J248" s="299">
        <v>372.90000000000009</v>
      </c>
      <c r="K248" s="298">
        <v>361.9</v>
      </c>
      <c r="L248" s="298">
        <v>352.6</v>
      </c>
      <c r="M248" s="298">
        <v>11.030239999999999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208</v>
      </c>
      <c r="D249" s="299">
        <v>207.79999999999998</v>
      </c>
      <c r="E249" s="299">
        <v>204.69999999999996</v>
      </c>
      <c r="F249" s="299">
        <v>201.39999999999998</v>
      </c>
      <c r="G249" s="299">
        <v>198.29999999999995</v>
      </c>
      <c r="H249" s="299">
        <v>211.09999999999997</v>
      </c>
      <c r="I249" s="299">
        <v>214.2</v>
      </c>
      <c r="J249" s="299">
        <v>217.49999999999997</v>
      </c>
      <c r="K249" s="298">
        <v>210.9</v>
      </c>
      <c r="L249" s="298">
        <v>204.5</v>
      </c>
      <c r="M249" s="298">
        <v>21.870450000000002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807.2</v>
      </c>
      <c r="D250" s="299">
        <v>800.06666666666661</v>
      </c>
      <c r="E250" s="299">
        <v>790.13333333333321</v>
      </c>
      <c r="F250" s="299">
        <v>773.06666666666661</v>
      </c>
      <c r="G250" s="299">
        <v>763.13333333333321</v>
      </c>
      <c r="H250" s="299">
        <v>817.13333333333321</v>
      </c>
      <c r="I250" s="299">
        <v>827.06666666666661</v>
      </c>
      <c r="J250" s="299">
        <v>844.13333333333321</v>
      </c>
      <c r="K250" s="298">
        <v>810</v>
      </c>
      <c r="L250" s="298">
        <v>783</v>
      </c>
      <c r="M250" s="298">
        <v>27.961099999999998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13.6</v>
      </c>
      <c r="D251" s="299">
        <v>13.700000000000001</v>
      </c>
      <c r="E251" s="299">
        <v>13.300000000000002</v>
      </c>
      <c r="F251" s="299">
        <v>13.000000000000002</v>
      </c>
      <c r="G251" s="299">
        <v>12.600000000000003</v>
      </c>
      <c r="H251" s="299">
        <v>14.000000000000002</v>
      </c>
      <c r="I251" s="299">
        <v>14.4</v>
      </c>
      <c r="J251" s="299">
        <v>14.700000000000001</v>
      </c>
      <c r="K251" s="298">
        <v>14.1</v>
      </c>
      <c r="L251" s="298">
        <v>13.4</v>
      </c>
      <c r="M251" s="298">
        <v>20.298839999999998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3726.5</v>
      </c>
      <c r="D252" s="299">
        <v>3702.1666666666665</v>
      </c>
      <c r="E252" s="299">
        <v>3630.333333333333</v>
      </c>
      <c r="F252" s="299">
        <v>3534.1666666666665</v>
      </c>
      <c r="G252" s="299">
        <v>3462.333333333333</v>
      </c>
      <c r="H252" s="299">
        <v>3798.333333333333</v>
      </c>
      <c r="I252" s="299">
        <v>3870.1666666666661</v>
      </c>
      <c r="J252" s="299">
        <v>3966.333333333333</v>
      </c>
      <c r="K252" s="298">
        <v>3774</v>
      </c>
      <c r="L252" s="298">
        <v>3606</v>
      </c>
      <c r="M252" s="298">
        <v>4.1384100000000004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1479.4</v>
      </c>
      <c r="D253" s="299">
        <v>1468.9166666666667</v>
      </c>
      <c r="E253" s="299">
        <v>1452.8333333333335</v>
      </c>
      <c r="F253" s="299">
        <v>1426.2666666666667</v>
      </c>
      <c r="G253" s="299">
        <v>1410.1833333333334</v>
      </c>
      <c r="H253" s="299">
        <v>1495.4833333333336</v>
      </c>
      <c r="I253" s="299">
        <v>1511.5666666666671</v>
      </c>
      <c r="J253" s="299">
        <v>1538.1333333333337</v>
      </c>
      <c r="K253" s="298">
        <v>1485</v>
      </c>
      <c r="L253" s="298">
        <v>1442.35</v>
      </c>
      <c r="M253" s="298">
        <v>46.516350000000003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523.04999999999995</v>
      </c>
      <c r="D254" s="299">
        <v>517.01666666666665</v>
      </c>
      <c r="E254" s="299">
        <v>509.0333333333333</v>
      </c>
      <c r="F254" s="299">
        <v>495.01666666666665</v>
      </c>
      <c r="G254" s="299">
        <v>487.0333333333333</v>
      </c>
      <c r="H254" s="299">
        <v>531.0333333333333</v>
      </c>
      <c r="I254" s="299">
        <v>539.01666666666665</v>
      </c>
      <c r="J254" s="299">
        <v>553.0333333333333</v>
      </c>
      <c r="K254" s="298">
        <v>525</v>
      </c>
      <c r="L254" s="298">
        <v>503</v>
      </c>
      <c r="M254" s="298">
        <v>4.4173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654.1</v>
      </c>
      <c r="D255" s="299">
        <v>645.48333333333323</v>
      </c>
      <c r="E255" s="299">
        <v>631.96666666666647</v>
      </c>
      <c r="F255" s="299">
        <v>609.83333333333326</v>
      </c>
      <c r="G255" s="299">
        <v>596.31666666666649</v>
      </c>
      <c r="H255" s="299">
        <v>667.61666666666645</v>
      </c>
      <c r="I255" s="299">
        <v>681.1333333333331</v>
      </c>
      <c r="J255" s="299">
        <v>703.26666666666642</v>
      </c>
      <c r="K255" s="298">
        <v>659</v>
      </c>
      <c r="L255" s="298">
        <v>623.35</v>
      </c>
      <c r="M255" s="298">
        <v>3.29488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1650.4</v>
      </c>
      <c r="D256" s="299">
        <v>1636.3333333333333</v>
      </c>
      <c r="E256" s="299">
        <v>1605.6666666666665</v>
      </c>
      <c r="F256" s="299">
        <v>1560.9333333333332</v>
      </c>
      <c r="G256" s="299">
        <v>1530.2666666666664</v>
      </c>
      <c r="H256" s="299">
        <v>1681.0666666666666</v>
      </c>
      <c r="I256" s="299">
        <v>1711.7333333333331</v>
      </c>
      <c r="J256" s="299">
        <v>1756.4666666666667</v>
      </c>
      <c r="K256" s="298">
        <v>1667</v>
      </c>
      <c r="L256" s="298">
        <v>1591.6</v>
      </c>
      <c r="M256" s="298">
        <v>6.9256399999999996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912.9</v>
      </c>
      <c r="D257" s="299">
        <v>905.80000000000007</v>
      </c>
      <c r="E257" s="299">
        <v>897.35000000000014</v>
      </c>
      <c r="F257" s="299">
        <v>881.80000000000007</v>
      </c>
      <c r="G257" s="299">
        <v>873.35000000000014</v>
      </c>
      <c r="H257" s="299">
        <v>921.35000000000014</v>
      </c>
      <c r="I257" s="299">
        <v>929.80000000000018</v>
      </c>
      <c r="J257" s="299">
        <v>945.35000000000014</v>
      </c>
      <c r="K257" s="298">
        <v>914.25</v>
      </c>
      <c r="L257" s="298">
        <v>890.25</v>
      </c>
      <c r="M257" s="298">
        <v>1.5498700000000001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1567</v>
      </c>
      <c r="D258" s="299">
        <v>1570.9666666666665</v>
      </c>
      <c r="E258" s="299">
        <v>1554.9333333333329</v>
      </c>
      <c r="F258" s="299">
        <v>1542.8666666666666</v>
      </c>
      <c r="G258" s="299">
        <v>1526.833333333333</v>
      </c>
      <c r="H258" s="299">
        <v>1583.0333333333328</v>
      </c>
      <c r="I258" s="299">
        <v>1599.0666666666662</v>
      </c>
      <c r="J258" s="299">
        <v>1611.1333333333328</v>
      </c>
      <c r="K258" s="298">
        <v>1587</v>
      </c>
      <c r="L258" s="298">
        <v>1558.9</v>
      </c>
      <c r="M258" s="298">
        <v>0.15467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2147.0500000000002</v>
      </c>
      <c r="D259" s="299">
        <v>2135.9833333333336</v>
      </c>
      <c r="E259" s="299">
        <v>2111.0666666666671</v>
      </c>
      <c r="F259" s="299">
        <v>2075.0833333333335</v>
      </c>
      <c r="G259" s="299">
        <v>2050.166666666667</v>
      </c>
      <c r="H259" s="299">
        <v>2171.9666666666672</v>
      </c>
      <c r="I259" s="299">
        <v>2196.8833333333332</v>
      </c>
      <c r="J259" s="299">
        <v>2232.8666666666672</v>
      </c>
      <c r="K259" s="298">
        <v>2160.9</v>
      </c>
      <c r="L259" s="298">
        <v>2100</v>
      </c>
      <c r="M259" s="298">
        <v>1.2832399999999999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418.05</v>
      </c>
      <c r="D260" s="299">
        <v>417.83333333333331</v>
      </c>
      <c r="E260" s="299">
        <v>412.21666666666664</v>
      </c>
      <c r="F260" s="299">
        <v>406.38333333333333</v>
      </c>
      <c r="G260" s="299">
        <v>400.76666666666665</v>
      </c>
      <c r="H260" s="299">
        <v>423.66666666666663</v>
      </c>
      <c r="I260" s="299">
        <v>429.2833333333333</v>
      </c>
      <c r="J260" s="299">
        <v>435.11666666666662</v>
      </c>
      <c r="K260" s="298">
        <v>423.45</v>
      </c>
      <c r="L260" s="298">
        <v>412</v>
      </c>
      <c r="M260" s="298">
        <v>0.92645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304.2</v>
      </c>
      <c r="D261" s="299">
        <v>303.66666666666669</v>
      </c>
      <c r="E261" s="299">
        <v>297.58333333333337</v>
      </c>
      <c r="F261" s="299">
        <v>290.9666666666667</v>
      </c>
      <c r="G261" s="299">
        <v>284.88333333333338</v>
      </c>
      <c r="H261" s="299">
        <v>310.28333333333336</v>
      </c>
      <c r="I261" s="299">
        <v>316.36666666666673</v>
      </c>
      <c r="J261" s="299">
        <v>322.98333333333335</v>
      </c>
      <c r="K261" s="298">
        <v>309.75</v>
      </c>
      <c r="L261" s="298">
        <v>297.05</v>
      </c>
      <c r="M261" s="298">
        <v>22.700690000000002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59.7</v>
      </c>
      <c r="D262" s="299">
        <v>60.233333333333327</v>
      </c>
      <c r="E262" s="299">
        <v>58.966666666666654</v>
      </c>
      <c r="F262" s="299">
        <v>58.233333333333327</v>
      </c>
      <c r="G262" s="299">
        <v>56.966666666666654</v>
      </c>
      <c r="H262" s="299">
        <v>60.966666666666654</v>
      </c>
      <c r="I262" s="299">
        <v>62.23333333333332</v>
      </c>
      <c r="J262" s="299">
        <v>62.966666666666654</v>
      </c>
      <c r="K262" s="298">
        <v>61.5</v>
      </c>
      <c r="L262" s="298">
        <v>59.5</v>
      </c>
      <c r="M262" s="298">
        <v>3.6805500000000002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204.25</v>
      </c>
      <c r="D263" s="299">
        <v>203.66666666666666</v>
      </c>
      <c r="E263" s="299">
        <v>199.58333333333331</v>
      </c>
      <c r="F263" s="299">
        <v>194.91666666666666</v>
      </c>
      <c r="G263" s="299">
        <v>190.83333333333331</v>
      </c>
      <c r="H263" s="299">
        <v>208.33333333333331</v>
      </c>
      <c r="I263" s="299">
        <v>212.41666666666663</v>
      </c>
      <c r="J263" s="299">
        <v>217.08333333333331</v>
      </c>
      <c r="K263" s="298">
        <v>207.75</v>
      </c>
      <c r="L263" s="298">
        <v>199</v>
      </c>
      <c r="M263" s="298">
        <v>6.6211399999999996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578.85</v>
      </c>
      <c r="D264" s="299">
        <v>571.96666666666658</v>
      </c>
      <c r="E264" s="299">
        <v>563.43333333333317</v>
      </c>
      <c r="F264" s="299">
        <v>548.01666666666654</v>
      </c>
      <c r="G264" s="299">
        <v>539.48333333333312</v>
      </c>
      <c r="H264" s="299">
        <v>587.38333333333321</v>
      </c>
      <c r="I264" s="299">
        <v>595.91666666666674</v>
      </c>
      <c r="J264" s="299">
        <v>611.33333333333326</v>
      </c>
      <c r="K264" s="298">
        <v>580.5</v>
      </c>
      <c r="L264" s="298">
        <v>556.54999999999995</v>
      </c>
      <c r="M264" s="298">
        <v>37.377899999999997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124.9</v>
      </c>
      <c r="D265" s="299">
        <v>125.63333333333334</v>
      </c>
      <c r="E265" s="299">
        <v>121.46666666666667</v>
      </c>
      <c r="F265" s="299">
        <v>118.03333333333333</v>
      </c>
      <c r="G265" s="299">
        <v>113.86666666666666</v>
      </c>
      <c r="H265" s="299">
        <v>129.06666666666666</v>
      </c>
      <c r="I265" s="299">
        <v>133.23333333333335</v>
      </c>
      <c r="J265" s="299">
        <v>136.66666666666669</v>
      </c>
      <c r="K265" s="298">
        <v>129.80000000000001</v>
      </c>
      <c r="L265" s="298">
        <v>122.2</v>
      </c>
      <c r="M265" s="298">
        <v>61.993899999999996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99.8</v>
      </c>
      <c r="D266" s="299">
        <v>99.25</v>
      </c>
      <c r="E266" s="299">
        <v>97.9</v>
      </c>
      <c r="F266" s="299">
        <v>96</v>
      </c>
      <c r="G266" s="299">
        <v>94.65</v>
      </c>
      <c r="H266" s="299">
        <v>101.15</v>
      </c>
      <c r="I266" s="299">
        <v>102.5</v>
      </c>
      <c r="J266" s="299">
        <v>104.4</v>
      </c>
      <c r="K266" s="298">
        <v>100.6</v>
      </c>
      <c r="L266" s="298">
        <v>97.35</v>
      </c>
      <c r="M266" s="298">
        <v>4.9289500000000004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332.95</v>
      </c>
      <c r="D267" s="299">
        <v>329.86666666666662</v>
      </c>
      <c r="E267" s="299">
        <v>325.13333333333321</v>
      </c>
      <c r="F267" s="299">
        <v>317.31666666666661</v>
      </c>
      <c r="G267" s="299">
        <v>312.5833333333332</v>
      </c>
      <c r="H267" s="299">
        <v>337.68333333333322</v>
      </c>
      <c r="I267" s="299">
        <v>342.41666666666669</v>
      </c>
      <c r="J267" s="299">
        <v>350.23333333333323</v>
      </c>
      <c r="K267" s="298">
        <v>334.6</v>
      </c>
      <c r="L267" s="298">
        <v>322.05</v>
      </c>
      <c r="M267" s="298">
        <v>43.200989999999997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541.45000000000005</v>
      </c>
      <c r="D268" s="299">
        <v>531.65</v>
      </c>
      <c r="E268" s="299">
        <v>518.29999999999995</v>
      </c>
      <c r="F268" s="299">
        <v>495.15</v>
      </c>
      <c r="G268" s="299">
        <v>481.79999999999995</v>
      </c>
      <c r="H268" s="299">
        <v>554.79999999999995</v>
      </c>
      <c r="I268" s="299">
        <v>568.15000000000009</v>
      </c>
      <c r="J268" s="299">
        <v>591.29999999999995</v>
      </c>
      <c r="K268" s="298">
        <v>545</v>
      </c>
      <c r="L268" s="298">
        <v>508.5</v>
      </c>
      <c r="M268" s="298">
        <v>54.378430000000002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477.3</v>
      </c>
      <c r="D269" s="299">
        <v>480.40000000000003</v>
      </c>
      <c r="E269" s="299">
        <v>469.95000000000005</v>
      </c>
      <c r="F269" s="299">
        <v>462.6</v>
      </c>
      <c r="G269" s="299">
        <v>452.15000000000003</v>
      </c>
      <c r="H269" s="299">
        <v>487.75000000000006</v>
      </c>
      <c r="I269" s="299">
        <v>498.2</v>
      </c>
      <c r="J269" s="299">
        <v>505.55000000000007</v>
      </c>
      <c r="K269" s="298">
        <v>490.85</v>
      </c>
      <c r="L269" s="298">
        <v>473.05</v>
      </c>
      <c r="M269" s="298">
        <v>1.6300699999999999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338.75</v>
      </c>
      <c r="D270" s="299">
        <v>323.18333333333334</v>
      </c>
      <c r="E270" s="299">
        <v>297.36666666666667</v>
      </c>
      <c r="F270" s="299">
        <v>255.98333333333335</v>
      </c>
      <c r="G270" s="299">
        <v>230.16666666666669</v>
      </c>
      <c r="H270" s="299">
        <v>364.56666666666666</v>
      </c>
      <c r="I270" s="299">
        <v>390.38333333333338</v>
      </c>
      <c r="J270" s="299">
        <v>431.76666666666665</v>
      </c>
      <c r="K270" s="298">
        <v>349</v>
      </c>
      <c r="L270" s="298">
        <v>281.8</v>
      </c>
      <c r="M270" s="298">
        <v>0.71858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560.6</v>
      </c>
      <c r="D271" s="299">
        <v>560.25</v>
      </c>
      <c r="E271" s="299">
        <v>551.4</v>
      </c>
      <c r="F271" s="299">
        <v>542.19999999999993</v>
      </c>
      <c r="G271" s="299">
        <v>533.34999999999991</v>
      </c>
      <c r="H271" s="299">
        <v>569.45000000000005</v>
      </c>
      <c r="I271" s="299">
        <v>578.29999999999995</v>
      </c>
      <c r="J271" s="299">
        <v>587.50000000000011</v>
      </c>
      <c r="K271" s="298">
        <v>569.1</v>
      </c>
      <c r="L271" s="298">
        <v>551.04999999999995</v>
      </c>
      <c r="M271" s="298">
        <v>1.9440599999999999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150.05000000000001</v>
      </c>
      <c r="D272" s="299">
        <v>150.01666666666668</v>
      </c>
      <c r="E272" s="299">
        <v>147.53333333333336</v>
      </c>
      <c r="F272" s="299">
        <v>145.01666666666668</v>
      </c>
      <c r="G272" s="299">
        <v>142.53333333333336</v>
      </c>
      <c r="H272" s="299">
        <v>152.53333333333336</v>
      </c>
      <c r="I272" s="299">
        <v>155.01666666666665</v>
      </c>
      <c r="J272" s="299">
        <v>157.53333333333336</v>
      </c>
      <c r="K272" s="298">
        <v>152.5</v>
      </c>
      <c r="L272" s="298">
        <v>147.5</v>
      </c>
      <c r="M272" s="298">
        <v>7.71549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508.2</v>
      </c>
      <c r="D273" s="299">
        <v>510.36666666666662</v>
      </c>
      <c r="E273" s="299">
        <v>504.33333333333326</v>
      </c>
      <c r="F273" s="299">
        <v>500.46666666666664</v>
      </c>
      <c r="G273" s="299">
        <v>494.43333333333328</v>
      </c>
      <c r="H273" s="299">
        <v>514.23333333333323</v>
      </c>
      <c r="I273" s="299">
        <v>520.26666666666665</v>
      </c>
      <c r="J273" s="299">
        <v>524.13333333333321</v>
      </c>
      <c r="K273" s="298">
        <v>516.4</v>
      </c>
      <c r="L273" s="298">
        <v>506.5</v>
      </c>
      <c r="M273" s="298">
        <v>1.21702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1197.9000000000001</v>
      </c>
      <c r="D274" s="299">
        <v>1186.1333333333334</v>
      </c>
      <c r="E274" s="299">
        <v>1164.2666666666669</v>
      </c>
      <c r="F274" s="299">
        <v>1130.6333333333334</v>
      </c>
      <c r="G274" s="299">
        <v>1108.7666666666669</v>
      </c>
      <c r="H274" s="299">
        <v>1219.7666666666669</v>
      </c>
      <c r="I274" s="299">
        <v>1241.6333333333332</v>
      </c>
      <c r="J274" s="299">
        <v>1275.2666666666669</v>
      </c>
      <c r="K274" s="298">
        <v>1208</v>
      </c>
      <c r="L274" s="298">
        <v>1152.5</v>
      </c>
      <c r="M274" s="298">
        <v>3.40326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235.65</v>
      </c>
      <c r="D275" s="299">
        <v>233.51666666666665</v>
      </c>
      <c r="E275" s="299">
        <v>230.8833333333333</v>
      </c>
      <c r="F275" s="299">
        <v>226.11666666666665</v>
      </c>
      <c r="G275" s="299">
        <v>223.48333333333329</v>
      </c>
      <c r="H275" s="299">
        <v>238.2833333333333</v>
      </c>
      <c r="I275" s="299">
        <v>240.91666666666663</v>
      </c>
      <c r="J275" s="299">
        <v>245.68333333333331</v>
      </c>
      <c r="K275" s="298">
        <v>236.15</v>
      </c>
      <c r="L275" s="298">
        <v>228.75</v>
      </c>
      <c r="M275" s="298">
        <v>0.58499999999999996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499.35</v>
      </c>
      <c r="D276" s="299">
        <v>503.23333333333335</v>
      </c>
      <c r="E276" s="299">
        <v>491.51666666666665</v>
      </c>
      <c r="F276" s="299">
        <v>483.68333333333328</v>
      </c>
      <c r="G276" s="299">
        <v>471.96666666666658</v>
      </c>
      <c r="H276" s="299">
        <v>511.06666666666672</v>
      </c>
      <c r="I276" s="299">
        <v>522.78333333333342</v>
      </c>
      <c r="J276" s="299">
        <v>530.61666666666679</v>
      </c>
      <c r="K276" s="298">
        <v>514.95000000000005</v>
      </c>
      <c r="L276" s="298">
        <v>495.4</v>
      </c>
      <c r="M276" s="298">
        <v>9.4028100000000006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216.15</v>
      </c>
      <c r="D277" s="299">
        <v>216.75</v>
      </c>
      <c r="E277" s="299">
        <v>214.7</v>
      </c>
      <c r="F277" s="299">
        <v>213.25</v>
      </c>
      <c r="G277" s="299">
        <v>211.2</v>
      </c>
      <c r="H277" s="299">
        <v>218.2</v>
      </c>
      <c r="I277" s="299">
        <v>220.25</v>
      </c>
      <c r="J277" s="299">
        <v>221.7</v>
      </c>
      <c r="K277" s="298">
        <v>218.8</v>
      </c>
      <c r="L277" s="298">
        <v>215.3</v>
      </c>
      <c r="M277" s="298">
        <v>0.62909000000000004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959.6</v>
      </c>
      <c r="D278" s="299">
        <v>953.93333333333339</v>
      </c>
      <c r="E278" s="299">
        <v>942.86666666666679</v>
      </c>
      <c r="F278" s="299">
        <v>926.13333333333344</v>
      </c>
      <c r="G278" s="299">
        <v>915.06666666666683</v>
      </c>
      <c r="H278" s="299">
        <v>970.66666666666674</v>
      </c>
      <c r="I278" s="299">
        <v>981.73333333333335</v>
      </c>
      <c r="J278" s="299">
        <v>998.4666666666667</v>
      </c>
      <c r="K278" s="298">
        <v>965</v>
      </c>
      <c r="L278" s="298">
        <v>937.2</v>
      </c>
      <c r="M278" s="298">
        <v>0.72124999999999995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354.5</v>
      </c>
      <c r="D279" s="299">
        <v>355.4666666666667</v>
      </c>
      <c r="E279" s="299">
        <v>352.18333333333339</v>
      </c>
      <c r="F279" s="299">
        <v>349.86666666666667</v>
      </c>
      <c r="G279" s="299">
        <v>346.58333333333337</v>
      </c>
      <c r="H279" s="299">
        <v>357.78333333333342</v>
      </c>
      <c r="I279" s="299">
        <v>361.06666666666672</v>
      </c>
      <c r="J279" s="299">
        <v>363.38333333333344</v>
      </c>
      <c r="K279" s="298">
        <v>358.75</v>
      </c>
      <c r="L279" s="298">
        <v>353.15</v>
      </c>
      <c r="M279" s="298">
        <v>0.17141999999999999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61.4</v>
      </c>
      <c r="D280" s="299">
        <v>60.416666666666664</v>
      </c>
      <c r="E280" s="299">
        <v>59.033333333333331</v>
      </c>
      <c r="F280" s="299">
        <v>56.666666666666664</v>
      </c>
      <c r="G280" s="299">
        <v>55.283333333333331</v>
      </c>
      <c r="H280" s="299">
        <v>62.783333333333331</v>
      </c>
      <c r="I280" s="299">
        <v>64.166666666666671</v>
      </c>
      <c r="J280" s="299">
        <v>66.533333333333331</v>
      </c>
      <c r="K280" s="298">
        <v>61.8</v>
      </c>
      <c r="L280" s="298">
        <v>58.05</v>
      </c>
      <c r="M280" s="298">
        <v>5.0125700000000002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372.45</v>
      </c>
      <c r="D281" s="299">
        <v>371.91666666666669</v>
      </c>
      <c r="E281" s="299">
        <v>368.83333333333337</v>
      </c>
      <c r="F281" s="299">
        <v>365.2166666666667</v>
      </c>
      <c r="G281" s="299">
        <v>362.13333333333338</v>
      </c>
      <c r="H281" s="299">
        <v>375.53333333333336</v>
      </c>
      <c r="I281" s="299">
        <v>378.61666666666673</v>
      </c>
      <c r="J281" s="299">
        <v>382.23333333333335</v>
      </c>
      <c r="K281" s="298">
        <v>375</v>
      </c>
      <c r="L281" s="298">
        <v>368.3</v>
      </c>
      <c r="M281" s="298">
        <v>2.6967099999999999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44.05</v>
      </c>
      <c r="D282" s="299">
        <v>44.233333333333327</v>
      </c>
      <c r="E282" s="299">
        <v>43.516666666666652</v>
      </c>
      <c r="F282" s="299">
        <v>42.983333333333327</v>
      </c>
      <c r="G282" s="299">
        <v>42.266666666666652</v>
      </c>
      <c r="H282" s="299">
        <v>44.766666666666652</v>
      </c>
      <c r="I282" s="299">
        <v>45.483333333333334</v>
      </c>
      <c r="J282" s="299">
        <v>46.016666666666652</v>
      </c>
      <c r="K282" s="298">
        <v>44.95</v>
      </c>
      <c r="L282" s="298">
        <v>43.7</v>
      </c>
      <c r="M282" s="298">
        <v>10.174609999999999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387.95</v>
      </c>
      <c r="D283" s="299">
        <v>388.39999999999992</v>
      </c>
      <c r="E283" s="299">
        <v>383.64999999999986</v>
      </c>
      <c r="F283" s="299">
        <v>379.34999999999997</v>
      </c>
      <c r="G283" s="299">
        <v>374.59999999999991</v>
      </c>
      <c r="H283" s="299">
        <v>392.69999999999982</v>
      </c>
      <c r="I283" s="299">
        <v>397.44999999999993</v>
      </c>
      <c r="J283" s="299">
        <v>401.74999999999977</v>
      </c>
      <c r="K283" s="298">
        <v>393.15</v>
      </c>
      <c r="L283" s="298">
        <v>384.1</v>
      </c>
      <c r="M283" s="298">
        <v>1.4953099999999999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1667.75</v>
      </c>
      <c r="D284" s="299">
        <v>1661.0833333333333</v>
      </c>
      <c r="E284" s="299">
        <v>1642.6666666666665</v>
      </c>
      <c r="F284" s="299">
        <v>1617.5833333333333</v>
      </c>
      <c r="G284" s="299">
        <v>1599.1666666666665</v>
      </c>
      <c r="H284" s="299">
        <v>1686.1666666666665</v>
      </c>
      <c r="I284" s="299">
        <v>1704.583333333333</v>
      </c>
      <c r="J284" s="299">
        <v>1729.6666666666665</v>
      </c>
      <c r="K284" s="298">
        <v>1679.5</v>
      </c>
      <c r="L284" s="298">
        <v>1636</v>
      </c>
      <c r="M284" s="298">
        <v>23.005140000000001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1211</v>
      </c>
      <c r="D285" s="299">
        <v>1203.8166666666666</v>
      </c>
      <c r="E285" s="299">
        <v>1174.1833333333332</v>
      </c>
      <c r="F285" s="299">
        <v>1137.3666666666666</v>
      </c>
      <c r="G285" s="299">
        <v>1107.7333333333331</v>
      </c>
      <c r="H285" s="299">
        <v>1240.6333333333332</v>
      </c>
      <c r="I285" s="299">
        <v>1270.2666666666664</v>
      </c>
      <c r="J285" s="299">
        <v>1307.0833333333333</v>
      </c>
      <c r="K285" s="298">
        <v>1233.45</v>
      </c>
      <c r="L285" s="298">
        <v>1167</v>
      </c>
      <c r="M285" s="298">
        <v>0.44951000000000002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68.7</v>
      </c>
      <c r="D286" s="299">
        <v>67.983333333333334</v>
      </c>
      <c r="E286" s="299">
        <v>67.016666666666666</v>
      </c>
      <c r="F286" s="299">
        <v>65.333333333333329</v>
      </c>
      <c r="G286" s="299">
        <v>64.36666666666666</v>
      </c>
      <c r="H286" s="299">
        <v>69.666666666666671</v>
      </c>
      <c r="I286" s="299">
        <v>70.63333333333334</v>
      </c>
      <c r="J286" s="299">
        <v>72.316666666666677</v>
      </c>
      <c r="K286" s="298">
        <v>68.95</v>
      </c>
      <c r="L286" s="298">
        <v>66.3</v>
      </c>
      <c r="M286" s="298">
        <v>38.550089999999997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2985.6</v>
      </c>
      <c r="D287" s="299">
        <v>2983.2666666666664</v>
      </c>
      <c r="E287" s="299">
        <v>2939.333333333333</v>
      </c>
      <c r="F287" s="299">
        <v>2893.0666666666666</v>
      </c>
      <c r="G287" s="299">
        <v>2849.1333333333332</v>
      </c>
      <c r="H287" s="299">
        <v>3029.5333333333328</v>
      </c>
      <c r="I287" s="299">
        <v>3073.4666666666662</v>
      </c>
      <c r="J287" s="299">
        <v>3119.7333333333327</v>
      </c>
      <c r="K287" s="298">
        <v>3027.2</v>
      </c>
      <c r="L287" s="298">
        <v>2937</v>
      </c>
      <c r="M287" s="298">
        <v>3.6426099999999999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338.25</v>
      </c>
      <c r="D288" s="299">
        <v>332.46666666666664</v>
      </c>
      <c r="E288" s="299">
        <v>325.68333333333328</v>
      </c>
      <c r="F288" s="299">
        <v>313.11666666666662</v>
      </c>
      <c r="G288" s="299">
        <v>306.33333333333326</v>
      </c>
      <c r="H288" s="299">
        <v>345.0333333333333</v>
      </c>
      <c r="I288" s="299">
        <v>351.81666666666672</v>
      </c>
      <c r="J288" s="299">
        <v>364.38333333333333</v>
      </c>
      <c r="K288" s="298">
        <v>339.25</v>
      </c>
      <c r="L288" s="298">
        <v>319.89999999999998</v>
      </c>
      <c r="M288" s="298">
        <v>23.662579999999998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9040.0499999999993</v>
      </c>
      <c r="D289" s="299">
        <v>8994.6833333333325</v>
      </c>
      <c r="E289" s="299">
        <v>8921.366666666665</v>
      </c>
      <c r="F289" s="299">
        <v>8802.6833333333325</v>
      </c>
      <c r="G289" s="299">
        <v>8729.366666666665</v>
      </c>
      <c r="H289" s="299">
        <v>9113.366666666665</v>
      </c>
      <c r="I289" s="299">
        <v>9186.6833333333343</v>
      </c>
      <c r="J289" s="299">
        <v>9305.366666666665</v>
      </c>
      <c r="K289" s="298">
        <v>9068</v>
      </c>
      <c r="L289" s="298">
        <v>8876</v>
      </c>
      <c r="M289" s="298">
        <v>1.507E-2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4000.8</v>
      </c>
      <c r="D290" s="299">
        <v>3974</v>
      </c>
      <c r="E290" s="299">
        <v>3932.05</v>
      </c>
      <c r="F290" s="299">
        <v>3863.3</v>
      </c>
      <c r="G290" s="299">
        <v>3821.3500000000004</v>
      </c>
      <c r="H290" s="299">
        <v>4042.75</v>
      </c>
      <c r="I290" s="299">
        <v>4084.7</v>
      </c>
      <c r="J290" s="299">
        <v>4153.45</v>
      </c>
      <c r="K290" s="298">
        <v>4015.95</v>
      </c>
      <c r="L290" s="298">
        <v>3905.25</v>
      </c>
      <c r="M290" s="298">
        <v>2.68702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1572.15</v>
      </c>
      <c r="D291" s="299">
        <v>1560.9166666666667</v>
      </c>
      <c r="E291" s="299">
        <v>1545.8333333333335</v>
      </c>
      <c r="F291" s="299">
        <v>1519.5166666666667</v>
      </c>
      <c r="G291" s="299">
        <v>1504.4333333333334</v>
      </c>
      <c r="H291" s="299">
        <v>1587.2333333333336</v>
      </c>
      <c r="I291" s="299">
        <v>1602.3166666666671</v>
      </c>
      <c r="J291" s="299">
        <v>1628.6333333333337</v>
      </c>
      <c r="K291" s="298">
        <v>1576</v>
      </c>
      <c r="L291" s="298">
        <v>1534.6</v>
      </c>
      <c r="M291" s="298">
        <v>12.943049999999999</v>
      </c>
      <c r="N291" s="1"/>
      <c r="O291" s="1"/>
    </row>
    <row r="292" spans="1:15" ht="12.75" customHeight="1">
      <c r="A292" s="30">
        <v>282</v>
      </c>
      <c r="B292" s="308" t="s">
        <v>886</v>
      </c>
      <c r="C292" s="298">
        <v>334.5</v>
      </c>
      <c r="D292" s="299">
        <v>333.86666666666662</v>
      </c>
      <c r="E292" s="299">
        <v>330.93333333333322</v>
      </c>
      <c r="F292" s="299">
        <v>327.36666666666662</v>
      </c>
      <c r="G292" s="299">
        <v>324.43333333333322</v>
      </c>
      <c r="H292" s="299">
        <v>337.43333333333322</v>
      </c>
      <c r="I292" s="299">
        <v>340.36666666666662</v>
      </c>
      <c r="J292" s="299">
        <v>343.93333333333322</v>
      </c>
      <c r="K292" s="298">
        <v>336.8</v>
      </c>
      <c r="L292" s="298">
        <v>330.3</v>
      </c>
      <c r="M292" s="298">
        <v>2.1231100000000001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465.1</v>
      </c>
      <c r="D293" s="299">
        <v>463.90000000000003</v>
      </c>
      <c r="E293" s="299">
        <v>460.70000000000005</v>
      </c>
      <c r="F293" s="299">
        <v>456.3</v>
      </c>
      <c r="G293" s="299">
        <v>453.1</v>
      </c>
      <c r="H293" s="299">
        <v>468.30000000000007</v>
      </c>
      <c r="I293" s="299">
        <v>471.5</v>
      </c>
      <c r="J293" s="299">
        <v>475.90000000000009</v>
      </c>
      <c r="K293" s="298">
        <v>467.1</v>
      </c>
      <c r="L293" s="298">
        <v>459.5</v>
      </c>
      <c r="M293" s="298">
        <v>4.4309200000000004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285.89999999999998</v>
      </c>
      <c r="D294" s="299">
        <v>284.61666666666667</v>
      </c>
      <c r="E294" s="299">
        <v>281.88333333333333</v>
      </c>
      <c r="F294" s="299">
        <v>277.86666666666667</v>
      </c>
      <c r="G294" s="299">
        <v>275.13333333333333</v>
      </c>
      <c r="H294" s="299">
        <v>288.63333333333333</v>
      </c>
      <c r="I294" s="299">
        <v>291.36666666666667</v>
      </c>
      <c r="J294" s="299">
        <v>295.38333333333333</v>
      </c>
      <c r="K294" s="298">
        <v>287.35000000000002</v>
      </c>
      <c r="L294" s="298">
        <v>280.60000000000002</v>
      </c>
      <c r="M294" s="298">
        <v>3.3816799999999998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3235.25</v>
      </c>
      <c r="D295" s="299">
        <v>3198.0833333333335</v>
      </c>
      <c r="E295" s="299">
        <v>3148.166666666667</v>
      </c>
      <c r="F295" s="299">
        <v>3061.0833333333335</v>
      </c>
      <c r="G295" s="299">
        <v>3011.166666666667</v>
      </c>
      <c r="H295" s="299">
        <v>3285.166666666667</v>
      </c>
      <c r="I295" s="299">
        <v>3335.0833333333339</v>
      </c>
      <c r="J295" s="299">
        <v>3422.166666666667</v>
      </c>
      <c r="K295" s="298">
        <v>3248</v>
      </c>
      <c r="L295" s="298">
        <v>3111</v>
      </c>
      <c r="M295" s="298">
        <v>0.40600000000000003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628.29999999999995</v>
      </c>
      <c r="D296" s="299">
        <v>622.51666666666665</v>
      </c>
      <c r="E296" s="299">
        <v>614.48333333333335</v>
      </c>
      <c r="F296" s="299">
        <v>600.66666666666674</v>
      </c>
      <c r="G296" s="299">
        <v>592.63333333333344</v>
      </c>
      <c r="H296" s="299">
        <v>636.33333333333326</v>
      </c>
      <c r="I296" s="299">
        <v>644.36666666666656</v>
      </c>
      <c r="J296" s="299">
        <v>658.18333333333317</v>
      </c>
      <c r="K296" s="298">
        <v>630.54999999999995</v>
      </c>
      <c r="L296" s="298">
        <v>608.70000000000005</v>
      </c>
      <c r="M296" s="298">
        <v>9.0803499999999993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1739.25</v>
      </c>
      <c r="D297" s="299">
        <v>1744.4333333333334</v>
      </c>
      <c r="E297" s="299">
        <v>1723.8666666666668</v>
      </c>
      <c r="F297" s="299">
        <v>1708.4833333333333</v>
      </c>
      <c r="G297" s="299">
        <v>1687.9166666666667</v>
      </c>
      <c r="H297" s="299">
        <v>1759.8166666666668</v>
      </c>
      <c r="I297" s="299">
        <v>1780.3833333333334</v>
      </c>
      <c r="J297" s="299">
        <v>1795.7666666666669</v>
      </c>
      <c r="K297" s="298">
        <v>1765</v>
      </c>
      <c r="L297" s="298">
        <v>1729.05</v>
      </c>
      <c r="M297" s="298">
        <v>0.15428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39.5</v>
      </c>
      <c r="D298" s="299">
        <v>39.583333333333336</v>
      </c>
      <c r="E298" s="299">
        <v>38.81666666666667</v>
      </c>
      <c r="F298" s="299">
        <v>38.133333333333333</v>
      </c>
      <c r="G298" s="299">
        <v>37.366666666666667</v>
      </c>
      <c r="H298" s="299">
        <v>40.266666666666673</v>
      </c>
      <c r="I298" s="299">
        <v>41.033333333333339</v>
      </c>
      <c r="J298" s="299">
        <v>41.716666666666676</v>
      </c>
      <c r="K298" s="298">
        <v>40.35</v>
      </c>
      <c r="L298" s="298">
        <v>38.9</v>
      </c>
      <c r="M298" s="298">
        <v>14.76769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141.85</v>
      </c>
      <c r="D299" s="299">
        <v>141.81666666666666</v>
      </c>
      <c r="E299" s="299">
        <v>140.73333333333332</v>
      </c>
      <c r="F299" s="299">
        <v>139.61666666666665</v>
      </c>
      <c r="G299" s="299">
        <v>138.5333333333333</v>
      </c>
      <c r="H299" s="299">
        <v>142.93333333333334</v>
      </c>
      <c r="I299" s="299">
        <v>144.01666666666671</v>
      </c>
      <c r="J299" s="299">
        <v>145.13333333333335</v>
      </c>
      <c r="K299" s="298">
        <v>142.9</v>
      </c>
      <c r="L299" s="298">
        <v>140.69999999999999</v>
      </c>
      <c r="M299" s="298">
        <v>0.95406000000000002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72194.3</v>
      </c>
      <c r="D300" s="299">
        <v>71664.766666666663</v>
      </c>
      <c r="E300" s="299">
        <v>70829.533333333326</v>
      </c>
      <c r="F300" s="299">
        <v>69464.766666666663</v>
      </c>
      <c r="G300" s="299">
        <v>68629.533333333326</v>
      </c>
      <c r="H300" s="299">
        <v>73029.533333333326</v>
      </c>
      <c r="I300" s="299">
        <v>73864.766666666663</v>
      </c>
      <c r="J300" s="299">
        <v>75229.533333333326</v>
      </c>
      <c r="K300" s="298">
        <v>72500</v>
      </c>
      <c r="L300" s="298">
        <v>70300</v>
      </c>
      <c r="M300" s="298">
        <v>5.4089999999999999E-2</v>
      </c>
      <c r="N300" s="1"/>
      <c r="O300" s="1"/>
    </row>
    <row r="301" spans="1:15" ht="12.75" customHeight="1">
      <c r="A301" s="30">
        <v>291</v>
      </c>
      <c r="B301" s="308" t="s">
        <v>887</v>
      </c>
      <c r="C301" s="298">
        <v>1244.75</v>
      </c>
      <c r="D301" s="299">
        <v>1254.2333333333333</v>
      </c>
      <c r="E301" s="299">
        <v>1229.4666666666667</v>
      </c>
      <c r="F301" s="299">
        <v>1214.1833333333334</v>
      </c>
      <c r="G301" s="299">
        <v>1189.4166666666667</v>
      </c>
      <c r="H301" s="299">
        <v>1269.5166666666667</v>
      </c>
      <c r="I301" s="299">
        <v>1294.2833333333335</v>
      </c>
      <c r="J301" s="299">
        <v>1309.5666666666666</v>
      </c>
      <c r="K301" s="298">
        <v>1279</v>
      </c>
      <c r="L301" s="298">
        <v>1238.95</v>
      </c>
      <c r="M301" s="298">
        <v>1.0416300000000001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1066.9000000000001</v>
      </c>
      <c r="D302" s="299">
        <v>1060.95</v>
      </c>
      <c r="E302" s="299">
        <v>1050.95</v>
      </c>
      <c r="F302" s="299">
        <v>1035</v>
      </c>
      <c r="G302" s="299">
        <v>1025</v>
      </c>
      <c r="H302" s="299">
        <v>1076.9000000000001</v>
      </c>
      <c r="I302" s="299">
        <v>1086.9000000000001</v>
      </c>
      <c r="J302" s="299">
        <v>1102.8500000000001</v>
      </c>
      <c r="K302" s="298">
        <v>1070.95</v>
      </c>
      <c r="L302" s="298">
        <v>1045</v>
      </c>
      <c r="M302" s="298">
        <v>0.39067000000000002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769.9</v>
      </c>
      <c r="D303" s="299">
        <v>765.98333333333323</v>
      </c>
      <c r="E303" s="299">
        <v>760.96666666666647</v>
      </c>
      <c r="F303" s="299">
        <v>752.03333333333319</v>
      </c>
      <c r="G303" s="299">
        <v>747.01666666666642</v>
      </c>
      <c r="H303" s="299">
        <v>774.91666666666652</v>
      </c>
      <c r="I303" s="299">
        <v>779.93333333333317</v>
      </c>
      <c r="J303" s="299">
        <v>788.86666666666656</v>
      </c>
      <c r="K303" s="298">
        <v>771</v>
      </c>
      <c r="L303" s="298">
        <v>757.05</v>
      </c>
      <c r="M303" s="298">
        <v>1.7013199999999999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178.65</v>
      </c>
      <c r="D304" s="299">
        <v>176.4666666666667</v>
      </c>
      <c r="E304" s="299">
        <v>173.23333333333341</v>
      </c>
      <c r="F304" s="299">
        <v>167.81666666666672</v>
      </c>
      <c r="G304" s="299">
        <v>164.58333333333343</v>
      </c>
      <c r="H304" s="299">
        <v>181.88333333333338</v>
      </c>
      <c r="I304" s="299">
        <v>185.11666666666667</v>
      </c>
      <c r="J304" s="299">
        <v>190.53333333333336</v>
      </c>
      <c r="K304" s="298">
        <v>179.7</v>
      </c>
      <c r="L304" s="298">
        <v>171.05</v>
      </c>
      <c r="M304" s="298">
        <v>21.733370000000001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1107.3499999999999</v>
      </c>
      <c r="D305" s="299">
        <v>1094.8999999999999</v>
      </c>
      <c r="E305" s="299">
        <v>1076.4499999999998</v>
      </c>
      <c r="F305" s="299">
        <v>1045.55</v>
      </c>
      <c r="G305" s="299">
        <v>1027.0999999999999</v>
      </c>
      <c r="H305" s="299">
        <v>1125.7999999999997</v>
      </c>
      <c r="I305" s="299">
        <v>1144.25</v>
      </c>
      <c r="J305" s="299">
        <v>1175.1499999999996</v>
      </c>
      <c r="K305" s="298">
        <v>1113.3499999999999</v>
      </c>
      <c r="L305" s="298">
        <v>1064</v>
      </c>
      <c r="M305" s="298">
        <v>28.39545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229.5</v>
      </c>
      <c r="D306" s="299">
        <v>229.56666666666669</v>
      </c>
      <c r="E306" s="299">
        <v>226.03333333333339</v>
      </c>
      <c r="F306" s="299">
        <v>222.56666666666669</v>
      </c>
      <c r="G306" s="299">
        <v>219.03333333333339</v>
      </c>
      <c r="H306" s="299">
        <v>233.03333333333339</v>
      </c>
      <c r="I306" s="299">
        <v>236.56666666666669</v>
      </c>
      <c r="J306" s="299">
        <v>240.03333333333339</v>
      </c>
      <c r="K306" s="298">
        <v>233.1</v>
      </c>
      <c r="L306" s="298">
        <v>226.1</v>
      </c>
      <c r="M306" s="298">
        <v>2.7685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227.3</v>
      </c>
      <c r="D307" s="299">
        <v>223.13333333333333</v>
      </c>
      <c r="E307" s="299">
        <v>215.26666666666665</v>
      </c>
      <c r="F307" s="299">
        <v>203.23333333333332</v>
      </c>
      <c r="G307" s="299">
        <v>195.36666666666665</v>
      </c>
      <c r="H307" s="299">
        <v>235.16666666666666</v>
      </c>
      <c r="I307" s="299">
        <v>243.03333333333333</v>
      </c>
      <c r="J307" s="299">
        <v>255.06666666666666</v>
      </c>
      <c r="K307" s="298">
        <v>231</v>
      </c>
      <c r="L307" s="298">
        <v>211.1</v>
      </c>
      <c r="M307" s="298">
        <v>13.95618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458.75</v>
      </c>
      <c r="D308" s="299">
        <v>462.58333333333331</v>
      </c>
      <c r="E308" s="299">
        <v>451.16666666666663</v>
      </c>
      <c r="F308" s="299">
        <v>443.58333333333331</v>
      </c>
      <c r="G308" s="299">
        <v>432.16666666666663</v>
      </c>
      <c r="H308" s="299">
        <v>470.16666666666663</v>
      </c>
      <c r="I308" s="299">
        <v>481.58333333333326</v>
      </c>
      <c r="J308" s="299">
        <v>489.16666666666663</v>
      </c>
      <c r="K308" s="298">
        <v>474</v>
      </c>
      <c r="L308" s="298">
        <v>455</v>
      </c>
      <c r="M308" s="298">
        <v>0.17971999999999999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88.2</v>
      </c>
      <c r="D309" s="299">
        <v>87.15000000000002</v>
      </c>
      <c r="E309" s="299">
        <v>84.700000000000045</v>
      </c>
      <c r="F309" s="299">
        <v>81.200000000000031</v>
      </c>
      <c r="G309" s="299">
        <v>78.750000000000057</v>
      </c>
      <c r="H309" s="299">
        <v>90.650000000000034</v>
      </c>
      <c r="I309" s="299">
        <v>93.1</v>
      </c>
      <c r="J309" s="299">
        <v>96.600000000000023</v>
      </c>
      <c r="K309" s="298">
        <v>89.6</v>
      </c>
      <c r="L309" s="298">
        <v>83.65</v>
      </c>
      <c r="M309" s="298">
        <v>135.81092000000001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81.55</v>
      </c>
      <c r="D310" s="299">
        <v>84.783333333333346</v>
      </c>
      <c r="E310" s="299">
        <v>78.316666666666691</v>
      </c>
      <c r="F310" s="299">
        <v>75.083333333333343</v>
      </c>
      <c r="G310" s="299">
        <v>68.616666666666688</v>
      </c>
      <c r="H310" s="299">
        <v>88.016666666666694</v>
      </c>
      <c r="I310" s="299">
        <v>94.483333333333363</v>
      </c>
      <c r="J310" s="299">
        <v>97.716666666666697</v>
      </c>
      <c r="K310" s="298">
        <v>91.25</v>
      </c>
      <c r="L310" s="298">
        <v>81.55</v>
      </c>
      <c r="M310" s="298">
        <v>267.39501000000001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491.2</v>
      </c>
      <c r="D311" s="299">
        <v>487.26666666666671</v>
      </c>
      <c r="E311" s="299">
        <v>481.53333333333342</v>
      </c>
      <c r="F311" s="299">
        <v>471.86666666666673</v>
      </c>
      <c r="G311" s="299">
        <v>466.13333333333344</v>
      </c>
      <c r="H311" s="299">
        <v>496.93333333333339</v>
      </c>
      <c r="I311" s="299">
        <v>502.66666666666663</v>
      </c>
      <c r="J311" s="299">
        <v>512.33333333333337</v>
      </c>
      <c r="K311" s="298">
        <v>493</v>
      </c>
      <c r="L311" s="298">
        <v>477.6</v>
      </c>
      <c r="M311" s="298">
        <v>8.4636499999999995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8402.6</v>
      </c>
      <c r="D312" s="299">
        <v>8386.0666666666657</v>
      </c>
      <c r="E312" s="299">
        <v>8322.1333333333314</v>
      </c>
      <c r="F312" s="299">
        <v>8241.6666666666661</v>
      </c>
      <c r="G312" s="299">
        <v>8177.7333333333318</v>
      </c>
      <c r="H312" s="299">
        <v>8466.533333333331</v>
      </c>
      <c r="I312" s="299">
        <v>8530.4666666666653</v>
      </c>
      <c r="J312" s="299">
        <v>8610.9333333333307</v>
      </c>
      <c r="K312" s="298">
        <v>8450</v>
      </c>
      <c r="L312" s="298">
        <v>8305.6</v>
      </c>
      <c r="M312" s="298">
        <v>5.3056900000000002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2091.5500000000002</v>
      </c>
      <c r="D313" s="299">
        <v>2101.9666666666667</v>
      </c>
      <c r="E313" s="299">
        <v>2070.8833333333332</v>
      </c>
      <c r="F313" s="299">
        <v>2050.2166666666667</v>
      </c>
      <c r="G313" s="299">
        <v>2019.1333333333332</v>
      </c>
      <c r="H313" s="299">
        <v>2122.6333333333332</v>
      </c>
      <c r="I313" s="299">
        <v>2153.7166666666662</v>
      </c>
      <c r="J313" s="299">
        <v>2174.3833333333332</v>
      </c>
      <c r="K313" s="298">
        <v>2133.0500000000002</v>
      </c>
      <c r="L313" s="298">
        <v>2081.3000000000002</v>
      </c>
      <c r="M313" s="298">
        <v>0.27911000000000002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803.35</v>
      </c>
      <c r="D314" s="299">
        <v>794.63333333333333</v>
      </c>
      <c r="E314" s="299">
        <v>780.86666666666667</v>
      </c>
      <c r="F314" s="299">
        <v>758.38333333333333</v>
      </c>
      <c r="G314" s="299">
        <v>744.61666666666667</v>
      </c>
      <c r="H314" s="299">
        <v>817.11666666666667</v>
      </c>
      <c r="I314" s="299">
        <v>830.88333333333333</v>
      </c>
      <c r="J314" s="299">
        <v>853.36666666666667</v>
      </c>
      <c r="K314" s="298">
        <v>808.4</v>
      </c>
      <c r="L314" s="298">
        <v>772.15</v>
      </c>
      <c r="M314" s="298">
        <v>3.2051599999999998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359.4</v>
      </c>
      <c r="D315" s="299">
        <v>361.15000000000003</v>
      </c>
      <c r="E315" s="299">
        <v>355.25000000000006</v>
      </c>
      <c r="F315" s="299">
        <v>351.1</v>
      </c>
      <c r="G315" s="299">
        <v>345.20000000000005</v>
      </c>
      <c r="H315" s="299">
        <v>365.30000000000007</v>
      </c>
      <c r="I315" s="299">
        <v>371.20000000000005</v>
      </c>
      <c r="J315" s="299">
        <v>375.35000000000008</v>
      </c>
      <c r="K315" s="298">
        <v>367.05</v>
      </c>
      <c r="L315" s="298">
        <v>357</v>
      </c>
      <c r="M315" s="298">
        <v>3.2667000000000002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248.15</v>
      </c>
      <c r="D316" s="299">
        <v>246.55000000000004</v>
      </c>
      <c r="E316" s="299">
        <v>243.15000000000009</v>
      </c>
      <c r="F316" s="299">
        <v>238.15000000000006</v>
      </c>
      <c r="G316" s="299">
        <v>234.75000000000011</v>
      </c>
      <c r="H316" s="299">
        <v>251.55000000000007</v>
      </c>
      <c r="I316" s="299">
        <v>254.95</v>
      </c>
      <c r="J316" s="299">
        <v>259.95000000000005</v>
      </c>
      <c r="K316" s="298">
        <v>249.95</v>
      </c>
      <c r="L316" s="298">
        <v>241.55</v>
      </c>
      <c r="M316" s="298">
        <v>0.68727000000000005</v>
      </c>
      <c r="N316" s="1"/>
      <c r="O316" s="1"/>
    </row>
    <row r="317" spans="1:15" ht="12.75" customHeight="1">
      <c r="A317" s="30">
        <v>307</v>
      </c>
      <c r="B317" s="308" t="s">
        <v>888</v>
      </c>
      <c r="C317" s="298">
        <v>751.8</v>
      </c>
      <c r="D317" s="299">
        <v>757.26666666666677</v>
      </c>
      <c r="E317" s="299">
        <v>744.53333333333353</v>
      </c>
      <c r="F317" s="299">
        <v>737.26666666666677</v>
      </c>
      <c r="G317" s="299">
        <v>724.53333333333353</v>
      </c>
      <c r="H317" s="299">
        <v>764.53333333333353</v>
      </c>
      <c r="I317" s="299">
        <v>777.26666666666688</v>
      </c>
      <c r="J317" s="299">
        <v>784.53333333333353</v>
      </c>
      <c r="K317" s="298">
        <v>770</v>
      </c>
      <c r="L317" s="298">
        <v>750</v>
      </c>
      <c r="M317" s="298">
        <v>0.10668999999999999</v>
      </c>
      <c r="N317" s="1"/>
      <c r="O317" s="1"/>
    </row>
    <row r="318" spans="1:15" ht="12.75" customHeight="1">
      <c r="A318" s="30">
        <v>308</v>
      </c>
      <c r="B318" s="308" t="s">
        <v>889</v>
      </c>
      <c r="C318" s="298">
        <v>621.1</v>
      </c>
      <c r="D318" s="299">
        <v>617.44999999999993</v>
      </c>
      <c r="E318" s="299">
        <v>603.64999999999986</v>
      </c>
      <c r="F318" s="299">
        <v>586.19999999999993</v>
      </c>
      <c r="G318" s="299">
        <v>572.39999999999986</v>
      </c>
      <c r="H318" s="299">
        <v>634.89999999999986</v>
      </c>
      <c r="I318" s="299">
        <v>648.69999999999982</v>
      </c>
      <c r="J318" s="299">
        <v>666.14999999999986</v>
      </c>
      <c r="K318" s="298">
        <v>631.25</v>
      </c>
      <c r="L318" s="298">
        <v>600</v>
      </c>
      <c r="M318" s="298">
        <v>5.82857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1436.35</v>
      </c>
      <c r="D319" s="299">
        <v>1424.45</v>
      </c>
      <c r="E319" s="299">
        <v>1408.95</v>
      </c>
      <c r="F319" s="299">
        <v>1381.55</v>
      </c>
      <c r="G319" s="299">
        <v>1366.05</v>
      </c>
      <c r="H319" s="299">
        <v>1451.8500000000001</v>
      </c>
      <c r="I319" s="299">
        <v>1467.3500000000001</v>
      </c>
      <c r="J319" s="299">
        <v>1494.7500000000002</v>
      </c>
      <c r="K319" s="298">
        <v>1439.95</v>
      </c>
      <c r="L319" s="298">
        <v>1397.05</v>
      </c>
      <c r="M319" s="298">
        <v>1.00318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2883.35</v>
      </c>
      <c r="D320" s="299">
        <v>2866.4166666666665</v>
      </c>
      <c r="E320" s="299">
        <v>2826.9333333333329</v>
      </c>
      <c r="F320" s="299">
        <v>2770.5166666666664</v>
      </c>
      <c r="G320" s="299">
        <v>2731.0333333333328</v>
      </c>
      <c r="H320" s="299">
        <v>2922.833333333333</v>
      </c>
      <c r="I320" s="299">
        <v>2962.3166666666666</v>
      </c>
      <c r="J320" s="299">
        <v>3018.7333333333331</v>
      </c>
      <c r="K320" s="298">
        <v>2905.9</v>
      </c>
      <c r="L320" s="298">
        <v>2810</v>
      </c>
      <c r="M320" s="298">
        <v>5.8273000000000001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944.3</v>
      </c>
      <c r="D321" s="299">
        <v>930.43333333333339</v>
      </c>
      <c r="E321" s="299">
        <v>913.86666666666679</v>
      </c>
      <c r="F321" s="299">
        <v>883.43333333333339</v>
      </c>
      <c r="G321" s="299">
        <v>866.86666666666679</v>
      </c>
      <c r="H321" s="299">
        <v>960.86666666666679</v>
      </c>
      <c r="I321" s="299">
        <v>977.43333333333339</v>
      </c>
      <c r="J321" s="299">
        <v>1007.8666666666668</v>
      </c>
      <c r="K321" s="298">
        <v>947</v>
      </c>
      <c r="L321" s="298">
        <v>900</v>
      </c>
      <c r="M321" s="298">
        <v>1.7845599999999999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757</v>
      </c>
      <c r="D322" s="299">
        <v>756</v>
      </c>
      <c r="E322" s="299">
        <v>746</v>
      </c>
      <c r="F322" s="299">
        <v>735</v>
      </c>
      <c r="G322" s="299">
        <v>725</v>
      </c>
      <c r="H322" s="299">
        <v>767</v>
      </c>
      <c r="I322" s="299">
        <v>777</v>
      </c>
      <c r="J322" s="299">
        <v>788</v>
      </c>
      <c r="K322" s="298">
        <v>766</v>
      </c>
      <c r="L322" s="298">
        <v>745</v>
      </c>
      <c r="M322" s="298">
        <v>0.27523999999999998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2241.15</v>
      </c>
      <c r="D323" s="299">
        <v>2253.5666666666671</v>
      </c>
      <c r="E323" s="299">
        <v>2207.6833333333343</v>
      </c>
      <c r="F323" s="299">
        <v>2174.2166666666672</v>
      </c>
      <c r="G323" s="299">
        <v>2128.3333333333344</v>
      </c>
      <c r="H323" s="299">
        <v>2287.0333333333342</v>
      </c>
      <c r="I323" s="299">
        <v>2332.9166666666665</v>
      </c>
      <c r="J323" s="299">
        <v>2366.3833333333341</v>
      </c>
      <c r="K323" s="298">
        <v>2299.4499999999998</v>
      </c>
      <c r="L323" s="298">
        <v>2220.1</v>
      </c>
      <c r="M323" s="298">
        <v>3.32856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1286</v>
      </c>
      <c r="D324" s="299">
        <v>1295.3166666666666</v>
      </c>
      <c r="E324" s="299">
        <v>1266.1833333333332</v>
      </c>
      <c r="F324" s="299">
        <v>1246.3666666666666</v>
      </c>
      <c r="G324" s="299">
        <v>1217.2333333333331</v>
      </c>
      <c r="H324" s="299">
        <v>1315.1333333333332</v>
      </c>
      <c r="I324" s="299">
        <v>1344.2666666666664</v>
      </c>
      <c r="J324" s="299">
        <v>1364.0833333333333</v>
      </c>
      <c r="K324" s="298">
        <v>1324.45</v>
      </c>
      <c r="L324" s="298">
        <v>1275.5</v>
      </c>
      <c r="M324" s="298">
        <v>4.3391599999999997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1042.6500000000001</v>
      </c>
      <c r="D325" s="299">
        <v>1022.6833333333333</v>
      </c>
      <c r="E325" s="299">
        <v>997.06666666666661</v>
      </c>
      <c r="F325" s="299">
        <v>951.48333333333335</v>
      </c>
      <c r="G325" s="299">
        <v>925.86666666666667</v>
      </c>
      <c r="H325" s="299">
        <v>1068.2666666666664</v>
      </c>
      <c r="I325" s="299">
        <v>1093.8833333333332</v>
      </c>
      <c r="J325" s="299">
        <v>1139.4666666666665</v>
      </c>
      <c r="K325" s="298">
        <v>1048.3</v>
      </c>
      <c r="L325" s="298">
        <v>977.1</v>
      </c>
      <c r="M325" s="298">
        <v>19.820519999999998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650.4</v>
      </c>
      <c r="D326" s="299">
        <v>648.70000000000005</v>
      </c>
      <c r="E326" s="299">
        <v>644.40000000000009</v>
      </c>
      <c r="F326" s="299">
        <v>638.40000000000009</v>
      </c>
      <c r="G326" s="299">
        <v>634.10000000000014</v>
      </c>
      <c r="H326" s="299">
        <v>654.70000000000005</v>
      </c>
      <c r="I326" s="299">
        <v>659</v>
      </c>
      <c r="J326" s="299">
        <v>665</v>
      </c>
      <c r="K326" s="298">
        <v>653</v>
      </c>
      <c r="L326" s="298">
        <v>642.70000000000005</v>
      </c>
      <c r="M326" s="298">
        <v>0.48437000000000002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28.75</v>
      </c>
      <c r="D327" s="299">
        <v>28.55</v>
      </c>
      <c r="E327" s="299">
        <v>28.3</v>
      </c>
      <c r="F327" s="299">
        <v>27.85</v>
      </c>
      <c r="G327" s="299">
        <v>27.6</v>
      </c>
      <c r="H327" s="299">
        <v>29</v>
      </c>
      <c r="I327" s="299">
        <v>29.25</v>
      </c>
      <c r="J327" s="299">
        <v>29.7</v>
      </c>
      <c r="K327" s="298">
        <v>28.8</v>
      </c>
      <c r="L327" s="298">
        <v>28.1</v>
      </c>
      <c r="M327" s="298">
        <v>18.01802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55.25</v>
      </c>
      <c r="D328" s="299">
        <v>54.766666666666673</v>
      </c>
      <c r="E328" s="299">
        <v>53.583333333333343</v>
      </c>
      <c r="F328" s="299">
        <v>51.916666666666671</v>
      </c>
      <c r="G328" s="299">
        <v>50.733333333333341</v>
      </c>
      <c r="H328" s="299">
        <v>56.433333333333344</v>
      </c>
      <c r="I328" s="299">
        <v>57.616666666666667</v>
      </c>
      <c r="J328" s="299">
        <v>59.283333333333346</v>
      </c>
      <c r="K328" s="298">
        <v>55.95</v>
      </c>
      <c r="L328" s="298">
        <v>53.1</v>
      </c>
      <c r="M328" s="298">
        <v>22.819559999999999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552.29999999999995</v>
      </c>
      <c r="D329" s="299">
        <v>551.13333333333333</v>
      </c>
      <c r="E329" s="299">
        <v>546.76666666666665</v>
      </c>
      <c r="F329" s="299">
        <v>541.23333333333335</v>
      </c>
      <c r="G329" s="299">
        <v>536.86666666666667</v>
      </c>
      <c r="H329" s="299">
        <v>556.66666666666663</v>
      </c>
      <c r="I329" s="299">
        <v>561.03333333333319</v>
      </c>
      <c r="J329" s="299">
        <v>566.56666666666661</v>
      </c>
      <c r="K329" s="298">
        <v>555.5</v>
      </c>
      <c r="L329" s="298">
        <v>545.6</v>
      </c>
      <c r="M329" s="298">
        <v>0.12046999999999999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30.85</v>
      </c>
      <c r="D330" s="299">
        <v>30.933333333333337</v>
      </c>
      <c r="E330" s="299">
        <v>30.516666666666673</v>
      </c>
      <c r="F330" s="299">
        <v>30.183333333333337</v>
      </c>
      <c r="G330" s="299">
        <v>29.766666666666673</v>
      </c>
      <c r="H330" s="299">
        <v>31.266666666666673</v>
      </c>
      <c r="I330" s="299">
        <v>31.683333333333337</v>
      </c>
      <c r="J330" s="299">
        <v>32.016666666666673</v>
      </c>
      <c r="K330" s="298">
        <v>31.35</v>
      </c>
      <c r="L330" s="298">
        <v>30.6</v>
      </c>
      <c r="M330" s="298">
        <v>68.084149999999994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62.6</v>
      </c>
      <c r="D331" s="299">
        <v>62.816666666666663</v>
      </c>
      <c r="E331" s="299">
        <v>61.383333333333326</v>
      </c>
      <c r="F331" s="299">
        <v>60.166666666666664</v>
      </c>
      <c r="G331" s="299">
        <v>58.733333333333327</v>
      </c>
      <c r="H331" s="299">
        <v>64.033333333333331</v>
      </c>
      <c r="I331" s="299">
        <v>65.466666666666669</v>
      </c>
      <c r="J331" s="299">
        <v>66.683333333333323</v>
      </c>
      <c r="K331" s="298">
        <v>64.25</v>
      </c>
      <c r="L331" s="298">
        <v>61.6</v>
      </c>
      <c r="M331" s="298">
        <v>24.026890000000002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109.65</v>
      </c>
      <c r="D332" s="299">
        <v>108.66666666666667</v>
      </c>
      <c r="E332" s="299">
        <v>107.33333333333334</v>
      </c>
      <c r="F332" s="299">
        <v>105.01666666666667</v>
      </c>
      <c r="G332" s="299">
        <v>103.68333333333334</v>
      </c>
      <c r="H332" s="299">
        <v>110.98333333333335</v>
      </c>
      <c r="I332" s="299">
        <v>112.31666666666669</v>
      </c>
      <c r="J332" s="299">
        <v>114.63333333333335</v>
      </c>
      <c r="K332" s="298">
        <v>110</v>
      </c>
      <c r="L332" s="298">
        <v>106.35</v>
      </c>
      <c r="M332" s="298">
        <v>55.719850000000001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247.75</v>
      </c>
      <c r="D333" s="299">
        <v>248.86666666666667</v>
      </c>
      <c r="E333" s="299">
        <v>243.23333333333335</v>
      </c>
      <c r="F333" s="299">
        <v>238.71666666666667</v>
      </c>
      <c r="G333" s="299">
        <v>233.08333333333334</v>
      </c>
      <c r="H333" s="299">
        <v>253.38333333333335</v>
      </c>
      <c r="I333" s="299">
        <v>259.01666666666665</v>
      </c>
      <c r="J333" s="299">
        <v>263.53333333333336</v>
      </c>
      <c r="K333" s="298">
        <v>254.5</v>
      </c>
      <c r="L333" s="298">
        <v>244.35</v>
      </c>
      <c r="M333" s="298">
        <v>3.7316600000000002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140.65</v>
      </c>
      <c r="D334" s="299">
        <v>141.20000000000002</v>
      </c>
      <c r="E334" s="299">
        <v>139.20000000000005</v>
      </c>
      <c r="F334" s="299">
        <v>137.75000000000003</v>
      </c>
      <c r="G334" s="299">
        <v>135.75000000000006</v>
      </c>
      <c r="H334" s="299">
        <v>142.65000000000003</v>
      </c>
      <c r="I334" s="299">
        <v>144.64999999999998</v>
      </c>
      <c r="J334" s="299">
        <v>146.10000000000002</v>
      </c>
      <c r="K334" s="298">
        <v>143.19999999999999</v>
      </c>
      <c r="L334" s="298">
        <v>139.75</v>
      </c>
      <c r="M334" s="298">
        <v>95.922290000000004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638.85</v>
      </c>
      <c r="D335" s="299">
        <v>638.23333333333335</v>
      </c>
      <c r="E335" s="299">
        <v>632.11666666666667</v>
      </c>
      <c r="F335" s="299">
        <v>625.38333333333333</v>
      </c>
      <c r="G335" s="299">
        <v>619.26666666666665</v>
      </c>
      <c r="H335" s="299">
        <v>644.9666666666667</v>
      </c>
      <c r="I335" s="299">
        <v>651.08333333333348</v>
      </c>
      <c r="J335" s="299">
        <v>657.81666666666672</v>
      </c>
      <c r="K335" s="298">
        <v>644.35</v>
      </c>
      <c r="L335" s="298">
        <v>631.5</v>
      </c>
      <c r="M335" s="298">
        <v>0.504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68.8</v>
      </c>
      <c r="D336" s="299">
        <v>68.233333333333334</v>
      </c>
      <c r="E336" s="299">
        <v>67.566666666666663</v>
      </c>
      <c r="F336" s="299">
        <v>66.333333333333329</v>
      </c>
      <c r="G336" s="299">
        <v>65.666666666666657</v>
      </c>
      <c r="H336" s="299">
        <v>69.466666666666669</v>
      </c>
      <c r="I336" s="299">
        <v>70.133333333333326</v>
      </c>
      <c r="J336" s="299">
        <v>71.366666666666674</v>
      </c>
      <c r="K336" s="298">
        <v>68.900000000000006</v>
      </c>
      <c r="L336" s="298">
        <v>67</v>
      </c>
      <c r="M336" s="298">
        <v>163.60489000000001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3682.25</v>
      </c>
      <c r="D337" s="299">
        <v>3645.6833333333329</v>
      </c>
      <c r="E337" s="299">
        <v>3594.516666666666</v>
      </c>
      <c r="F337" s="299">
        <v>3506.7833333333328</v>
      </c>
      <c r="G337" s="299">
        <v>3455.6166666666659</v>
      </c>
      <c r="H337" s="299">
        <v>3733.4166666666661</v>
      </c>
      <c r="I337" s="299">
        <v>3784.583333333333</v>
      </c>
      <c r="J337" s="299">
        <v>3872.3166666666662</v>
      </c>
      <c r="K337" s="298">
        <v>3696.85</v>
      </c>
      <c r="L337" s="298">
        <v>3557.95</v>
      </c>
      <c r="M337" s="298">
        <v>1.1285000000000001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648.75</v>
      </c>
      <c r="D338" s="299">
        <v>654.65</v>
      </c>
      <c r="E338" s="299">
        <v>632.4</v>
      </c>
      <c r="F338" s="299">
        <v>616.04999999999995</v>
      </c>
      <c r="G338" s="299">
        <v>593.79999999999995</v>
      </c>
      <c r="H338" s="299">
        <v>671</v>
      </c>
      <c r="I338" s="299">
        <v>693.25</v>
      </c>
      <c r="J338" s="299">
        <v>709.6</v>
      </c>
      <c r="K338" s="298">
        <v>676.9</v>
      </c>
      <c r="L338" s="298">
        <v>638.29999999999995</v>
      </c>
      <c r="M338" s="298">
        <v>3.02182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17795.05</v>
      </c>
      <c r="D339" s="299">
        <v>17651.833333333332</v>
      </c>
      <c r="E339" s="299">
        <v>17474.266666666663</v>
      </c>
      <c r="F339" s="299">
        <v>17153.48333333333</v>
      </c>
      <c r="G339" s="299">
        <v>16975.916666666661</v>
      </c>
      <c r="H339" s="299">
        <v>17972.616666666665</v>
      </c>
      <c r="I339" s="299">
        <v>18150.183333333338</v>
      </c>
      <c r="J339" s="299">
        <v>18470.966666666667</v>
      </c>
      <c r="K339" s="298">
        <v>17829.400000000001</v>
      </c>
      <c r="L339" s="298">
        <v>17331.05</v>
      </c>
      <c r="M339" s="298">
        <v>0.38546999999999998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67.650000000000006</v>
      </c>
      <c r="D340" s="299">
        <v>67.63333333333334</v>
      </c>
      <c r="E340" s="299">
        <v>66.51666666666668</v>
      </c>
      <c r="F340" s="299">
        <v>65.38333333333334</v>
      </c>
      <c r="G340" s="299">
        <v>64.26666666666668</v>
      </c>
      <c r="H340" s="299">
        <v>68.76666666666668</v>
      </c>
      <c r="I340" s="299">
        <v>69.883333333333326</v>
      </c>
      <c r="J340" s="299">
        <v>71.01666666666668</v>
      </c>
      <c r="K340" s="298">
        <v>68.75</v>
      </c>
      <c r="L340" s="298">
        <v>66.5</v>
      </c>
      <c r="M340" s="298">
        <v>14.557689999999999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272.05</v>
      </c>
      <c r="D341" s="299">
        <v>271.66666666666669</v>
      </c>
      <c r="E341" s="299">
        <v>269.43333333333339</v>
      </c>
      <c r="F341" s="299">
        <v>266.81666666666672</v>
      </c>
      <c r="G341" s="299">
        <v>264.58333333333343</v>
      </c>
      <c r="H341" s="299">
        <v>274.28333333333336</v>
      </c>
      <c r="I341" s="299">
        <v>276.51666666666659</v>
      </c>
      <c r="J341" s="299">
        <v>279.13333333333333</v>
      </c>
      <c r="K341" s="298">
        <v>273.89999999999998</v>
      </c>
      <c r="L341" s="298">
        <v>269.05</v>
      </c>
      <c r="M341" s="298">
        <v>2.05261</v>
      </c>
      <c r="N341" s="1"/>
      <c r="O341" s="1"/>
    </row>
    <row r="342" spans="1:15" ht="12.75" customHeight="1">
      <c r="A342" s="30">
        <v>332</v>
      </c>
      <c r="B342" s="308" t="s">
        <v>890</v>
      </c>
      <c r="C342" s="298">
        <v>304.7</v>
      </c>
      <c r="D342" s="299">
        <v>301.5333333333333</v>
      </c>
      <c r="E342" s="299">
        <v>295.66666666666663</v>
      </c>
      <c r="F342" s="299">
        <v>286.63333333333333</v>
      </c>
      <c r="G342" s="299">
        <v>280.76666666666665</v>
      </c>
      <c r="H342" s="299">
        <v>310.56666666666661</v>
      </c>
      <c r="I342" s="299">
        <v>316.43333333333328</v>
      </c>
      <c r="J342" s="299">
        <v>325.46666666666658</v>
      </c>
      <c r="K342" s="298">
        <v>307.39999999999998</v>
      </c>
      <c r="L342" s="298">
        <v>292.5</v>
      </c>
      <c r="M342" s="298">
        <v>1.5004200000000001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742.1</v>
      </c>
      <c r="D343" s="299">
        <v>741.48333333333323</v>
      </c>
      <c r="E343" s="299">
        <v>731.96666666666647</v>
      </c>
      <c r="F343" s="299">
        <v>721.83333333333326</v>
      </c>
      <c r="G343" s="299">
        <v>712.31666666666649</v>
      </c>
      <c r="H343" s="299">
        <v>751.61666666666645</v>
      </c>
      <c r="I343" s="299">
        <v>761.1333333333331</v>
      </c>
      <c r="J343" s="299">
        <v>771.26666666666642</v>
      </c>
      <c r="K343" s="298">
        <v>751</v>
      </c>
      <c r="L343" s="298">
        <v>731.35</v>
      </c>
      <c r="M343" s="298">
        <v>5.6338499999999998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131.05000000000001</v>
      </c>
      <c r="D344" s="299">
        <v>137.4</v>
      </c>
      <c r="E344" s="299">
        <v>123.65</v>
      </c>
      <c r="F344" s="299">
        <v>116.25</v>
      </c>
      <c r="G344" s="299">
        <v>102.5</v>
      </c>
      <c r="H344" s="299">
        <v>144.80000000000001</v>
      </c>
      <c r="I344" s="299">
        <v>158.55000000000001</v>
      </c>
      <c r="J344" s="299">
        <v>165.95000000000002</v>
      </c>
      <c r="K344" s="298">
        <v>151.15</v>
      </c>
      <c r="L344" s="298">
        <v>130</v>
      </c>
      <c r="M344" s="298">
        <v>1257.8830499999999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213.85</v>
      </c>
      <c r="D345" s="299">
        <v>224.44999999999996</v>
      </c>
      <c r="E345" s="299">
        <v>199.44999999999993</v>
      </c>
      <c r="F345" s="299">
        <v>185.04999999999998</v>
      </c>
      <c r="G345" s="299">
        <v>160.04999999999995</v>
      </c>
      <c r="H345" s="299">
        <v>238.84999999999991</v>
      </c>
      <c r="I345" s="299">
        <v>263.84999999999997</v>
      </c>
      <c r="J345" s="299">
        <v>278.24999999999989</v>
      </c>
      <c r="K345" s="298">
        <v>249.45</v>
      </c>
      <c r="L345" s="298">
        <v>210.05</v>
      </c>
      <c r="M345" s="298">
        <v>164.90601000000001</v>
      </c>
      <c r="N345" s="1"/>
      <c r="O345" s="1"/>
    </row>
    <row r="346" spans="1:15" ht="12.75" customHeight="1">
      <c r="A346" s="30">
        <v>336</v>
      </c>
      <c r="B346" s="308" t="s">
        <v>871</v>
      </c>
      <c r="C346" s="298">
        <v>657</v>
      </c>
      <c r="D346" s="299">
        <v>661.56666666666672</v>
      </c>
      <c r="E346" s="299">
        <v>647.43333333333339</v>
      </c>
      <c r="F346" s="299">
        <v>637.86666666666667</v>
      </c>
      <c r="G346" s="299">
        <v>623.73333333333335</v>
      </c>
      <c r="H346" s="299">
        <v>671.13333333333344</v>
      </c>
      <c r="I346" s="299">
        <v>685.26666666666688</v>
      </c>
      <c r="J346" s="299">
        <v>694.83333333333348</v>
      </c>
      <c r="K346" s="298">
        <v>675.7</v>
      </c>
      <c r="L346" s="298">
        <v>652</v>
      </c>
      <c r="M346" s="298">
        <v>30.696929999999998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3059.15</v>
      </c>
      <c r="D347" s="299">
        <v>3075.7666666666664</v>
      </c>
      <c r="E347" s="299">
        <v>3027.6333333333328</v>
      </c>
      <c r="F347" s="299">
        <v>2996.1166666666663</v>
      </c>
      <c r="G347" s="299">
        <v>2947.9833333333327</v>
      </c>
      <c r="H347" s="299">
        <v>3107.2833333333328</v>
      </c>
      <c r="I347" s="299">
        <v>3155.4166666666661</v>
      </c>
      <c r="J347" s="299">
        <v>3186.9333333333329</v>
      </c>
      <c r="K347" s="298">
        <v>3123.9</v>
      </c>
      <c r="L347" s="298">
        <v>3044.25</v>
      </c>
      <c r="M347" s="298">
        <v>0.61690999999999996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272.75</v>
      </c>
      <c r="D348" s="299">
        <v>270.93333333333334</v>
      </c>
      <c r="E348" s="299">
        <v>266.91666666666669</v>
      </c>
      <c r="F348" s="299">
        <v>261.08333333333337</v>
      </c>
      <c r="G348" s="299">
        <v>257.06666666666672</v>
      </c>
      <c r="H348" s="299">
        <v>276.76666666666665</v>
      </c>
      <c r="I348" s="299">
        <v>280.7833333333333</v>
      </c>
      <c r="J348" s="299">
        <v>286.61666666666662</v>
      </c>
      <c r="K348" s="298">
        <v>274.95</v>
      </c>
      <c r="L348" s="298">
        <v>265.10000000000002</v>
      </c>
      <c r="M348" s="298">
        <v>0.43089</v>
      </c>
      <c r="N348" s="1"/>
      <c r="O348" s="1"/>
    </row>
    <row r="349" spans="1:15" ht="12.75" customHeight="1">
      <c r="A349" s="30">
        <v>339</v>
      </c>
      <c r="B349" s="308" t="s">
        <v>872</v>
      </c>
      <c r="C349" s="298">
        <v>588.04999999999995</v>
      </c>
      <c r="D349" s="299">
        <v>587.48333333333323</v>
      </c>
      <c r="E349" s="299">
        <v>571.96666666666647</v>
      </c>
      <c r="F349" s="299">
        <v>555.88333333333321</v>
      </c>
      <c r="G349" s="299">
        <v>540.36666666666645</v>
      </c>
      <c r="H349" s="299">
        <v>603.56666666666649</v>
      </c>
      <c r="I349" s="299">
        <v>619.08333333333314</v>
      </c>
      <c r="J349" s="299">
        <v>635.16666666666652</v>
      </c>
      <c r="K349" s="298">
        <v>603</v>
      </c>
      <c r="L349" s="298">
        <v>571.4</v>
      </c>
      <c r="M349" s="298">
        <v>5.4306200000000002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104</v>
      </c>
      <c r="D350" s="299">
        <v>104.48333333333333</v>
      </c>
      <c r="E350" s="299">
        <v>102.56666666666666</v>
      </c>
      <c r="F350" s="299">
        <v>101.13333333333333</v>
      </c>
      <c r="G350" s="299">
        <v>99.216666666666654</v>
      </c>
      <c r="H350" s="299">
        <v>105.91666666666667</v>
      </c>
      <c r="I350" s="299">
        <v>107.83333333333333</v>
      </c>
      <c r="J350" s="299">
        <v>109.26666666666668</v>
      </c>
      <c r="K350" s="298">
        <v>106.4</v>
      </c>
      <c r="L350" s="298">
        <v>103.05</v>
      </c>
      <c r="M350" s="298">
        <v>5.4718900000000001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2580.6</v>
      </c>
      <c r="D351" s="299">
        <v>2560.9333333333334</v>
      </c>
      <c r="E351" s="299">
        <v>2531.6166666666668</v>
      </c>
      <c r="F351" s="299">
        <v>2482.6333333333332</v>
      </c>
      <c r="G351" s="299">
        <v>2453.3166666666666</v>
      </c>
      <c r="H351" s="299">
        <v>2609.916666666667</v>
      </c>
      <c r="I351" s="299">
        <v>2639.2333333333336</v>
      </c>
      <c r="J351" s="299">
        <v>2688.2166666666672</v>
      </c>
      <c r="K351" s="298">
        <v>2590.25</v>
      </c>
      <c r="L351" s="298">
        <v>2511.9499999999998</v>
      </c>
      <c r="M351" s="298">
        <v>0.79059000000000001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328.1</v>
      </c>
      <c r="D352" s="299">
        <v>327.43333333333334</v>
      </c>
      <c r="E352" s="299">
        <v>325.31666666666666</v>
      </c>
      <c r="F352" s="299">
        <v>322.5333333333333</v>
      </c>
      <c r="G352" s="299">
        <v>320.41666666666663</v>
      </c>
      <c r="H352" s="299">
        <v>330.2166666666667</v>
      </c>
      <c r="I352" s="299">
        <v>332.33333333333337</v>
      </c>
      <c r="J352" s="299">
        <v>335.11666666666673</v>
      </c>
      <c r="K352" s="298">
        <v>329.55</v>
      </c>
      <c r="L352" s="298">
        <v>324.64999999999998</v>
      </c>
      <c r="M352" s="298">
        <v>0.59692000000000001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237.1</v>
      </c>
      <c r="D353" s="299">
        <v>238.7166666666667</v>
      </c>
      <c r="E353" s="299">
        <v>234.43333333333339</v>
      </c>
      <c r="F353" s="299">
        <v>231.76666666666671</v>
      </c>
      <c r="G353" s="299">
        <v>227.48333333333341</v>
      </c>
      <c r="H353" s="299">
        <v>241.38333333333338</v>
      </c>
      <c r="I353" s="299">
        <v>245.66666666666669</v>
      </c>
      <c r="J353" s="299">
        <v>248.33333333333337</v>
      </c>
      <c r="K353" s="298">
        <v>243</v>
      </c>
      <c r="L353" s="298">
        <v>236.05</v>
      </c>
      <c r="M353" s="298">
        <v>0.90778999999999999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1888.5</v>
      </c>
      <c r="D354" s="299">
        <v>1870.8</v>
      </c>
      <c r="E354" s="299">
        <v>1846.6</v>
      </c>
      <c r="F354" s="299">
        <v>1804.7</v>
      </c>
      <c r="G354" s="299">
        <v>1780.5</v>
      </c>
      <c r="H354" s="299">
        <v>1912.6999999999998</v>
      </c>
      <c r="I354" s="299">
        <v>1936.9</v>
      </c>
      <c r="J354" s="299">
        <v>1978.7999999999997</v>
      </c>
      <c r="K354" s="298">
        <v>1895</v>
      </c>
      <c r="L354" s="298">
        <v>1828.9</v>
      </c>
      <c r="M354" s="298">
        <v>3.5808200000000001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41375.800000000003</v>
      </c>
      <c r="D355" s="299">
        <v>41033.550000000003</v>
      </c>
      <c r="E355" s="299">
        <v>40467.200000000004</v>
      </c>
      <c r="F355" s="299">
        <v>39558.6</v>
      </c>
      <c r="G355" s="299">
        <v>38992.25</v>
      </c>
      <c r="H355" s="299">
        <v>41942.150000000009</v>
      </c>
      <c r="I355" s="299">
        <v>42508.500000000015</v>
      </c>
      <c r="J355" s="299">
        <v>43417.100000000013</v>
      </c>
      <c r="K355" s="298">
        <v>41599.9</v>
      </c>
      <c r="L355" s="298">
        <v>40124.949999999997</v>
      </c>
      <c r="M355" s="298">
        <v>0.13064000000000001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3314</v>
      </c>
      <c r="D356" s="299">
        <v>3335.4333333333329</v>
      </c>
      <c r="E356" s="299">
        <v>3248.6166666666659</v>
      </c>
      <c r="F356" s="299">
        <v>3183.2333333333331</v>
      </c>
      <c r="G356" s="299">
        <v>3096.4166666666661</v>
      </c>
      <c r="H356" s="299">
        <v>3400.8166666666657</v>
      </c>
      <c r="I356" s="299">
        <v>3487.6333333333323</v>
      </c>
      <c r="J356" s="299">
        <v>3553.0166666666655</v>
      </c>
      <c r="K356" s="298">
        <v>3422.25</v>
      </c>
      <c r="L356" s="298">
        <v>3270.05</v>
      </c>
      <c r="M356" s="298">
        <v>2.3400300000000001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221.45</v>
      </c>
      <c r="D357" s="299">
        <v>219.55000000000004</v>
      </c>
      <c r="E357" s="299">
        <v>216.70000000000007</v>
      </c>
      <c r="F357" s="299">
        <v>211.95000000000005</v>
      </c>
      <c r="G357" s="299">
        <v>209.10000000000008</v>
      </c>
      <c r="H357" s="299">
        <v>224.30000000000007</v>
      </c>
      <c r="I357" s="299">
        <v>227.15000000000003</v>
      </c>
      <c r="J357" s="299">
        <v>231.90000000000006</v>
      </c>
      <c r="K357" s="298">
        <v>222.4</v>
      </c>
      <c r="L357" s="298">
        <v>214.8</v>
      </c>
      <c r="M357" s="298">
        <v>20.214279999999999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4109.8500000000004</v>
      </c>
      <c r="D358" s="299">
        <v>4101.7666666666664</v>
      </c>
      <c r="E358" s="299">
        <v>4085.583333333333</v>
      </c>
      <c r="F358" s="299">
        <v>4061.3166666666666</v>
      </c>
      <c r="G358" s="299">
        <v>4045.1333333333332</v>
      </c>
      <c r="H358" s="299">
        <v>4126.0333333333328</v>
      </c>
      <c r="I358" s="299">
        <v>4142.2166666666672</v>
      </c>
      <c r="J358" s="299">
        <v>4166.4833333333327</v>
      </c>
      <c r="K358" s="298">
        <v>4117.95</v>
      </c>
      <c r="L358" s="298">
        <v>4077.5</v>
      </c>
      <c r="M358" s="298">
        <v>4.0250000000000001E-2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1187.45</v>
      </c>
      <c r="D359" s="299">
        <v>1188.0833333333333</v>
      </c>
      <c r="E359" s="299">
        <v>1162.1666666666665</v>
      </c>
      <c r="F359" s="299">
        <v>1136.8833333333332</v>
      </c>
      <c r="G359" s="299">
        <v>1110.9666666666665</v>
      </c>
      <c r="H359" s="299">
        <v>1213.3666666666666</v>
      </c>
      <c r="I359" s="299">
        <v>1239.2833333333331</v>
      </c>
      <c r="J359" s="299">
        <v>1264.5666666666666</v>
      </c>
      <c r="K359" s="298">
        <v>1214</v>
      </c>
      <c r="L359" s="298">
        <v>1162.8</v>
      </c>
      <c r="M359" s="298">
        <v>1.7250099999999999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2158.35</v>
      </c>
      <c r="D360" s="299">
        <v>2135.1666666666665</v>
      </c>
      <c r="E360" s="299">
        <v>2105.9833333333331</v>
      </c>
      <c r="F360" s="299">
        <v>2053.6166666666668</v>
      </c>
      <c r="G360" s="299">
        <v>2024.4333333333334</v>
      </c>
      <c r="H360" s="299">
        <v>2187.5333333333328</v>
      </c>
      <c r="I360" s="299">
        <v>2216.7166666666662</v>
      </c>
      <c r="J360" s="299">
        <v>2269.0833333333326</v>
      </c>
      <c r="K360" s="298">
        <v>2164.35</v>
      </c>
      <c r="L360" s="298">
        <v>2082.8000000000002</v>
      </c>
      <c r="M360" s="298">
        <v>5.0110900000000003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1672.8</v>
      </c>
      <c r="D361" s="299">
        <v>1660.6666666666667</v>
      </c>
      <c r="E361" s="299">
        <v>1638.4333333333334</v>
      </c>
      <c r="F361" s="299">
        <v>1604.0666666666666</v>
      </c>
      <c r="G361" s="299">
        <v>1581.8333333333333</v>
      </c>
      <c r="H361" s="299">
        <v>1695.0333333333335</v>
      </c>
      <c r="I361" s="299">
        <v>1717.2666666666667</v>
      </c>
      <c r="J361" s="299">
        <v>1751.6333333333337</v>
      </c>
      <c r="K361" s="298">
        <v>1682.9</v>
      </c>
      <c r="L361" s="298">
        <v>1626.3</v>
      </c>
      <c r="M361" s="298">
        <v>5.3694600000000001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739.9</v>
      </c>
      <c r="D362" s="299">
        <v>746.15</v>
      </c>
      <c r="E362" s="299">
        <v>723.15</v>
      </c>
      <c r="F362" s="299">
        <v>706.4</v>
      </c>
      <c r="G362" s="299">
        <v>683.4</v>
      </c>
      <c r="H362" s="299">
        <v>762.9</v>
      </c>
      <c r="I362" s="299">
        <v>785.9</v>
      </c>
      <c r="J362" s="299">
        <v>802.65</v>
      </c>
      <c r="K362" s="298">
        <v>769.15</v>
      </c>
      <c r="L362" s="298">
        <v>729.4</v>
      </c>
      <c r="M362" s="298">
        <v>0.23654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2176.9</v>
      </c>
      <c r="D363" s="299">
        <v>2183.3166666666671</v>
      </c>
      <c r="E363" s="299">
        <v>2149.8333333333339</v>
      </c>
      <c r="F363" s="299">
        <v>2122.7666666666669</v>
      </c>
      <c r="G363" s="299">
        <v>2089.2833333333338</v>
      </c>
      <c r="H363" s="299">
        <v>2210.3833333333341</v>
      </c>
      <c r="I363" s="299">
        <v>2243.8666666666668</v>
      </c>
      <c r="J363" s="299">
        <v>2270.9333333333343</v>
      </c>
      <c r="K363" s="298">
        <v>2216.8000000000002</v>
      </c>
      <c r="L363" s="298">
        <v>2156.25</v>
      </c>
      <c r="M363" s="298">
        <v>4.0949999999999998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2228.6</v>
      </c>
      <c r="D364" s="299">
        <v>2215.0666666666666</v>
      </c>
      <c r="E364" s="299">
        <v>2181.4833333333331</v>
      </c>
      <c r="F364" s="299">
        <v>2134.3666666666663</v>
      </c>
      <c r="G364" s="299">
        <v>2100.7833333333328</v>
      </c>
      <c r="H364" s="299">
        <v>2262.1833333333334</v>
      </c>
      <c r="I364" s="299">
        <v>2295.7666666666673</v>
      </c>
      <c r="J364" s="299">
        <v>2342.8833333333337</v>
      </c>
      <c r="K364" s="298">
        <v>2248.65</v>
      </c>
      <c r="L364" s="298">
        <v>2167.9499999999998</v>
      </c>
      <c r="M364" s="298">
        <v>1.46621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231.1</v>
      </c>
      <c r="D365" s="299">
        <v>229.06666666666669</v>
      </c>
      <c r="E365" s="299">
        <v>226.13333333333338</v>
      </c>
      <c r="F365" s="299">
        <v>221.16666666666669</v>
      </c>
      <c r="G365" s="299">
        <v>218.23333333333338</v>
      </c>
      <c r="H365" s="299">
        <v>234.03333333333339</v>
      </c>
      <c r="I365" s="299">
        <v>236.96666666666673</v>
      </c>
      <c r="J365" s="299">
        <v>241.93333333333339</v>
      </c>
      <c r="K365" s="298">
        <v>232</v>
      </c>
      <c r="L365" s="298">
        <v>224.1</v>
      </c>
      <c r="M365" s="298">
        <v>20.336880000000001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105.9</v>
      </c>
      <c r="D366" s="299">
        <v>105.06666666666666</v>
      </c>
      <c r="E366" s="299">
        <v>104.03333333333333</v>
      </c>
      <c r="F366" s="299">
        <v>102.16666666666667</v>
      </c>
      <c r="G366" s="299">
        <v>101.13333333333334</v>
      </c>
      <c r="H366" s="299">
        <v>106.93333333333332</v>
      </c>
      <c r="I366" s="299">
        <v>107.96666666666665</v>
      </c>
      <c r="J366" s="299">
        <v>109.83333333333331</v>
      </c>
      <c r="K366" s="298">
        <v>106.1</v>
      </c>
      <c r="L366" s="298">
        <v>103.2</v>
      </c>
      <c r="M366" s="298">
        <v>28.436720000000001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206.5</v>
      </c>
      <c r="D367" s="299">
        <v>208.19999999999996</v>
      </c>
      <c r="E367" s="299">
        <v>203.49999999999991</v>
      </c>
      <c r="F367" s="299">
        <v>200.49999999999994</v>
      </c>
      <c r="G367" s="299">
        <v>195.7999999999999</v>
      </c>
      <c r="H367" s="299">
        <v>211.19999999999993</v>
      </c>
      <c r="I367" s="299">
        <v>215.89999999999998</v>
      </c>
      <c r="J367" s="299">
        <v>218.89999999999995</v>
      </c>
      <c r="K367" s="298">
        <v>212.9</v>
      </c>
      <c r="L367" s="298">
        <v>205.2</v>
      </c>
      <c r="M367" s="298">
        <v>83.502480000000006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358.45</v>
      </c>
      <c r="D368" s="299">
        <v>360.25</v>
      </c>
      <c r="E368" s="299">
        <v>355.6</v>
      </c>
      <c r="F368" s="299">
        <v>352.75</v>
      </c>
      <c r="G368" s="299">
        <v>348.1</v>
      </c>
      <c r="H368" s="299">
        <v>363.1</v>
      </c>
      <c r="I368" s="299">
        <v>367.75</v>
      </c>
      <c r="J368" s="299">
        <v>370.6</v>
      </c>
      <c r="K368" s="298">
        <v>364.9</v>
      </c>
      <c r="L368" s="298">
        <v>357.4</v>
      </c>
      <c r="M368" s="298">
        <v>2.07864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387.9</v>
      </c>
      <c r="D369" s="299">
        <v>386.91666666666669</v>
      </c>
      <c r="E369" s="299">
        <v>382.08333333333337</v>
      </c>
      <c r="F369" s="299">
        <v>376.26666666666671</v>
      </c>
      <c r="G369" s="299">
        <v>371.43333333333339</v>
      </c>
      <c r="H369" s="299">
        <v>392.73333333333335</v>
      </c>
      <c r="I369" s="299">
        <v>397.56666666666672</v>
      </c>
      <c r="J369" s="299">
        <v>403.38333333333333</v>
      </c>
      <c r="K369" s="298">
        <v>391.75</v>
      </c>
      <c r="L369" s="298">
        <v>381.1</v>
      </c>
      <c r="M369" s="298">
        <v>2.0998299999999999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592.95000000000005</v>
      </c>
      <c r="D370" s="299">
        <v>595.36666666666667</v>
      </c>
      <c r="E370" s="299">
        <v>587.73333333333335</v>
      </c>
      <c r="F370" s="299">
        <v>582.51666666666665</v>
      </c>
      <c r="G370" s="299">
        <v>574.88333333333333</v>
      </c>
      <c r="H370" s="299">
        <v>600.58333333333337</v>
      </c>
      <c r="I370" s="299">
        <v>608.21666666666681</v>
      </c>
      <c r="J370" s="299">
        <v>613.43333333333339</v>
      </c>
      <c r="K370" s="298">
        <v>603</v>
      </c>
      <c r="L370" s="298">
        <v>590.15</v>
      </c>
      <c r="M370" s="298">
        <v>0.51385000000000003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107.55</v>
      </c>
      <c r="D371" s="299">
        <v>107.36666666666667</v>
      </c>
      <c r="E371" s="299">
        <v>106.28333333333335</v>
      </c>
      <c r="F371" s="299">
        <v>105.01666666666667</v>
      </c>
      <c r="G371" s="299">
        <v>103.93333333333334</v>
      </c>
      <c r="H371" s="299">
        <v>108.63333333333335</v>
      </c>
      <c r="I371" s="299">
        <v>109.71666666666667</v>
      </c>
      <c r="J371" s="299">
        <v>110.98333333333336</v>
      </c>
      <c r="K371" s="298">
        <v>108.45</v>
      </c>
      <c r="L371" s="298">
        <v>106.1</v>
      </c>
      <c r="M371" s="298">
        <v>0.24056</v>
      </c>
      <c r="N371" s="1"/>
      <c r="O371" s="1"/>
    </row>
    <row r="372" spans="1:15" ht="12.75" customHeight="1">
      <c r="A372" s="30">
        <v>362</v>
      </c>
      <c r="B372" s="308" t="s">
        <v>891</v>
      </c>
      <c r="C372" s="298">
        <v>1060.1500000000001</v>
      </c>
      <c r="D372" s="299">
        <v>1058.7166666666667</v>
      </c>
      <c r="E372" s="299">
        <v>1041.4333333333334</v>
      </c>
      <c r="F372" s="299">
        <v>1022.7166666666667</v>
      </c>
      <c r="G372" s="299">
        <v>1005.4333333333334</v>
      </c>
      <c r="H372" s="299">
        <v>1077.4333333333334</v>
      </c>
      <c r="I372" s="299">
        <v>1094.7166666666667</v>
      </c>
      <c r="J372" s="299">
        <v>1113.4333333333334</v>
      </c>
      <c r="K372" s="298">
        <v>1076</v>
      </c>
      <c r="L372" s="298">
        <v>1040</v>
      </c>
      <c r="M372" s="298">
        <v>0.16783000000000001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4142.8999999999996</v>
      </c>
      <c r="D373" s="299">
        <v>4146.416666666667</v>
      </c>
      <c r="E373" s="299">
        <v>4098.5833333333339</v>
      </c>
      <c r="F373" s="299">
        <v>4054.2666666666673</v>
      </c>
      <c r="G373" s="299">
        <v>4006.4333333333343</v>
      </c>
      <c r="H373" s="299">
        <v>4190.7333333333336</v>
      </c>
      <c r="I373" s="299">
        <v>4238.5666666666675</v>
      </c>
      <c r="J373" s="299">
        <v>4282.8833333333332</v>
      </c>
      <c r="K373" s="298">
        <v>4194.25</v>
      </c>
      <c r="L373" s="298">
        <v>4102.1000000000004</v>
      </c>
      <c r="M373" s="298">
        <v>3.9559999999999998E-2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13394.05</v>
      </c>
      <c r="D374" s="299">
        <v>13356.216666666667</v>
      </c>
      <c r="E374" s="299">
        <v>13262.433333333334</v>
      </c>
      <c r="F374" s="299">
        <v>13130.816666666668</v>
      </c>
      <c r="G374" s="299">
        <v>13037.033333333335</v>
      </c>
      <c r="H374" s="299">
        <v>13487.833333333334</v>
      </c>
      <c r="I374" s="299">
        <v>13581.616666666667</v>
      </c>
      <c r="J374" s="299">
        <v>13713.233333333334</v>
      </c>
      <c r="K374" s="298">
        <v>13450</v>
      </c>
      <c r="L374" s="298">
        <v>13224.6</v>
      </c>
      <c r="M374" s="298">
        <v>0.23355999999999999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29.45</v>
      </c>
      <c r="D375" s="299">
        <v>29.266666666666666</v>
      </c>
      <c r="E375" s="299">
        <v>28.93333333333333</v>
      </c>
      <c r="F375" s="299">
        <v>28.416666666666664</v>
      </c>
      <c r="G375" s="299">
        <v>28.083333333333329</v>
      </c>
      <c r="H375" s="299">
        <v>29.783333333333331</v>
      </c>
      <c r="I375" s="299">
        <v>30.116666666666667</v>
      </c>
      <c r="J375" s="299">
        <v>30.633333333333333</v>
      </c>
      <c r="K375" s="298">
        <v>29.6</v>
      </c>
      <c r="L375" s="298">
        <v>28.75</v>
      </c>
      <c r="M375" s="298">
        <v>177.67070000000001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599.45000000000005</v>
      </c>
      <c r="D376" s="299">
        <v>601.68333333333339</v>
      </c>
      <c r="E376" s="299">
        <v>589.86666666666679</v>
      </c>
      <c r="F376" s="299">
        <v>580.28333333333342</v>
      </c>
      <c r="G376" s="299">
        <v>568.46666666666681</v>
      </c>
      <c r="H376" s="299">
        <v>611.26666666666677</v>
      </c>
      <c r="I376" s="299">
        <v>623.08333333333337</v>
      </c>
      <c r="J376" s="299">
        <v>632.66666666666674</v>
      </c>
      <c r="K376" s="298">
        <v>613.5</v>
      </c>
      <c r="L376" s="298">
        <v>592.1</v>
      </c>
      <c r="M376" s="298">
        <v>0.76593999999999995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86.2</v>
      </c>
      <c r="D377" s="299">
        <v>85</v>
      </c>
      <c r="E377" s="299">
        <v>83.3</v>
      </c>
      <c r="F377" s="299">
        <v>80.399999999999991</v>
      </c>
      <c r="G377" s="299">
        <v>78.699999999999989</v>
      </c>
      <c r="H377" s="299">
        <v>87.9</v>
      </c>
      <c r="I377" s="299">
        <v>89.6</v>
      </c>
      <c r="J377" s="299">
        <v>92.500000000000014</v>
      </c>
      <c r="K377" s="298">
        <v>86.7</v>
      </c>
      <c r="L377" s="298">
        <v>82.1</v>
      </c>
      <c r="M377" s="298">
        <v>162.58459999999999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125.7</v>
      </c>
      <c r="D378" s="299">
        <v>123.93333333333332</v>
      </c>
      <c r="E378" s="299">
        <v>121.86666666666665</v>
      </c>
      <c r="F378" s="299">
        <v>118.03333333333332</v>
      </c>
      <c r="G378" s="299">
        <v>115.96666666666664</v>
      </c>
      <c r="H378" s="299">
        <v>127.76666666666665</v>
      </c>
      <c r="I378" s="299">
        <v>129.83333333333334</v>
      </c>
      <c r="J378" s="299">
        <v>133.66666666666666</v>
      </c>
      <c r="K378" s="298">
        <v>126</v>
      </c>
      <c r="L378" s="298">
        <v>120.1</v>
      </c>
      <c r="M378" s="298">
        <v>190.76925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503.45</v>
      </c>
      <c r="D379" s="299">
        <v>505.01666666666671</v>
      </c>
      <c r="E379" s="299">
        <v>496.08333333333337</v>
      </c>
      <c r="F379" s="299">
        <v>488.71666666666664</v>
      </c>
      <c r="G379" s="299">
        <v>479.7833333333333</v>
      </c>
      <c r="H379" s="299">
        <v>512.38333333333344</v>
      </c>
      <c r="I379" s="299">
        <v>521.31666666666672</v>
      </c>
      <c r="J379" s="299">
        <v>528.68333333333351</v>
      </c>
      <c r="K379" s="298">
        <v>513.95000000000005</v>
      </c>
      <c r="L379" s="298">
        <v>497.65</v>
      </c>
      <c r="M379" s="298">
        <v>1.6562600000000001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234.75</v>
      </c>
      <c r="D380" s="299">
        <v>234.04999999999998</v>
      </c>
      <c r="E380" s="299">
        <v>232.94999999999996</v>
      </c>
      <c r="F380" s="299">
        <v>231.14999999999998</v>
      </c>
      <c r="G380" s="299">
        <v>230.04999999999995</v>
      </c>
      <c r="H380" s="299">
        <v>235.84999999999997</v>
      </c>
      <c r="I380" s="299">
        <v>236.95</v>
      </c>
      <c r="J380" s="299">
        <v>238.74999999999997</v>
      </c>
      <c r="K380" s="298">
        <v>235.15</v>
      </c>
      <c r="L380" s="298">
        <v>232.25</v>
      </c>
      <c r="M380" s="298">
        <v>0.29804000000000003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873.6</v>
      </c>
      <c r="D381" s="299">
        <v>877.58333333333337</v>
      </c>
      <c r="E381" s="299">
        <v>856.26666666666677</v>
      </c>
      <c r="F381" s="299">
        <v>838.93333333333339</v>
      </c>
      <c r="G381" s="299">
        <v>817.61666666666679</v>
      </c>
      <c r="H381" s="299">
        <v>894.91666666666674</v>
      </c>
      <c r="I381" s="299">
        <v>916.23333333333335</v>
      </c>
      <c r="J381" s="299">
        <v>933.56666666666672</v>
      </c>
      <c r="K381" s="298">
        <v>898.9</v>
      </c>
      <c r="L381" s="298">
        <v>860.25</v>
      </c>
      <c r="M381" s="298">
        <v>2.5707300000000002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</v>
      </c>
      <c r="D382" s="299">
        <v>30.016666666666666</v>
      </c>
      <c r="E382" s="299">
        <v>29.783333333333331</v>
      </c>
      <c r="F382" s="299">
        <v>29.566666666666666</v>
      </c>
      <c r="G382" s="299">
        <v>29.333333333333332</v>
      </c>
      <c r="H382" s="299">
        <v>30.233333333333331</v>
      </c>
      <c r="I382" s="299">
        <v>30.466666666666665</v>
      </c>
      <c r="J382" s="299">
        <v>30.68333333333333</v>
      </c>
      <c r="K382" s="298">
        <v>30.25</v>
      </c>
      <c r="L382" s="298">
        <v>29.8</v>
      </c>
      <c r="M382" s="298">
        <v>7.6347300000000002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91.05</v>
      </c>
      <c r="D383" s="299">
        <v>91.133333333333326</v>
      </c>
      <c r="E383" s="299">
        <v>90.616666666666646</v>
      </c>
      <c r="F383" s="299">
        <v>90.183333333333323</v>
      </c>
      <c r="G383" s="299">
        <v>89.666666666666643</v>
      </c>
      <c r="H383" s="299">
        <v>91.566666666666649</v>
      </c>
      <c r="I383" s="299">
        <v>92.083333333333329</v>
      </c>
      <c r="J383" s="299">
        <v>92.516666666666652</v>
      </c>
      <c r="K383" s="298">
        <v>91.65</v>
      </c>
      <c r="L383" s="298">
        <v>90.7</v>
      </c>
      <c r="M383" s="298">
        <v>1.6242399999999999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148.85</v>
      </c>
      <c r="D384" s="299">
        <v>147.5</v>
      </c>
      <c r="E384" s="299">
        <v>145.44999999999999</v>
      </c>
      <c r="F384" s="299">
        <v>142.04999999999998</v>
      </c>
      <c r="G384" s="299">
        <v>139.99999999999997</v>
      </c>
      <c r="H384" s="299">
        <v>150.9</v>
      </c>
      <c r="I384" s="299">
        <v>152.95000000000002</v>
      </c>
      <c r="J384" s="299">
        <v>156.35000000000002</v>
      </c>
      <c r="K384" s="298">
        <v>149.55000000000001</v>
      </c>
      <c r="L384" s="298">
        <v>144.1</v>
      </c>
      <c r="M384" s="298">
        <v>9.4667899999999996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621.25</v>
      </c>
      <c r="D385" s="299">
        <v>622.36666666666667</v>
      </c>
      <c r="E385" s="299">
        <v>613.88333333333333</v>
      </c>
      <c r="F385" s="299">
        <v>606.51666666666665</v>
      </c>
      <c r="G385" s="299">
        <v>598.0333333333333</v>
      </c>
      <c r="H385" s="299">
        <v>629.73333333333335</v>
      </c>
      <c r="I385" s="299">
        <v>638.2166666666667</v>
      </c>
      <c r="J385" s="299">
        <v>645.58333333333337</v>
      </c>
      <c r="K385" s="298">
        <v>630.85</v>
      </c>
      <c r="L385" s="298">
        <v>615</v>
      </c>
      <c r="M385" s="298">
        <v>1.28888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187.7</v>
      </c>
      <c r="D386" s="299">
        <v>187.88333333333333</v>
      </c>
      <c r="E386" s="299">
        <v>186.16666666666666</v>
      </c>
      <c r="F386" s="299">
        <v>184.63333333333333</v>
      </c>
      <c r="G386" s="299">
        <v>182.91666666666666</v>
      </c>
      <c r="H386" s="299">
        <v>189.41666666666666</v>
      </c>
      <c r="I386" s="299">
        <v>191.13333333333335</v>
      </c>
      <c r="J386" s="299">
        <v>192.66666666666666</v>
      </c>
      <c r="K386" s="298">
        <v>189.6</v>
      </c>
      <c r="L386" s="298">
        <v>186.35</v>
      </c>
      <c r="M386" s="298">
        <v>2.1981999999999999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78.25</v>
      </c>
      <c r="D387" s="299">
        <v>77.683333333333323</v>
      </c>
      <c r="E387" s="299">
        <v>76.666666666666643</v>
      </c>
      <c r="F387" s="299">
        <v>75.083333333333314</v>
      </c>
      <c r="G387" s="299">
        <v>74.066666666666634</v>
      </c>
      <c r="H387" s="299">
        <v>79.266666666666652</v>
      </c>
      <c r="I387" s="299">
        <v>80.283333333333331</v>
      </c>
      <c r="J387" s="299">
        <v>81.86666666666666</v>
      </c>
      <c r="K387" s="298">
        <v>78.7</v>
      </c>
      <c r="L387" s="298">
        <v>76.099999999999994</v>
      </c>
      <c r="M387" s="298">
        <v>11.1088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1573.35</v>
      </c>
      <c r="D388" s="299">
        <v>1595.5333333333335</v>
      </c>
      <c r="E388" s="299">
        <v>1531.366666666667</v>
      </c>
      <c r="F388" s="299">
        <v>1489.3833333333334</v>
      </c>
      <c r="G388" s="299">
        <v>1425.2166666666669</v>
      </c>
      <c r="H388" s="299">
        <v>1637.5166666666671</v>
      </c>
      <c r="I388" s="299">
        <v>1701.6833333333336</v>
      </c>
      <c r="J388" s="299">
        <v>1743.6666666666672</v>
      </c>
      <c r="K388" s="298">
        <v>1659.7</v>
      </c>
      <c r="L388" s="298">
        <v>1553.55</v>
      </c>
      <c r="M388" s="298">
        <v>1.07552</v>
      </c>
      <c r="N388" s="1"/>
      <c r="O388" s="1"/>
    </row>
    <row r="389" spans="1:15" ht="12.75" customHeight="1">
      <c r="A389" s="30">
        <v>379</v>
      </c>
      <c r="B389" s="308" t="s">
        <v>892</v>
      </c>
      <c r="C389" s="298">
        <v>41.65</v>
      </c>
      <c r="D389" s="299">
        <v>42.016666666666666</v>
      </c>
      <c r="E389" s="299">
        <v>40.833333333333329</v>
      </c>
      <c r="F389" s="299">
        <v>40.016666666666666</v>
      </c>
      <c r="G389" s="299">
        <v>38.833333333333329</v>
      </c>
      <c r="H389" s="299">
        <v>42.833333333333329</v>
      </c>
      <c r="I389" s="299">
        <v>44.016666666666666</v>
      </c>
      <c r="J389" s="299">
        <v>44.833333333333329</v>
      </c>
      <c r="K389" s="298">
        <v>43.2</v>
      </c>
      <c r="L389" s="298">
        <v>41.2</v>
      </c>
      <c r="M389" s="298">
        <v>6.2286099999999998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127.05</v>
      </c>
      <c r="D390" s="299">
        <v>125.88333333333333</v>
      </c>
      <c r="E390" s="299">
        <v>123.76666666666665</v>
      </c>
      <c r="F390" s="299">
        <v>120.48333333333332</v>
      </c>
      <c r="G390" s="299">
        <v>118.36666666666665</v>
      </c>
      <c r="H390" s="299">
        <v>129.16666666666666</v>
      </c>
      <c r="I390" s="299">
        <v>131.28333333333333</v>
      </c>
      <c r="J390" s="299">
        <v>134.56666666666666</v>
      </c>
      <c r="K390" s="298">
        <v>128</v>
      </c>
      <c r="L390" s="298">
        <v>122.6</v>
      </c>
      <c r="M390" s="298">
        <v>10.81859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972.35</v>
      </c>
      <c r="D391" s="299">
        <v>970.48333333333323</v>
      </c>
      <c r="E391" s="299">
        <v>961.96666666666647</v>
      </c>
      <c r="F391" s="299">
        <v>951.58333333333326</v>
      </c>
      <c r="G391" s="299">
        <v>943.06666666666649</v>
      </c>
      <c r="H391" s="299">
        <v>980.86666666666645</v>
      </c>
      <c r="I391" s="299">
        <v>989.3833333333331</v>
      </c>
      <c r="J391" s="299">
        <v>999.76666666666642</v>
      </c>
      <c r="K391" s="298">
        <v>979</v>
      </c>
      <c r="L391" s="298">
        <v>960.1</v>
      </c>
      <c r="M391" s="298">
        <v>0.41820000000000002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2408.6999999999998</v>
      </c>
      <c r="D392" s="299">
        <v>2455.2333333333331</v>
      </c>
      <c r="E392" s="299">
        <v>2318.4666666666662</v>
      </c>
      <c r="F392" s="299">
        <v>2228.2333333333331</v>
      </c>
      <c r="G392" s="299">
        <v>2091.4666666666662</v>
      </c>
      <c r="H392" s="299">
        <v>2545.4666666666662</v>
      </c>
      <c r="I392" s="299">
        <v>2682.2333333333336</v>
      </c>
      <c r="J392" s="299">
        <v>2772.4666666666662</v>
      </c>
      <c r="K392" s="298">
        <v>2592</v>
      </c>
      <c r="L392" s="298">
        <v>2365</v>
      </c>
      <c r="M392" s="298">
        <v>378.41671000000002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110.75</v>
      </c>
      <c r="D393" s="299">
        <v>110.88333333333333</v>
      </c>
      <c r="E393" s="299">
        <v>108.71666666666665</v>
      </c>
      <c r="F393" s="299">
        <v>106.68333333333332</v>
      </c>
      <c r="G393" s="299">
        <v>104.51666666666665</v>
      </c>
      <c r="H393" s="299">
        <v>112.91666666666666</v>
      </c>
      <c r="I393" s="299">
        <v>115.08333333333334</v>
      </c>
      <c r="J393" s="299">
        <v>117.11666666666666</v>
      </c>
      <c r="K393" s="298">
        <v>113.05</v>
      </c>
      <c r="L393" s="298">
        <v>108.85</v>
      </c>
      <c r="M393" s="298">
        <v>9.7825199999999999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869</v>
      </c>
      <c r="D394" s="299">
        <v>867.13333333333333</v>
      </c>
      <c r="E394" s="299">
        <v>852.26666666666665</v>
      </c>
      <c r="F394" s="299">
        <v>835.5333333333333</v>
      </c>
      <c r="G394" s="299">
        <v>820.66666666666663</v>
      </c>
      <c r="H394" s="299">
        <v>883.86666666666667</v>
      </c>
      <c r="I394" s="299">
        <v>898.73333333333323</v>
      </c>
      <c r="J394" s="299">
        <v>915.4666666666667</v>
      </c>
      <c r="K394" s="298">
        <v>882</v>
      </c>
      <c r="L394" s="298">
        <v>850.4</v>
      </c>
      <c r="M394" s="298">
        <v>0.20002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1268.0999999999999</v>
      </c>
      <c r="D395" s="299">
        <v>1266.3833333333332</v>
      </c>
      <c r="E395" s="299">
        <v>1242.7666666666664</v>
      </c>
      <c r="F395" s="299">
        <v>1217.4333333333332</v>
      </c>
      <c r="G395" s="299">
        <v>1193.8166666666664</v>
      </c>
      <c r="H395" s="299">
        <v>1291.7166666666665</v>
      </c>
      <c r="I395" s="299">
        <v>1315.3333333333333</v>
      </c>
      <c r="J395" s="299">
        <v>1340.6666666666665</v>
      </c>
      <c r="K395" s="298">
        <v>1290</v>
      </c>
      <c r="L395" s="298">
        <v>1241.05</v>
      </c>
      <c r="M395" s="298">
        <v>6.5586599999999997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772.65</v>
      </c>
      <c r="D396" s="299">
        <v>771.31666666666661</v>
      </c>
      <c r="E396" s="299">
        <v>765.08333333333326</v>
      </c>
      <c r="F396" s="299">
        <v>757.51666666666665</v>
      </c>
      <c r="G396" s="299">
        <v>751.2833333333333</v>
      </c>
      <c r="H396" s="299">
        <v>778.88333333333321</v>
      </c>
      <c r="I396" s="299">
        <v>785.11666666666656</v>
      </c>
      <c r="J396" s="299">
        <v>792.68333333333317</v>
      </c>
      <c r="K396" s="298">
        <v>777.55</v>
      </c>
      <c r="L396" s="298">
        <v>763.75</v>
      </c>
      <c r="M396" s="298">
        <v>10.733449999999999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1099.8499999999999</v>
      </c>
      <c r="D397" s="299">
        <v>1093.3999999999999</v>
      </c>
      <c r="E397" s="299">
        <v>1081.4499999999998</v>
      </c>
      <c r="F397" s="299">
        <v>1063.05</v>
      </c>
      <c r="G397" s="299">
        <v>1051.0999999999999</v>
      </c>
      <c r="H397" s="299">
        <v>1111.7999999999997</v>
      </c>
      <c r="I397" s="299">
        <v>1123.75</v>
      </c>
      <c r="J397" s="299">
        <v>1142.1499999999996</v>
      </c>
      <c r="K397" s="298">
        <v>1105.3499999999999</v>
      </c>
      <c r="L397" s="298">
        <v>1075</v>
      </c>
      <c r="M397" s="298">
        <v>6.9634099999999997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451.3</v>
      </c>
      <c r="D398" s="299">
        <v>452.36666666666662</v>
      </c>
      <c r="E398" s="299">
        <v>448.73333333333323</v>
      </c>
      <c r="F398" s="299">
        <v>446.16666666666663</v>
      </c>
      <c r="G398" s="299">
        <v>442.53333333333325</v>
      </c>
      <c r="H398" s="299">
        <v>454.93333333333322</v>
      </c>
      <c r="I398" s="299">
        <v>458.56666666666655</v>
      </c>
      <c r="J398" s="299">
        <v>461.13333333333321</v>
      </c>
      <c r="K398" s="298">
        <v>456</v>
      </c>
      <c r="L398" s="298">
        <v>449.8</v>
      </c>
      <c r="M398" s="298">
        <v>0.29488999999999999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27.4</v>
      </c>
      <c r="D399" s="299">
        <v>27.216666666666669</v>
      </c>
      <c r="E399" s="299">
        <v>26.883333333333336</v>
      </c>
      <c r="F399" s="299">
        <v>26.366666666666667</v>
      </c>
      <c r="G399" s="299">
        <v>26.033333333333335</v>
      </c>
      <c r="H399" s="299">
        <v>27.733333333333338</v>
      </c>
      <c r="I399" s="299">
        <v>28.066666666666666</v>
      </c>
      <c r="J399" s="299">
        <v>28.583333333333339</v>
      </c>
      <c r="K399" s="298">
        <v>27.55</v>
      </c>
      <c r="L399" s="298">
        <v>26.7</v>
      </c>
      <c r="M399" s="298">
        <v>8.3444199999999995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3714</v>
      </c>
      <c r="D400" s="299">
        <v>3692.9</v>
      </c>
      <c r="E400" s="299">
        <v>3599.15</v>
      </c>
      <c r="F400" s="299">
        <v>3484.3</v>
      </c>
      <c r="G400" s="299">
        <v>3390.55</v>
      </c>
      <c r="H400" s="299">
        <v>3807.75</v>
      </c>
      <c r="I400" s="299">
        <v>3901.5</v>
      </c>
      <c r="J400" s="299">
        <v>4016.35</v>
      </c>
      <c r="K400" s="298">
        <v>3786.65</v>
      </c>
      <c r="L400" s="298">
        <v>3578.05</v>
      </c>
      <c r="M400" s="298">
        <v>0.68901000000000001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2161.65</v>
      </c>
      <c r="D401" s="299">
        <v>2178.15</v>
      </c>
      <c r="E401" s="299">
        <v>2116.5500000000002</v>
      </c>
      <c r="F401" s="299">
        <v>2071.4500000000003</v>
      </c>
      <c r="G401" s="299">
        <v>2009.8500000000004</v>
      </c>
      <c r="H401" s="299">
        <v>2223.25</v>
      </c>
      <c r="I401" s="299">
        <v>2284.8499999999995</v>
      </c>
      <c r="J401" s="299">
        <v>2329.9499999999998</v>
      </c>
      <c r="K401" s="298">
        <v>2239.75</v>
      </c>
      <c r="L401" s="298">
        <v>2133.0500000000002</v>
      </c>
      <c r="M401" s="298">
        <v>8.0903100000000006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6378.35</v>
      </c>
      <c r="D402" s="299">
        <v>6382.1333333333341</v>
      </c>
      <c r="E402" s="299">
        <v>6329.2166666666681</v>
      </c>
      <c r="F402" s="299">
        <v>6280.0833333333339</v>
      </c>
      <c r="G402" s="299">
        <v>6227.1666666666679</v>
      </c>
      <c r="H402" s="299">
        <v>6431.2666666666682</v>
      </c>
      <c r="I402" s="299">
        <v>6484.1833333333343</v>
      </c>
      <c r="J402" s="299">
        <v>6533.3166666666684</v>
      </c>
      <c r="K402" s="298">
        <v>6435.05</v>
      </c>
      <c r="L402" s="298">
        <v>6333</v>
      </c>
      <c r="M402" s="298">
        <v>0.11452</v>
      </c>
      <c r="N402" s="1"/>
      <c r="O402" s="1"/>
    </row>
    <row r="403" spans="1:15" ht="12.75" customHeight="1">
      <c r="A403" s="30">
        <v>393</v>
      </c>
      <c r="B403" s="308" t="s">
        <v>893</v>
      </c>
      <c r="C403" s="298">
        <v>1084.95</v>
      </c>
      <c r="D403" s="299">
        <v>1086.4666666666665</v>
      </c>
      <c r="E403" s="299">
        <v>1068.9333333333329</v>
      </c>
      <c r="F403" s="299">
        <v>1052.9166666666665</v>
      </c>
      <c r="G403" s="299">
        <v>1035.383333333333</v>
      </c>
      <c r="H403" s="299">
        <v>1102.4833333333329</v>
      </c>
      <c r="I403" s="299">
        <v>1120.0166666666662</v>
      </c>
      <c r="J403" s="299">
        <v>1136.0333333333328</v>
      </c>
      <c r="K403" s="298">
        <v>1104</v>
      </c>
      <c r="L403" s="298">
        <v>1070.45</v>
      </c>
      <c r="M403" s="298">
        <v>1.4596899999999999</v>
      </c>
      <c r="N403" s="1"/>
      <c r="O403" s="1"/>
    </row>
    <row r="404" spans="1:15" ht="12.75" customHeight="1">
      <c r="A404" s="30">
        <v>394</v>
      </c>
      <c r="B404" s="308" t="s">
        <v>894</v>
      </c>
      <c r="C404" s="298">
        <v>360.7</v>
      </c>
      <c r="D404" s="299">
        <v>361.09999999999997</v>
      </c>
      <c r="E404" s="299">
        <v>353.24999999999994</v>
      </c>
      <c r="F404" s="299">
        <v>345.79999999999995</v>
      </c>
      <c r="G404" s="299">
        <v>337.94999999999993</v>
      </c>
      <c r="H404" s="299">
        <v>368.54999999999995</v>
      </c>
      <c r="I404" s="299">
        <v>376.4</v>
      </c>
      <c r="J404" s="299">
        <v>383.84999999999997</v>
      </c>
      <c r="K404" s="298">
        <v>368.95</v>
      </c>
      <c r="L404" s="298">
        <v>353.65</v>
      </c>
      <c r="M404" s="298">
        <v>1.2015800000000001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2259.0500000000002</v>
      </c>
      <c r="D405" s="299">
        <v>2266.0166666666669</v>
      </c>
      <c r="E405" s="299">
        <v>2243.0333333333338</v>
      </c>
      <c r="F405" s="299">
        <v>2227.0166666666669</v>
      </c>
      <c r="G405" s="299">
        <v>2204.0333333333338</v>
      </c>
      <c r="H405" s="299">
        <v>2282.0333333333338</v>
      </c>
      <c r="I405" s="299">
        <v>2305.0166666666664</v>
      </c>
      <c r="J405" s="299">
        <v>2321.0333333333338</v>
      </c>
      <c r="K405" s="298">
        <v>2289</v>
      </c>
      <c r="L405" s="298">
        <v>2250</v>
      </c>
      <c r="M405" s="298">
        <v>0.46061999999999997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92.55</v>
      </c>
      <c r="D406" s="299">
        <v>92.433333333333337</v>
      </c>
      <c r="E406" s="299">
        <v>91.316666666666677</v>
      </c>
      <c r="F406" s="299">
        <v>90.083333333333343</v>
      </c>
      <c r="G406" s="299">
        <v>88.966666666666683</v>
      </c>
      <c r="H406" s="299">
        <v>93.666666666666671</v>
      </c>
      <c r="I406" s="299">
        <v>94.783333333333346</v>
      </c>
      <c r="J406" s="299">
        <v>96.016666666666666</v>
      </c>
      <c r="K406" s="298">
        <v>93.55</v>
      </c>
      <c r="L406" s="298">
        <v>91.2</v>
      </c>
      <c r="M406" s="298">
        <v>6.2529899999999996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2671.35</v>
      </c>
      <c r="D407" s="299">
        <v>2654.1166666666668</v>
      </c>
      <c r="E407" s="299">
        <v>2629.2333333333336</v>
      </c>
      <c r="F407" s="299">
        <v>2587.1166666666668</v>
      </c>
      <c r="G407" s="299">
        <v>2562.2333333333336</v>
      </c>
      <c r="H407" s="299">
        <v>2696.2333333333336</v>
      </c>
      <c r="I407" s="299">
        <v>2721.1166666666668</v>
      </c>
      <c r="J407" s="299">
        <v>2763.2333333333336</v>
      </c>
      <c r="K407" s="298">
        <v>2679</v>
      </c>
      <c r="L407" s="298">
        <v>2612</v>
      </c>
      <c r="M407" s="298">
        <v>3.0710000000000001E-2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396.65</v>
      </c>
      <c r="D408" s="299">
        <v>391.88333333333338</v>
      </c>
      <c r="E408" s="299">
        <v>385.76666666666677</v>
      </c>
      <c r="F408" s="299">
        <v>374.88333333333338</v>
      </c>
      <c r="G408" s="299">
        <v>368.76666666666677</v>
      </c>
      <c r="H408" s="299">
        <v>402.76666666666677</v>
      </c>
      <c r="I408" s="299">
        <v>408.88333333333344</v>
      </c>
      <c r="J408" s="299">
        <v>419.76666666666677</v>
      </c>
      <c r="K408" s="298">
        <v>398</v>
      </c>
      <c r="L408" s="298">
        <v>381</v>
      </c>
      <c r="M408" s="298">
        <v>0.69762000000000002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96.9</v>
      </c>
      <c r="D409" s="299">
        <v>96.883333333333326</v>
      </c>
      <c r="E409" s="299">
        <v>95.766666666666652</v>
      </c>
      <c r="F409" s="299">
        <v>94.633333333333326</v>
      </c>
      <c r="G409" s="299">
        <v>93.516666666666652</v>
      </c>
      <c r="H409" s="299">
        <v>98.016666666666652</v>
      </c>
      <c r="I409" s="299">
        <v>99.133333333333326</v>
      </c>
      <c r="J409" s="299">
        <v>100.26666666666665</v>
      </c>
      <c r="K409" s="298">
        <v>98</v>
      </c>
      <c r="L409" s="298">
        <v>95.75</v>
      </c>
      <c r="M409" s="298">
        <v>3.6765500000000002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19213.8</v>
      </c>
      <c r="D410" s="299">
        <v>19128.216666666667</v>
      </c>
      <c r="E410" s="299">
        <v>18984.433333333334</v>
      </c>
      <c r="F410" s="299">
        <v>18755.066666666666</v>
      </c>
      <c r="G410" s="299">
        <v>18611.283333333333</v>
      </c>
      <c r="H410" s="299">
        <v>19357.583333333336</v>
      </c>
      <c r="I410" s="299">
        <v>19501.366666666669</v>
      </c>
      <c r="J410" s="299">
        <v>19730.733333333337</v>
      </c>
      <c r="K410" s="298">
        <v>19272</v>
      </c>
      <c r="L410" s="298">
        <v>18898.849999999999</v>
      </c>
      <c r="M410" s="298">
        <v>0.17699000000000001</v>
      </c>
      <c r="N410" s="1"/>
      <c r="O410" s="1"/>
    </row>
    <row r="411" spans="1:15" ht="12.75" customHeight="1">
      <c r="A411" s="30">
        <v>401</v>
      </c>
      <c r="B411" s="308" t="s">
        <v>895</v>
      </c>
      <c r="C411" s="298">
        <v>45.7</v>
      </c>
      <c r="D411" s="299">
        <v>45.766666666666673</v>
      </c>
      <c r="E411" s="299">
        <v>45.033333333333346</v>
      </c>
      <c r="F411" s="299">
        <v>44.366666666666674</v>
      </c>
      <c r="G411" s="299">
        <v>43.633333333333347</v>
      </c>
      <c r="H411" s="299">
        <v>46.433333333333344</v>
      </c>
      <c r="I411" s="299">
        <v>47.166666666666679</v>
      </c>
      <c r="J411" s="299">
        <v>47.833333333333343</v>
      </c>
      <c r="K411" s="298">
        <v>46.5</v>
      </c>
      <c r="L411" s="298">
        <v>45.1</v>
      </c>
      <c r="M411" s="298">
        <v>82.62303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1704.3</v>
      </c>
      <c r="D412" s="299">
        <v>1689.5333333333335</v>
      </c>
      <c r="E412" s="299">
        <v>1672.0166666666671</v>
      </c>
      <c r="F412" s="299">
        <v>1639.7333333333336</v>
      </c>
      <c r="G412" s="299">
        <v>1622.2166666666672</v>
      </c>
      <c r="H412" s="299">
        <v>1721.8166666666671</v>
      </c>
      <c r="I412" s="299">
        <v>1739.3333333333335</v>
      </c>
      <c r="J412" s="299">
        <v>1771.616666666667</v>
      </c>
      <c r="K412" s="298">
        <v>1707.05</v>
      </c>
      <c r="L412" s="298">
        <v>1657.25</v>
      </c>
      <c r="M412" s="298">
        <v>0.35204999999999997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1265.7</v>
      </c>
      <c r="D413" s="299">
        <v>1259.6666666666667</v>
      </c>
      <c r="E413" s="299">
        <v>1244.5333333333335</v>
      </c>
      <c r="F413" s="299">
        <v>1223.3666666666668</v>
      </c>
      <c r="G413" s="299">
        <v>1208.2333333333336</v>
      </c>
      <c r="H413" s="299">
        <v>1280.8333333333335</v>
      </c>
      <c r="I413" s="299">
        <v>1295.9666666666667</v>
      </c>
      <c r="J413" s="299">
        <v>1317.1333333333334</v>
      </c>
      <c r="K413" s="298">
        <v>1274.8</v>
      </c>
      <c r="L413" s="298">
        <v>1238.5</v>
      </c>
      <c r="M413" s="298">
        <v>10.716570000000001</v>
      </c>
      <c r="N413" s="1"/>
      <c r="O413" s="1"/>
    </row>
    <row r="414" spans="1:15" ht="12.75" customHeight="1">
      <c r="A414" s="30">
        <v>404</v>
      </c>
      <c r="B414" s="308" t="s">
        <v>896</v>
      </c>
      <c r="C414" s="298">
        <v>276.85000000000002</v>
      </c>
      <c r="D414" s="299">
        <v>278.33333333333331</v>
      </c>
      <c r="E414" s="299">
        <v>274.21666666666664</v>
      </c>
      <c r="F414" s="299">
        <v>271.58333333333331</v>
      </c>
      <c r="G414" s="299">
        <v>267.46666666666664</v>
      </c>
      <c r="H414" s="299">
        <v>280.96666666666664</v>
      </c>
      <c r="I414" s="299">
        <v>285.08333333333331</v>
      </c>
      <c r="J414" s="299">
        <v>287.71666666666664</v>
      </c>
      <c r="K414" s="298">
        <v>282.45</v>
      </c>
      <c r="L414" s="298">
        <v>275.7</v>
      </c>
      <c r="M414" s="298">
        <v>0.62788999999999995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2407.1</v>
      </c>
      <c r="D415" s="299">
        <v>2399.4666666666667</v>
      </c>
      <c r="E415" s="299">
        <v>2373.9333333333334</v>
      </c>
      <c r="F415" s="299">
        <v>2340.7666666666669</v>
      </c>
      <c r="G415" s="299">
        <v>2315.2333333333336</v>
      </c>
      <c r="H415" s="299">
        <v>2432.6333333333332</v>
      </c>
      <c r="I415" s="299">
        <v>2458.166666666667</v>
      </c>
      <c r="J415" s="299">
        <v>2491.333333333333</v>
      </c>
      <c r="K415" s="298">
        <v>2425</v>
      </c>
      <c r="L415" s="298">
        <v>2366.3000000000002</v>
      </c>
      <c r="M415" s="298">
        <v>2.0844299999999998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556.85</v>
      </c>
      <c r="D416" s="299">
        <v>562.01666666666665</v>
      </c>
      <c r="E416" s="299">
        <v>546.13333333333333</v>
      </c>
      <c r="F416" s="299">
        <v>535.41666666666663</v>
      </c>
      <c r="G416" s="299">
        <v>519.5333333333333</v>
      </c>
      <c r="H416" s="299">
        <v>572.73333333333335</v>
      </c>
      <c r="I416" s="299">
        <v>588.61666666666656</v>
      </c>
      <c r="J416" s="299">
        <v>599.33333333333337</v>
      </c>
      <c r="K416" s="298">
        <v>577.9</v>
      </c>
      <c r="L416" s="298">
        <v>551.29999999999995</v>
      </c>
      <c r="M416" s="298">
        <v>3.3875099999999998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2722.85</v>
      </c>
      <c r="D417" s="299">
        <v>2731.6666666666665</v>
      </c>
      <c r="E417" s="299">
        <v>2693.3833333333332</v>
      </c>
      <c r="F417" s="299">
        <v>2663.9166666666665</v>
      </c>
      <c r="G417" s="299">
        <v>2625.6333333333332</v>
      </c>
      <c r="H417" s="299">
        <v>2761.1333333333332</v>
      </c>
      <c r="I417" s="299">
        <v>2799.416666666667</v>
      </c>
      <c r="J417" s="299">
        <v>2828.8833333333332</v>
      </c>
      <c r="K417" s="298">
        <v>2769.95</v>
      </c>
      <c r="L417" s="298">
        <v>2702.2</v>
      </c>
      <c r="M417" s="298">
        <v>0.53476999999999997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345.4</v>
      </c>
      <c r="D418" s="299">
        <v>346.98333333333335</v>
      </c>
      <c r="E418" s="299">
        <v>339.41666666666669</v>
      </c>
      <c r="F418" s="299">
        <v>333.43333333333334</v>
      </c>
      <c r="G418" s="299">
        <v>325.86666666666667</v>
      </c>
      <c r="H418" s="299">
        <v>352.9666666666667</v>
      </c>
      <c r="I418" s="299">
        <v>360.5333333333333</v>
      </c>
      <c r="J418" s="299">
        <v>366.51666666666671</v>
      </c>
      <c r="K418" s="298">
        <v>354.55</v>
      </c>
      <c r="L418" s="298">
        <v>341</v>
      </c>
      <c r="M418" s="298">
        <v>0.5696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567.70000000000005</v>
      </c>
      <c r="D419" s="299">
        <v>561.56666666666672</v>
      </c>
      <c r="E419" s="299">
        <v>553.13333333333344</v>
      </c>
      <c r="F419" s="299">
        <v>538.56666666666672</v>
      </c>
      <c r="G419" s="299">
        <v>530.13333333333344</v>
      </c>
      <c r="H419" s="299">
        <v>576.13333333333344</v>
      </c>
      <c r="I419" s="299">
        <v>584.56666666666661</v>
      </c>
      <c r="J419" s="299">
        <v>599.13333333333344</v>
      </c>
      <c r="K419" s="298">
        <v>570</v>
      </c>
      <c r="L419" s="298">
        <v>547</v>
      </c>
      <c r="M419" s="298">
        <v>3.5204499999999999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662.35</v>
      </c>
      <c r="D420" s="299">
        <v>663.1</v>
      </c>
      <c r="E420" s="299">
        <v>654.25</v>
      </c>
      <c r="F420" s="299">
        <v>646.15</v>
      </c>
      <c r="G420" s="299">
        <v>637.29999999999995</v>
      </c>
      <c r="H420" s="299">
        <v>671.2</v>
      </c>
      <c r="I420" s="299">
        <v>680.05000000000018</v>
      </c>
      <c r="J420" s="299">
        <v>688.15000000000009</v>
      </c>
      <c r="K420" s="298">
        <v>671.95</v>
      </c>
      <c r="L420" s="298">
        <v>655</v>
      </c>
      <c r="M420" s="298">
        <v>0.57391999999999999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39.200000000000003</v>
      </c>
      <c r="D421" s="299">
        <v>38.800000000000004</v>
      </c>
      <c r="E421" s="299">
        <v>38.100000000000009</v>
      </c>
      <c r="F421" s="299">
        <v>37.000000000000007</v>
      </c>
      <c r="G421" s="299">
        <v>36.300000000000011</v>
      </c>
      <c r="H421" s="299">
        <v>39.900000000000006</v>
      </c>
      <c r="I421" s="299">
        <v>40.600000000000009</v>
      </c>
      <c r="J421" s="299">
        <v>41.7</v>
      </c>
      <c r="K421" s="298">
        <v>39.5</v>
      </c>
      <c r="L421" s="298">
        <v>37.700000000000003</v>
      </c>
      <c r="M421" s="298">
        <v>20.918949999999999</v>
      </c>
      <c r="N421" s="1"/>
      <c r="O421" s="1"/>
    </row>
    <row r="422" spans="1:15" ht="12.75" customHeight="1">
      <c r="A422" s="30">
        <v>412</v>
      </c>
      <c r="B422" s="308" t="s">
        <v>897</v>
      </c>
      <c r="C422" s="298">
        <v>473.95</v>
      </c>
      <c r="D422" s="299">
        <v>477.66666666666669</v>
      </c>
      <c r="E422" s="299">
        <v>465.33333333333337</v>
      </c>
      <c r="F422" s="299">
        <v>456.7166666666667</v>
      </c>
      <c r="G422" s="299">
        <v>444.38333333333338</v>
      </c>
      <c r="H422" s="299">
        <v>486.28333333333336</v>
      </c>
      <c r="I422" s="299">
        <v>498.61666666666673</v>
      </c>
      <c r="J422" s="299">
        <v>507.23333333333335</v>
      </c>
      <c r="K422" s="298">
        <v>490</v>
      </c>
      <c r="L422" s="298">
        <v>469.05</v>
      </c>
      <c r="M422" s="298">
        <v>16.002790000000001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466.85</v>
      </c>
      <c r="D423" s="299">
        <v>465.40000000000003</v>
      </c>
      <c r="E423" s="299">
        <v>462.00000000000006</v>
      </c>
      <c r="F423" s="299">
        <v>457.15000000000003</v>
      </c>
      <c r="G423" s="299">
        <v>453.75000000000006</v>
      </c>
      <c r="H423" s="299">
        <v>470.25000000000006</v>
      </c>
      <c r="I423" s="299">
        <v>473.65000000000003</v>
      </c>
      <c r="J423" s="299">
        <v>478.50000000000006</v>
      </c>
      <c r="K423" s="298">
        <v>468.8</v>
      </c>
      <c r="L423" s="298">
        <v>460.55</v>
      </c>
      <c r="M423" s="298">
        <v>94.054950000000005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69.900000000000006</v>
      </c>
      <c r="D424" s="299">
        <v>69.316666666666677</v>
      </c>
      <c r="E424" s="299">
        <v>68.433333333333351</v>
      </c>
      <c r="F424" s="299">
        <v>66.966666666666669</v>
      </c>
      <c r="G424" s="299">
        <v>66.083333333333343</v>
      </c>
      <c r="H424" s="299">
        <v>70.78333333333336</v>
      </c>
      <c r="I424" s="299">
        <v>71.666666666666686</v>
      </c>
      <c r="J424" s="299">
        <v>73.133333333333368</v>
      </c>
      <c r="K424" s="298">
        <v>70.2</v>
      </c>
      <c r="L424" s="298">
        <v>67.849999999999994</v>
      </c>
      <c r="M424" s="298">
        <v>205.63587000000001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297.2</v>
      </c>
      <c r="D425" s="299">
        <v>295.76666666666671</v>
      </c>
      <c r="E425" s="299">
        <v>291.53333333333342</v>
      </c>
      <c r="F425" s="299">
        <v>285.86666666666673</v>
      </c>
      <c r="G425" s="299">
        <v>281.63333333333344</v>
      </c>
      <c r="H425" s="299">
        <v>301.43333333333339</v>
      </c>
      <c r="I425" s="299">
        <v>305.66666666666663</v>
      </c>
      <c r="J425" s="299">
        <v>311.33333333333337</v>
      </c>
      <c r="K425" s="298">
        <v>300</v>
      </c>
      <c r="L425" s="298">
        <v>290.10000000000002</v>
      </c>
      <c r="M425" s="298">
        <v>0.97482999999999997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147.75</v>
      </c>
      <c r="D426" s="299">
        <v>147.63333333333335</v>
      </c>
      <c r="E426" s="299">
        <v>145.16666666666671</v>
      </c>
      <c r="F426" s="299">
        <v>142.58333333333337</v>
      </c>
      <c r="G426" s="299">
        <v>140.11666666666673</v>
      </c>
      <c r="H426" s="299">
        <v>150.2166666666667</v>
      </c>
      <c r="I426" s="299">
        <v>152.68333333333334</v>
      </c>
      <c r="J426" s="299">
        <v>155.26666666666668</v>
      </c>
      <c r="K426" s="298">
        <v>150.1</v>
      </c>
      <c r="L426" s="298">
        <v>145.05000000000001</v>
      </c>
      <c r="M426" s="298">
        <v>3.7477800000000001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337.45</v>
      </c>
      <c r="D427" s="299">
        <v>334.16666666666669</v>
      </c>
      <c r="E427" s="299">
        <v>328.33333333333337</v>
      </c>
      <c r="F427" s="299">
        <v>319.2166666666667</v>
      </c>
      <c r="G427" s="299">
        <v>313.38333333333338</v>
      </c>
      <c r="H427" s="299">
        <v>343.28333333333336</v>
      </c>
      <c r="I427" s="299">
        <v>349.11666666666673</v>
      </c>
      <c r="J427" s="299">
        <v>358.23333333333335</v>
      </c>
      <c r="K427" s="298">
        <v>340</v>
      </c>
      <c r="L427" s="298">
        <v>325.05</v>
      </c>
      <c r="M427" s="298">
        <v>6.3289099999999996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420.05</v>
      </c>
      <c r="D428" s="299">
        <v>420.2166666666667</v>
      </c>
      <c r="E428" s="299">
        <v>416.63333333333338</v>
      </c>
      <c r="F428" s="299">
        <v>413.2166666666667</v>
      </c>
      <c r="G428" s="299">
        <v>409.63333333333338</v>
      </c>
      <c r="H428" s="299">
        <v>423.63333333333338</v>
      </c>
      <c r="I428" s="299">
        <v>427.21666666666664</v>
      </c>
      <c r="J428" s="299">
        <v>430.63333333333338</v>
      </c>
      <c r="K428" s="298">
        <v>423.8</v>
      </c>
      <c r="L428" s="298">
        <v>416.8</v>
      </c>
      <c r="M428" s="298">
        <v>0.25363000000000002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423</v>
      </c>
      <c r="D429" s="299">
        <v>423.3</v>
      </c>
      <c r="E429" s="299">
        <v>420.65000000000003</v>
      </c>
      <c r="F429" s="299">
        <v>418.3</v>
      </c>
      <c r="G429" s="299">
        <v>415.65000000000003</v>
      </c>
      <c r="H429" s="299">
        <v>425.65000000000003</v>
      </c>
      <c r="I429" s="299">
        <v>428.3</v>
      </c>
      <c r="J429" s="299">
        <v>430.65000000000003</v>
      </c>
      <c r="K429" s="298">
        <v>425.95</v>
      </c>
      <c r="L429" s="298">
        <v>420.95</v>
      </c>
      <c r="M429" s="298">
        <v>0.84550000000000003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204.3</v>
      </c>
      <c r="D430" s="299">
        <v>205.45000000000002</v>
      </c>
      <c r="E430" s="299">
        <v>201.20000000000005</v>
      </c>
      <c r="F430" s="299">
        <v>198.10000000000002</v>
      </c>
      <c r="G430" s="299">
        <v>193.85000000000005</v>
      </c>
      <c r="H430" s="299">
        <v>208.55000000000004</v>
      </c>
      <c r="I430" s="299">
        <v>212.79999999999998</v>
      </c>
      <c r="J430" s="299">
        <v>215.90000000000003</v>
      </c>
      <c r="K430" s="298">
        <v>209.7</v>
      </c>
      <c r="L430" s="298">
        <v>202.35</v>
      </c>
      <c r="M430" s="298">
        <v>1.4595499999999999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829.25</v>
      </c>
      <c r="D431" s="299">
        <v>830.4</v>
      </c>
      <c r="E431" s="299">
        <v>823.84999999999991</v>
      </c>
      <c r="F431" s="299">
        <v>818.44999999999993</v>
      </c>
      <c r="G431" s="299">
        <v>811.89999999999986</v>
      </c>
      <c r="H431" s="299">
        <v>835.8</v>
      </c>
      <c r="I431" s="299">
        <v>842.34999999999991</v>
      </c>
      <c r="J431" s="299">
        <v>847.75</v>
      </c>
      <c r="K431" s="298">
        <v>836.95</v>
      </c>
      <c r="L431" s="298">
        <v>825</v>
      </c>
      <c r="M431" s="298">
        <v>23.16527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422.75</v>
      </c>
      <c r="D432" s="299">
        <v>420.10000000000008</v>
      </c>
      <c r="E432" s="299">
        <v>414.50000000000017</v>
      </c>
      <c r="F432" s="299">
        <v>406.25000000000011</v>
      </c>
      <c r="G432" s="299">
        <v>400.6500000000002</v>
      </c>
      <c r="H432" s="299">
        <v>428.35000000000014</v>
      </c>
      <c r="I432" s="299">
        <v>433.95000000000005</v>
      </c>
      <c r="J432" s="299">
        <v>442.2000000000001</v>
      </c>
      <c r="K432" s="298">
        <v>425.7</v>
      </c>
      <c r="L432" s="298">
        <v>411.85</v>
      </c>
      <c r="M432" s="298">
        <v>28.380769999999998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1791.75</v>
      </c>
      <c r="D433" s="299">
        <v>1775.3333333333333</v>
      </c>
      <c r="E433" s="299">
        <v>1751.6666666666665</v>
      </c>
      <c r="F433" s="299">
        <v>1711.5833333333333</v>
      </c>
      <c r="G433" s="299">
        <v>1687.9166666666665</v>
      </c>
      <c r="H433" s="299">
        <v>1815.4166666666665</v>
      </c>
      <c r="I433" s="299">
        <v>1839.083333333333</v>
      </c>
      <c r="J433" s="299">
        <v>1879.1666666666665</v>
      </c>
      <c r="K433" s="298">
        <v>1799</v>
      </c>
      <c r="L433" s="298">
        <v>1735.25</v>
      </c>
      <c r="M433" s="298">
        <v>6.1559999999999997E-2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741.8</v>
      </c>
      <c r="D434" s="299">
        <v>737.41666666666663</v>
      </c>
      <c r="E434" s="299">
        <v>722.83333333333326</v>
      </c>
      <c r="F434" s="299">
        <v>703.86666666666667</v>
      </c>
      <c r="G434" s="299">
        <v>689.2833333333333</v>
      </c>
      <c r="H434" s="299">
        <v>756.38333333333321</v>
      </c>
      <c r="I434" s="299">
        <v>770.96666666666647</v>
      </c>
      <c r="J434" s="299">
        <v>789.93333333333317</v>
      </c>
      <c r="K434" s="298">
        <v>752</v>
      </c>
      <c r="L434" s="298">
        <v>718.45</v>
      </c>
      <c r="M434" s="298">
        <v>0.46481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511.2</v>
      </c>
      <c r="D435" s="299">
        <v>505.58333333333331</v>
      </c>
      <c r="E435" s="299">
        <v>497.16666666666663</v>
      </c>
      <c r="F435" s="299">
        <v>483.13333333333333</v>
      </c>
      <c r="G435" s="299">
        <v>474.71666666666664</v>
      </c>
      <c r="H435" s="299">
        <v>519.61666666666656</v>
      </c>
      <c r="I435" s="299">
        <v>528.0333333333333</v>
      </c>
      <c r="J435" s="299">
        <v>542.06666666666661</v>
      </c>
      <c r="K435" s="298">
        <v>514</v>
      </c>
      <c r="L435" s="298">
        <v>491.55</v>
      </c>
      <c r="M435" s="298">
        <v>17.703279999999999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336.25</v>
      </c>
      <c r="D436" s="299">
        <v>334</v>
      </c>
      <c r="E436" s="299">
        <v>328.25</v>
      </c>
      <c r="F436" s="299">
        <v>320.25</v>
      </c>
      <c r="G436" s="299">
        <v>314.5</v>
      </c>
      <c r="H436" s="299">
        <v>342</v>
      </c>
      <c r="I436" s="299">
        <v>347.75</v>
      </c>
      <c r="J436" s="299">
        <v>355.75</v>
      </c>
      <c r="K436" s="298">
        <v>339.75</v>
      </c>
      <c r="L436" s="298">
        <v>326</v>
      </c>
      <c r="M436" s="298">
        <v>1.0899300000000001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1769.8</v>
      </c>
      <c r="D437" s="299">
        <v>1767.4166666666667</v>
      </c>
      <c r="E437" s="299">
        <v>1754.8333333333335</v>
      </c>
      <c r="F437" s="299">
        <v>1739.8666666666668</v>
      </c>
      <c r="G437" s="299">
        <v>1727.2833333333335</v>
      </c>
      <c r="H437" s="299">
        <v>1782.3833333333334</v>
      </c>
      <c r="I437" s="299">
        <v>1794.9666666666669</v>
      </c>
      <c r="J437" s="299">
        <v>1809.9333333333334</v>
      </c>
      <c r="K437" s="298">
        <v>1780</v>
      </c>
      <c r="L437" s="298">
        <v>1752.45</v>
      </c>
      <c r="M437" s="298">
        <v>0.10943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462.4</v>
      </c>
      <c r="D438" s="299">
        <v>461.7</v>
      </c>
      <c r="E438" s="299">
        <v>458.4</v>
      </c>
      <c r="F438" s="299">
        <v>454.4</v>
      </c>
      <c r="G438" s="299">
        <v>451.09999999999997</v>
      </c>
      <c r="H438" s="299">
        <v>465.7</v>
      </c>
      <c r="I438" s="299">
        <v>469.00000000000006</v>
      </c>
      <c r="J438" s="299">
        <v>473</v>
      </c>
      <c r="K438" s="298">
        <v>465</v>
      </c>
      <c r="L438" s="298">
        <v>457.7</v>
      </c>
      <c r="M438" s="298">
        <v>0.46758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6.75</v>
      </c>
      <c r="D439" s="299">
        <v>6.8</v>
      </c>
      <c r="E439" s="299">
        <v>6.6499999999999995</v>
      </c>
      <c r="F439" s="299">
        <v>6.55</v>
      </c>
      <c r="G439" s="299">
        <v>6.3999999999999995</v>
      </c>
      <c r="H439" s="299">
        <v>6.8999999999999995</v>
      </c>
      <c r="I439" s="299">
        <v>7.05</v>
      </c>
      <c r="J439" s="299">
        <v>7.1499999999999995</v>
      </c>
      <c r="K439" s="298">
        <v>6.95</v>
      </c>
      <c r="L439" s="298">
        <v>6.7</v>
      </c>
      <c r="M439" s="298">
        <v>361.52847000000003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863.65</v>
      </c>
      <c r="D440" s="299">
        <v>866.06666666666661</v>
      </c>
      <c r="E440" s="299">
        <v>852.63333333333321</v>
      </c>
      <c r="F440" s="299">
        <v>841.61666666666656</v>
      </c>
      <c r="G440" s="299">
        <v>828.18333333333317</v>
      </c>
      <c r="H440" s="299">
        <v>877.08333333333326</v>
      </c>
      <c r="I440" s="299">
        <v>890.51666666666665</v>
      </c>
      <c r="J440" s="299">
        <v>901.5333333333333</v>
      </c>
      <c r="K440" s="298">
        <v>879.5</v>
      </c>
      <c r="L440" s="298">
        <v>855.05</v>
      </c>
      <c r="M440" s="298">
        <v>1.8099099999999999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561.75</v>
      </c>
      <c r="D441" s="299">
        <v>556.88333333333333</v>
      </c>
      <c r="E441" s="299">
        <v>549.66666666666663</v>
      </c>
      <c r="F441" s="299">
        <v>537.58333333333326</v>
      </c>
      <c r="G441" s="299">
        <v>530.36666666666656</v>
      </c>
      <c r="H441" s="299">
        <v>568.9666666666667</v>
      </c>
      <c r="I441" s="299">
        <v>576.18333333333339</v>
      </c>
      <c r="J441" s="299">
        <v>588.26666666666677</v>
      </c>
      <c r="K441" s="298">
        <v>564.1</v>
      </c>
      <c r="L441" s="298">
        <v>544.79999999999995</v>
      </c>
      <c r="M441" s="298">
        <v>1.3587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1591.15</v>
      </c>
      <c r="D442" s="299">
        <v>1598.6666666666667</v>
      </c>
      <c r="E442" s="299">
        <v>1572.4833333333336</v>
      </c>
      <c r="F442" s="299">
        <v>1553.8166666666668</v>
      </c>
      <c r="G442" s="299">
        <v>1527.6333333333337</v>
      </c>
      <c r="H442" s="299">
        <v>1617.3333333333335</v>
      </c>
      <c r="I442" s="299">
        <v>1643.5166666666664</v>
      </c>
      <c r="J442" s="299">
        <v>1662.1833333333334</v>
      </c>
      <c r="K442" s="298">
        <v>1624.85</v>
      </c>
      <c r="L442" s="298">
        <v>1580</v>
      </c>
      <c r="M442" s="298">
        <v>0.31025999999999998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539.65</v>
      </c>
      <c r="D443" s="299">
        <v>536.75</v>
      </c>
      <c r="E443" s="299">
        <v>529.79999999999995</v>
      </c>
      <c r="F443" s="299">
        <v>519.94999999999993</v>
      </c>
      <c r="G443" s="299">
        <v>512.99999999999989</v>
      </c>
      <c r="H443" s="299">
        <v>546.6</v>
      </c>
      <c r="I443" s="299">
        <v>553.55000000000007</v>
      </c>
      <c r="J443" s="299">
        <v>563.40000000000009</v>
      </c>
      <c r="K443" s="298">
        <v>543.70000000000005</v>
      </c>
      <c r="L443" s="298">
        <v>526.9</v>
      </c>
      <c r="M443" s="298">
        <v>0.20185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822.2</v>
      </c>
      <c r="D444" s="299">
        <v>824.18333333333339</v>
      </c>
      <c r="E444" s="299">
        <v>814.96666666666681</v>
      </c>
      <c r="F444" s="299">
        <v>807.73333333333346</v>
      </c>
      <c r="G444" s="299">
        <v>798.51666666666688</v>
      </c>
      <c r="H444" s="299">
        <v>831.41666666666674</v>
      </c>
      <c r="I444" s="299">
        <v>840.63333333333344</v>
      </c>
      <c r="J444" s="299">
        <v>847.86666666666667</v>
      </c>
      <c r="K444" s="298">
        <v>833.4</v>
      </c>
      <c r="L444" s="298">
        <v>816.95</v>
      </c>
      <c r="M444" s="298">
        <v>0.17948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39.200000000000003</v>
      </c>
      <c r="D445" s="299">
        <v>39.016666666666673</v>
      </c>
      <c r="E445" s="299">
        <v>38.583333333333343</v>
      </c>
      <c r="F445" s="299">
        <v>37.966666666666669</v>
      </c>
      <c r="G445" s="299">
        <v>37.533333333333339</v>
      </c>
      <c r="H445" s="299">
        <v>39.633333333333347</v>
      </c>
      <c r="I445" s="299">
        <v>40.06666666666667</v>
      </c>
      <c r="J445" s="299">
        <v>40.683333333333351</v>
      </c>
      <c r="K445" s="298">
        <v>39.450000000000003</v>
      </c>
      <c r="L445" s="298">
        <v>38.4</v>
      </c>
      <c r="M445" s="298">
        <v>49.488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860.45</v>
      </c>
      <c r="D446" s="299">
        <v>858.01666666666677</v>
      </c>
      <c r="E446" s="299">
        <v>829.73333333333358</v>
      </c>
      <c r="F446" s="299">
        <v>799.01666666666677</v>
      </c>
      <c r="G446" s="299">
        <v>770.73333333333358</v>
      </c>
      <c r="H446" s="299">
        <v>888.73333333333358</v>
      </c>
      <c r="I446" s="299">
        <v>917.01666666666665</v>
      </c>
      <c r="J446" s="299">
        <v>947.73333333333358</v>
      </c>
      <c r="K446" s="298">
        <v>886.3</v>
      </c>
      <c r="L446" s="298">
        <v>827.3</v>
      </c>
      <c r="M446" s="298">
        <v>32.635840000000002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1001.05</v>
      </c>
      <c r="D447" s="299">
        <v>995.11666666666667</v>
      </c>
      <c r="E447" s="299">
        <v>986.23333333333335</v>
      </c>
      <c r="F447" s="299">
        <v>971.41666666666663</v>
      </c>
      <c r="G447" s="299">
        <v>962.5333333333333</v>
      </c>
      <c r="H447" s="299">
        <v>1009.9333333333334</v>
      </c>
      <c r="I447" s="299">
        <v>1018.8166666666668</v>
      </c>
      <c r="J447" s="299">
        <v>1033.6333333333334</v>
      </c>
      <c r="K447" s="298">
        <v>1004</v>
      </c>
      <c r="L447" s="298">
        <v>980.3</v>
      </c>
      <c r="M447" s="298">
        <v>1.60015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795.35</v>
      </c>
      <c r="D448" s="299">
        <v>791.19999999999993</v>
      </c>
      <c r="E448" s="299">
        <v>777.49999999999989</v>
      </c>
      <c r="F448" s="299">
        <v>759.65</v>
      </c>
      <c r="G448" s="299">
        <v>745.94999999999993</v>
      </c>
      <c r="H448" s="299">
        <v>809.04999999999984</v>
      </c>
      <c r="I448" s="299">
        <v>822.74999999999989</v>
      </c>
      <c r="J448" s="299">
        <v>840.5999999999998</v>
      </c>
      <c r="K448" s="298">
        <v>804.9</v>
      </c>
      <c r="L448" s="298">
        <v>773.35</v>
      </c>
      <c r="M448" s="298">
        <v>7.7038799999999998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198.1</v>
      </c>
      <c r="D449" s="299">
        <v>196.45000000000002</v>
      </c>
      <c r="E449" s="299">
        <v>193.90000000000003</v>
      </c>
      <c r="F449" s="299">
        <v>189.70000000000002</v>
      </c>
      <c r="G449" s="299">
        <v>187.15000000000003</v>
      </c>
      <c r="H449" s="299">
        <v>200.65000000000003</v>
      </c>
      <c r="I449" s="299">
        <v>203.20000000000005</v>
      </c>
      <c r="J449" s="299">
        <v>207.40000000000003</v>
      </c>
      <c r="K449" s="298">
        <v>199</v>
      </c>
      <c r="L449" s="298">
        <v>192.25</v>
      </c>
      <c r="M449" s="298">
        <v>5.6873100000000001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934.65</v>
      </c>
      <c r="D450" s="299">
        <v>926.98333333333323</v>
      </c>
      <c r="E450" s="299">
        <v>916.56666666666649</v>
      </c>
      <c r="F450" s="299">
        <v>898.48333333333323</v>
      </c>
      <c r="G450" s="299">
        <v>888.06666666666649</v>
      </c>
      <c r="H450" s="299">
        <v>945.06666666666649</v>
      </c>
      <c r="I450" s="299">
        <v>955.48333333333323</v>
      </c>
      <c r="J450" s="299">
        <v>973.56666666666649</v>
      </c>
      <c r="K450" s="298">
        <v>937.4</v>
      </c>
      <c r="L450" s="298">
        <v>908.9</v>
      </c>
      <c r="M450" s="298">
        <v>2.83046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3315.1</v>
      </c>
      <c r="D451" s="299">
        <v>3300.0500000000006</v>
      </c>
      <c r="E451" s="299">
        <v>3267.1000000000013</v>
      </c>
      <c r="F451" s="299">
        <v>3219.1000000000008</v>
      </c>
      <c r="G451" s="299">
        <v>3186.1500000000015</v>
      </c>
      <c r="H451" s="299">
        <v>3348.0500000000011</v>
      </c>
      <c r="I451" s="299">
        <v>3381.0000000000009</v>
      </c>
      <c r="J451" s="299">
        <v>3429.0000000000009</v>
      </c>
      <c r="K451" s="298">
        <v>3333</v>
      </c>
      <c r="L451" s="298">
        <v>3252.05</v>
      </c>
      <c r="M451" s="298">
        <v>15.028790000000001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719.55</v>
      </c>
      <c r="D452" s="299">
        <v>713.16666666666663</v>
      </c>
      <c r="E452" s="299">
        <v>703.38333333333321</v>
      </c>
      <c r="F452" s="299">
        <v>687.21666666666658</v>
      </c>
      <c r="G452" s="299">
        <v>677.43333333333317</v>
      </c>
      <c r="H452" s="299">
        <v>729.33333333333326</v>
      </c>
      <c r="I452" s="299">
        <v>739.11666666666679</v>
      </c>
      <c r="J452" s="299">
        <v>755.2833333333333</v>
      </c>
      <c r="K452" s="298">
        <v>722.95</v>
      </c>
      <c r="L452" s="298">
        <v>697</v>
      </c>
      <c r="M452" s="298">
        <v>9.5498100000000008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8152.05</v>
      </c>
      <c r="D453" s="299">
        <v>8137.6833333333334</v>
      </c>
      <c r="E453" s="299">
        <v>8036.3666666666668</v>
      </c>
      <c r="F453" s="299">
        <v>7920.6833333333334</v>
      </c>
      <c r="G453" s="299">
        <v>7819.3666666666668</v>
      </c>
      <c r="H453" s="299">
        <v>8253.3666666666668</v>
      </c>
      <c r="I453" s="299">
        <v>8354.6833333333343</v>
      </c>
      <c r="J453" s="299">
        <v>8470.3666666666668</v>
      </c>
      <c r="K453" s="298">
        <v>8239</v>
      </c>
      <c r="L453" s="298">
        <v>8022</v>
      </c>
      <c r="M453" s="298">
        <v>2.70194</v>
      </c>
      <c r="N453" s="1"/>
      <c r="O453" s="1"/>
    </row>
    <row r="454" spans="1:15" ht="12.75" customHeight="1">
      <c r="A454" s="30">
        <v>444</v>
      </c>
      <c r="B454" s="308" t="s">
        <v>898</v>
      </c>
      <c r="C454" s="298">
        <v>1338.95</v>
      </c>
      <c r="D454" s="299">
        <v>1337.8166666666666</v>
      </c>
      <c r="E454" s="299">
        <v>1332.1333333333332</v>
      </c>
      <c r="F454" s="299">
        <v>1325.3166666666666</v>
      </c>
      <c r="G454" s="299">
        <v>1319.6333333333332</v>
      </c>
      <c r="H454" s="299">
        <v>1344.6333333333332</v>
      </c>
      <c r="I454" s="299">
        <v>1350.3166666666666</v>
      </c>
      <c r="J454" s="299">
        <v>1357.1333333333332</v>
      </c>
      <c r="K454" s="298">
        <v>1343.5</v>
      </c>
      <c r="L454" s="298">
        <v>1331</v>
      </c>
      <c r="M454" s="298">
        <v>8.5919999999999996E-2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198</v>
      </c>
      <c r="D455" s="299">
        <v>196.21666666666667</v>
      </c>
      <c r="E455" s="299">
        <v>193.78333333333333</v>
      </c>
      <c r="F455" s="299">
        <v>189.56666666666666</v>
      </c>
      <c r="G455" s="299">
        <v>187.13333333333333</v>
      </c>
      <c r="H455" s="299">
        <v>200.43333333333334</v>
      </c>
      <c r="I455" s="299">
        <v>202.86666666666667</v>
      </c>
      <c r="J455" s="299">
        <v>207.08333333333334</v>
      </c>
      <c r="K455" s="298">
        <v>198.65</v>
      </c>
      <c r="L455" s="298">
        <v>192</v>
      </c>
      <c r="M455" s="298">
        <v>16.106339999999999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412.7</v>
      </c>
      <c r="D456" s="299">
        <v>409.86666666666662</v>
      </c>
      <c r="E456" s="299">
        <v>405.13333333333321</v>
      </c>
      <c r="F456" s="299">
        <v>397.56666666666661</v>
      </c>
      <c r="G456" s="299">
        <v>392.8333333333332</v>
      </c>
      <c r="H456" s="299">
        <v>417.43333333333322</v>
      </c>
      <c r="I456" s="299">
        <v>422.16666666666669</v>
      </c>
      <c r="J456" s="299">
        <v>429.73333333333323</v>
      </c>
      <c r="K456" s="298">
        <v>414.6</v>
      </c>
      <c r="L456" s="298">
        <v>402.3</v>
      </c>
      <c r="M456" s="298">
        <v>147.25989000000001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207</v>
      </c>
      <c r="D457" s="299">
        <v>205.08333333333334</v>
      </c>
      <c r="E457" s="299">
        <v>202.51666666666668</v>
      </c>
      <c r="F457" s="299">
        <v>198.03333333333333</v>
      </c>
      <c r="G457" s="299">
        <v>195.46666666666667</v>
      </c>
      <c r="H457" s="299">
        <v>209.56666666666669</v>
      </c>
      <c r="I457" s="299">
        <v>212.13333333333335</v>
      </c>
      <c r="J457" s="299">
        <v>216.6166666666667</v>
      </c>
      <c r="K457" s="298">
        <v>207.65</v>
      </c>
      <c r="L457" s="298">
        <v>200.6</v>
      </c>
      <c r="M457" s="298">
        <v>158.07992999999999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571.45000000000005</v>
      </c>
      <c r="D458" s="299">
        <v>573.03333333333342</v>
      </c>
      <c r="E458" s="299">
        <v>563.11666666666679</v>
      </c>
      <c r="F458" s="299">
        <v>554.78333333333342</v>
      </c>
      <c r="G458" s="299">
        <v>544.86666666666679</v>
      </c>
      <c r="H458" s="299">
        <v>581.36666666666679</v>
      </c>
      <c r="I458" s="299">
        <v>591.28333333333353</v>
      </c>
      <c r="J458" s="299">
        <v>599.61666666666679</v>
      </c>
      <c r="K458" s="298">
        <v>582.95000000000005</v>
      </c>
      <c r="L458" s="298">
        <v>564.70000000000005</v>
      </c>
      <c r="M458" s="298">
        <v>0.1087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872.85</v>
      </c>
      <c r="D459" s="299">
        <v>868.98333333333323</v>
      </c>
      <c r="E459" s="299">
        <v>862.96666666666647</v>
      </c>
      <c r="F459" s="299">
        <v>853.08333333333326</v>
      </c>
      <c r="G459" s="299">
        <v>847.06666666666649</v>
      </c>
      <c r="H459" s="299">
        <v>878.86666666666645</v>
      </c>
      <c r="I459" s="299">
        <v>884.8833333333331</v>
      </c>
      <c r="J459" s="299">
        <v>894.76666666666642</v>
      </c>
      <c r="K459" s="298">
        <v>875</v>
      </c>
      <c r="L459" s="298">
        <v>859.1</v>
      </c>
      <c r="M459" s="298">
        <v>54.761890000000001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119.1</v>
      </c>
      <c r="D460" s="299">
        <v>120.10000000000001</v>
      </c>
      <c r="E460" s="299">
        <v>117.50000000000001</v>
      </c>
      <c r="F460" s="299">
        <v>115.9</v>
      </c>
      <c r="G460" s="299">
        <v>113.30000000000001</v>
      </c>
      <c r="H460" s="299">
        <v>121.70000000000002</v>
      </c>
      <c r="I460" s="299">
        <v>124.30000000000001</v>
      </c>
      <c r="J460" s="299">
        <v>125.90000000000002</v>
      </c>
      <c r="K460" s="298">
        <v>122.7</v>
      </c>
      <c r="L460" s="298">
        <v>118.5</v>
      </c>
      <c r="M460" s="298">
        <v>22.52618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3301.1</v>
      </c>
      <c r="D461" s="299">
        <v>3287.5666666666671</v>
      </c>
      <c r="E461" s="299">
        <v>3217.1333333333341</v>
      </c>
      <c r="F461" s="299">
        <v>3133.166666666667</v>
      </c>
      <c r="G461" s="299">
        <v>3062.733333333334</v>
      </c>
      <c r="H461" s="299">
        <v>3371.5333333333342</v>
      </c>
      <c r="I461" s="299">
        <v>3441.9666666666676</v>
      </c>
      <c r="J461" s="299">
        <v>3525.9333333333343</v>
      </c>
      <c r="K461" s="298">
        <v>3358</v>
      </c>
      <c r="L461" s="298">
        <v>3203.6</v>
      </c>
      <c r="M461" s="298">
        <v>0.17374999999999999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1010.7</v>
      </c>
      <c r="D462" s="299">
        <v>1004.6666666666666</v>
      </c>
      <c r="E462" s="299">
        <v>995.33333333333326</v>
      </c>
      <c r="F462" s="299">
        <v>979.96666666666658</v>
      </c>
      <c r="G462" s="299">
        <v>970.63333333333321</v>
      </c>
      <c r="H462" s="299">
        <v>1020.0333333333333</v>
      </c>
      <c r="I462" s="299">
        <v>1029.3666666666666</v>
      </c>
      <c r="J462" s="299">
        <v>1044.7333333333333</v>
      </c>
      <c r="K462" s="298">
        <v>1014</v>
      </c>
      <c r="L462" s="298">
        <v>989.3</v>
      </c>
      <c r="M462" s="298">
        <v>18.421019999999999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78.599999999999994</v>
      </c>
      <c r="D463" s="299">
        <v>79.11666666666666</v>
      </c>
      <c r="E463" s="299">
        <v>77.633333333333326</v>
      </c>
      <c r="F463" s="299">
        <v>76.666666666666671</v>
      </c>
      <c r="G463" s="299">
        <v>75.183333333333337</v>
      </c>
      <c r="H463" s="299">
        <v>80.083333333333314</v>
      </c>
      <c r="I463" s="299">
        <v>81.566666666666634</v>
      </c>
      <c r="J463" s="299">
        <v>82.533333333333303</v>
      </c>
      <c r="K463" s="298">
        <v>80.599999999999994</v>
      </c>
      <c r="L463" s="298">
        <v>78.150000000000006</v>
      </c>
      <c r="M463" s="298">
        <v>2.8919199999999998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646.65</v>
      </c>
      <c r="D464" s="299">
        <v>636.44999999999993</v>
      </c>
      <c r="E464" s="299">
        <v>623.94999999999982</v>
      </c>
      <c r="F464" s="299">
        <v>601.24999999999989</v>
      </c>
      <c r="G464" s="299">
        <v>588.74999999999977</v>
      </c>
      <c r="H464" s="299">
        <v>659.14999999999986</v>
      </c>
      <c r="I464" s="299">
        <v>671.65000000000009</v>
      </c>
      <c r="J464" s="299">
        <v>694.34999999999991</v>
      </c>
      <c r="K464" s="298">
        <v>648.95000000000005</v>
      </c>
      <c r="L464" s="298">
        <v>613.75</v>
      </c>
      <c r="M464" s="298">
        <v>3.2778800000000001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2041.15</v>
      </c>
      <c r="D465" s="299">
        <v>2047.8166666666668</v>
      </c>
      <c r="E465" s="299">
        <v>2015.6833333333338</v>
      </c>
      <c r="F465" s="299">
        <v>1990.2166666666669</v>
      </c>
      <c r="G465" s="299">
        <v>1958.0833333333339</v>
      </c>
      <c r="H465" s="299">
        <v>2073.2833333333338</v>
      </c>
      <c r="I465" s="299">
        <v>2105.4166666666665</v>
      </c>
      <c r="J465" s="299">
        <v>2130.8833333333337</v>
      </c>
      <c r="K465" s="298">
        <v>2079.9499999999998</v>
      </c>
      <c r="L465" s="298">
        <v>2022.35</v>
      </c>
      <c r="M465" s="298">
        <v>0.30976999999999999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616.75</v>
      </c>
      <c r="D466" s="299">
        <v>618.98333333333335</v>
      </c>
      <c r="E466" s="299">
        <v>610.9666666666667</v>
      </c>
      <c r="F466" s="299">
        <v>605.18333333333339</v>
      </c>
      <c r="G466" s="299">
        <v>597.16666666666674</v>
      </c>
      <c r="H466" s="299">
        <v>624.76666666666665</v>
      </c>
      <c r="I466" s="299">
        <v>632.7833333333333</v>
      </c>
      <c r="J466" s="299">
        <v>638.56666666666661</v>
      </c>
      <c r="K466" s="298">
        <v>627</v>
      </c>
      <c r="L466" s="298">
        <v>613.20000000000005</v>
      </c>
      <c r="M466" s="298">
        <v>0.3322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2472.85</v>
      </c>
      <c r="D467" s="299">
        <v>2447.5333333333333</v>
      </c>
      <c r="E467" s="299">
        <v>2410.3166666666666</v>
      </c>
      <c r="F467" s="299">
        <v>2347.7833333333333</v>
      </c>
      <c r="G467" s="299">
        <v>2310.5666666666666</v>
      </c>
      <c r="H467" s="299">
        <v>2510.0666666666666</v>
      </c>
      <c r="I467" s="299">
        <v>2547.2833333333328</v>
      </c>
      <c r="J467" s="299">
        <v>2609.8166666666666</v>
      </c>
      <c r="K467" s="298">
        <v>2484.75</v>
      </c>
      <c r="L467" s="298">
        <v>2385</v>
      </c>
      <c r="M467" s="298">
        <v>1.0205900000000001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1946.2</v>
      </c>
      <c r="D468" s="299">
        <v>1908.5333333333335</v>
      </c>
      <c r="E468" s="299">
        <v>1862.7166666666672</v>
      </c>
      <c r="F468" s="299">
        <v>1779.2333333333336</v>
      </c>
      <c r="G468" s="299">
        <v>1733.4166666666672</v>
      </c>
      <c r="H468" s="299">
        <v>1992.0166666666671</v>
      </c>
      <c r="I468" s="299">
        <v>2037.8333333333333</v>
      </c>
      <c r="J468" s="299">
        <v>2121.3166666666671</v>
      </c>
      <c r="K468" s="298">
        <v>1954.35</v>
      </c>
      <c r="L468" s="298">
        <v>1825.05</v>
      </c>
      <c r="M468" s="298">
        <v>40.648009999999999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2916.95</v>
      </c>
      <c r="D469" s="299">
        <v>2893.3333333333335</v>
      </c>
      <c r="E469" s="299">
        <v>2861.666666666667</v>
      </c>
      <c r="F469" s="299">
        <v>2806.3833333333337</v>
      </c>
      <c r="G469" s="299">
        <v>2774.7166666666672</v>
      </c>
      <c r="H469" s="299">
        <v>2948.6166666666668</v>
      </c>
      <c r="I469" s="299">
        <v>2980.2833333333338</v>
      </c>
      <c r="J469" s="299">
        <v>3035.5666666666666</v>
      </c>
      <c r="K469" s="298">
        <v>2925</v>
      </c>
      <c r="L469" s="298">
        <v>2838.05</v>
      </c>
      <c r="M469" s="298">
        <v>1.5782400000000001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458.4</v>
      </c>
      <c r="D470" s="299">
        <v>456.13333333333338</v>
      </c>
      <c r="E470" s="299">
        <v>451.66666666666674</v>
      </c>
      <c r="F470" s="299">
        <v>444.93333333333334</v>
      </c>
      <c r="G470" s="299">
        <v>440.4666666666667</v>
      </c>
      <c r="H470" s="299">
        <v>462.86666666666679</v>
      </c>
      <c r="I470" s="299">
        <v>467.33333333333337</v>
      </c>
      <c r="J470" s="299">
        <v>474.06666666666683</v>
      </c>
      <c r="K470" s="298">
        <v>460.6</v>
      </c>
      <c r="L470" s="298">
        <v>449.4</v>
      </c>
      <c r="M470" s="298">
        <v>2.2045599999999999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1073.55</v>
      </c>
      <c r="D471" s="299">
        <v>1073.5833333333333</v>
      </c>
      <c r="E471" s="299">
        <v>1059.0666666666666</v>
      </c>
      <c r="F471" s="299">
        <v>1044.5833333333333</v>
      </c>
      <c r="G471" s="299">
        <v>1030.0666666666666</v>
      </c>
      <c r="H471" s="299">
        <v>1088.0666666666666</v>
      </c>
      <c r="I471" s="299">
        <v>1102.5833333333335</v>
      </c>
      <c r="J471" s="299">
        <v>1117.0666666666666</v>
      </c>
      <c r="K471" s="298">
        <v>1088.0999999999999</v>
      </c>
      <c r="L471" s="298">
        <v>1059.0999999999999</v>
      </c>
      <c r="M471" s="298">
        <v>5.5536799999999999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38.1</v>
      </c>
      <c r="D472" s="299">
        <v>38.183333333333337</v>
      </c>
      <c r="E472" s="299">
        <v>37.566666666666677</v>
      </c>
      <c r="F472" s="299">
        <v>37.033333333333339</v>
      </c>
      <c r="G472" s="299">
        <v>36.416666666666679</v>
      </c>
      <c r="H472" s="299">
        <v>38.716666666666676</v>
      </c>
      <c r="I472" s="299">
        <v>39.333333333333336</v>
      </c>
      <c r="J472" s="299">
        <v>39.866666666666674</v>
      </c>
      <c r="K472" s="298">
        <v>38.799999999999997</v>
      </c>
      <c r="L472" s="298">
        <v>37.65</v>
      </c>
      <c r="M472" s="298">
        <v>26.33568</v>
      </c>
      <c r="N472" s="1"/>
      <c r="O472" s="1"/>
    </row>
    <row r="473" spans="1:15" ht="12.75" customHeight="1">
      <c r="A473" s="30">
        <v>463</v>
      </c>
      <c r="B473" s="308" t="s">
        <v>899</v>
      </c>
      <c r="C473" s="298">
        <v>230.3</v>
      </c>
      <c r="D473" s="299">
        <v>231</v>
      </c>
      <c r="E473" s="299">
        <v>225</v>
      </c>
      <c r="F473" s="299">
        <v>219.7</v>
      </c>
      <c r="G473" s="299">
        <v>213.7</v>
      </c>
      <c r="H473" s="299">
        <v>236.3</v>
      </c>
      <c r="I473" s="299">
        <v>242.3</v>
      </c>
      <c r="J473" s="299">
        <v>247.60000000000002</v>
      </c>
      <c r="K473" s="298">
        <v>237</v>
      </c>
      <c r="L473" s="298">
        <v>225.7</v>
      </c>
      <c r="M473" s="298">
        <v>5.4301700000000004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155.4</v>
      </c>
      <c r="D474" s="299">
        <v>155.70000000000002</v>
      </c>
      <c r="E474" s="299">
        <v>153.75000000000003</v>
      </c>
      <c r="F474" s="299">
        <v>152.10000000000002</v>
      </c>
      <c r="G474" s="299">
        <v>150.15000000000003</v>
      </c>
      <c r="H474" s="299">
        <v>157.35000000000002</v>
      </c>
      <c r="I474" s="299">
        <v>159.30000000000001</v>
      </c>
      <c r="J474" s="299">
        <v>160.95000000000002</v>
      </c>
      <c r="K474" s="298">
        <v>157.65</v>
      </c>
      <c r="L474" s="298">
        <v>154.05000000000001</v>
      </c>
      <c r="M474" s="298">
        <v>1.2645900000000001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1764.9</v>
      </c>
      <c r="D475" s="299">
        <v>1783.6333333333332</v>
      </c>
      <c r="E475" s="299">
        <v>1732.2666666666664</v>
      </c>
      <c r="F475" s="299">
        <v>1699.6333333333332</v>
      </c>
      <c r="G475" s="299">
        <v>1648.2666666666664</v>
      </c>
      <c r="H475" s="299">
        <v>1816.2666666666664</v>
      </c>
      <c r="I475" s="299">
        <v>1867.6333333333332</v>
      </c>
      <c r="J475" s="299">
        <v>1900.2666666666664</v>
      </c>
      <c r="K475" s="298">
        <v>1835</v>
      </c>
      <c r="L475" s="298">
        <v>1751</v>
      </c>
      <c r="M475" s="298">
        <v>0.88310999999999995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11.05</v>
      </c>
      <c r="D476" s="299">
        <v>11</v>
      </c>
      <c r="E476" s="299">
        <v>10.8</v>
      </c>
      <c r="F476" s="299">
        <v>10.55</v>
      </c>
      <c r="G476" s="299">
        <v>10.350000000000001</v>
      </c>
      <c r="H476" s="299">
        <v>11.25</v>
      </c>
      <c r="I476" s="299">
        <v>11.45</v>
      </c>
      <c r="J476" s="299">
        <v>11.7</v>
      </c>
      <c r="K476" s="298">
        <v>11.2</v>
      </c>
      <c r="L476" s="298">
        <v>10.75</v>
      </c>
      <c r="M476" s="298">
        <v>11.573449999999999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576.79999999999995</v>
      </c>
      <c r="D477" s="299">
        <v>575.94999999999993</v>
      </c>
      <c r="E477" s="299">
        <v>568.89999999999986</v>
      </c>
      <c r="F477" s="299">
        <v>560.99999999999989</v>
      </c>
      <c r="G477" s="299">
        <v>553.94999999999982</v>
      </c>
      <c r="H477" s="299">
        <v>583.84999999999991</v>
      </c>
      <c r="I477" s="299">
        <v>590.89999999999986</v>
      </c>
      <c r="J477" s="299">
        <v>598.79999999999995</v>
      </c>
      <c r="K477" s="298">
        <v>583</v>
      </c>
      <c r="L477" s="298">
        <v>568.04999999999995</v>
      </c>
      <c r="M477" s="298">
        <v>0.59052000000000004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643.5</v>
      </c>
      <c r="D478" s="299">
        <v>637.15</v>
      </c>
      <c r="E478" s="299">
        <v>628.29999999999995</v>
      </c>
      <c r="F478" s="299">
        <v>613.1</v>
      </c>
      <c r="G478" s="299">
        <v>604.25</v>
      </c>
      <c r="H478" s="299">
        <v>652.34999999999991</v>
      </c>
      <c r="I478" s="299">
        <v>661.2</v>
      </c>
      <c r="J478" s="299">
        <v>676.39999999999986</v>
      </c>
      <c r="K478" s="298">
        <v>646</v>
      </c>
      <c r="L478" s="298">
        <v>621.95000000000005</v>
      </c>
      <c r="M478" s="298">
        <v>35.755479999999999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638.75</v>
      </c>
      <c r="D479" s="299">
        <v>636.6</v>
      </c>
      <c r="E479" s="299">
        <v>630.20000000000005</v>
      </c>
      <c r="F479" s="299">
        <v>621.65</v>
      </c>
      <c r="G479" s="299">
        <v>615.25</v>
      </c>
      <c r="H479" s="299">
        <v>645.15000000000009</v>
      </c>
      <c r="I479" s="299">
        <v>651.54999999999995</v>
      </c>
      <c r="J479" s="299">
        <v>660.10000000000014</v>
      </c>
      <c r="K479" s="298">
        <v>643</v>
      </c>
      <c r="L479" s="298">
        <v>628.04999999999995</v>
      </c>
      <c r="M479" s="298">
        <v>0.46115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5691.7</v>
      </c>
      <c r="D480" s="299">
        <v>5625.4833333333336</v>
      </c>
      <c r="E480" s="299">
        <v>5551.2166666666672</v>
      </c>
      <c r="F480" s="299">
        <v>5410.7333333333336</v>
      </c>
      <c r="G480" s="299">
        <v>5336.4666666666672</v>
      </c>
      <c r="H480" s="299">
        <v>5765.9666666666672</v>
      </c>
      <c r="I480" s="299">
        <v>5840.2333333333336</v>
      </c>
      <c r="J480" s="299">
        <v>5980.7166666666672</v>
      </c>
      <c r="K480" s="298">
        <v>5699.75</v>
      </c>
      <c r="L480" s="298">
        <v>5485</v>
      </c>
      <c r="M480" s="298">
        <v>3.2961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34.5</v>
      </c>
      <c r="D481" s="299">
        <v>34.383333333333333</v>
      </c>
      <c r="E481" s="299">
        <v>34.116666666666667</v>
      </c>
      <c r="F481" s="299">
        <v>33.733333333333334</v>
      </c>
      <c r="G481" s="299">
        <v>33.466666666666669</v>
      </c>
      <c r="H481" s="299">
        <v>34.766666666666666</v>
      </c>
      <c r="I481" s="299">
        <v>35.033333333333331</v>
      </c>
      <c r="J481" s="299">
        <v>35.416666666666664</v>
      </c>
      <c r="K481" s="298">
        <v>34.65</v>
      </c>
      <c r="L481" s="298">
        <v>34</v>
      </c>
      <c r="M481" s="298">
        <v>23.76699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1495.5</v>
      </c>
      <c r="D482" s="299">
        <v>1481.5</v>
      </c>
      <c r="E482" s="299">
        <v>1454</v>
      </c>
      <c r="F482" s="299">
        <v>1412.5</v>
      </c>
      <c r="G482" s="299">
        <v>1385</v>
      </c>
      <c r="H482" s="299">
        <v>1523</v>
      </c>
      <c r="I482" s="299">
        <v>1550.5</v>
      </c>
      <c r="J482" s="299">
        <v>1592</v>
      </c>
      <c r="K482" s="298">
        <v>1509</v>
      </c>
      <c r="L482" s="298">
        <v>1440</v>
      </c>
      <c r="M482" s="298">
        <v>1.74055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788.8</v>
      </c>
      <c r="D483" s="299">
        <v>778.11666666666667</v>
      </c>
      <c r="E483" s="299">
        <v>764.73333333333335</v>
      </c>
      <c r="F483" s="299">
        <v>740.66666666666663</v>
      </c>
      <c r="G483" s="299">
        <v>727.2833333333333</v>
      </c>
      <c r="H483" s="299">
        <v>802.18333333333339</v>
      </c>
      <c r="I483" s="299">
        <v>815.56666666666683</v>
      </c>
      <c r="J483" s="299">
        <v>839.63333333333344</v>
      </c>
      <c r="K483" s="298">
        <v>791.5</v>
      </c>
      <c r="L483" s="298">
        <v>754.05</v>
      </c>
      <c r="M483" s="298">
        <v>21.240030000000001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218.45</v>
      </c>
      <c r="D484" s="299">
        <v>220.76666666666665</v>
      </c>
      <c r="E484" s="299">
        <v>214.7833333333333</v>
      </c>
      <c r="F484" s="299">
        <v>211.11666666666665</v>
      </c>
      <c r="G484" s="299">
        <v>205.1333333333333</v>
      </c>
      <c r="H484" s="299">
        <v>224.43333333333331</v>
      </c>
      <c r="I484" s="299">
        <v>230.41666666666666</v>
      </c>
      <c r="J484" s="299">
        <v>234.08333333333331</v>
      </c>
      <c r="K484" s="298">
        <v>226.75</v>
      </c>
      <c r="L484" s="298">
        <v>217.1</v>
      </c>
      <c r="M484" s="298">
        <v>2.1268799999999999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2488.3000000000002</v>
      </c>
      <c r="D485" s="299">
        <v>2471.1</v>
      </c>
      <c r="E485" s="299">
        <v>2442.1999999999998</v>
      </c>
      <c r="F485" s="299">
        <v>2396.1</v>
      </c>
      <c r="G485" s="299">
        <v>2367.1999999999998</v>
      </c>
      <c r="H485" s="299">
        <v>2517.1999999999998</v>
      </c>
      <c r="I485" s="299">
        <v>2546.1000000000004</v>
      </c>
      <c r="J485" s="299">
        <v>2592.1999999999998</v>
      </c>
      <c r="K485" s="298">
        <v>2500</v>
      </c>
      <c r="L485" s="298">
        <v>2425</v>
      </c>
      <c r="M485" s="298">
        <v>0.28138999999999997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617.95000000000005</v>
      </c>
      <c r="D486" s="299">
        <v>618.7166666666667</v>
      </c>
      <c r="E486" s="299">
        <v>605.63333333333344</v>
      </c>
      <c r="F486" s="299">
        <v>593.31666666666672</v>
      </c>
      <c r="G486" s="299">
        <v>580.23333333333346</v>
      </c>
      <c r="H486" s="299">
        <v>631.03333333333342</v>
      </c>
      <c r="I486" s="299">
        <v>644.11666666666667</v>
      </c>
      <c r="J486" s="299">
        <v>656.43333333333339</v>
      </c>
      <c r="K486" s="298">
        <v>631.79999999999995</v>
      </c>
      <c r="L486" s="298">
        <v>606.4</v>
      </c>
      <c r="M486" s="298">
        <v>1.2511300000000001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302.39999999999998</v>
      </c>
      <c r="D487" s="299">
        <v>299.08333333333331</v>
      </c>
      <c r="E487" s="299">
        <v>291.21666666666664</v>
      </c>
      <c r="F487" s="299">
        <v>280.0333333333333</v>
      </c>
      <c r="G487" s="299">
        <v>272.16666666666663</v>
      </c>
      <c r="H487" s="299">
        <v>310.26666666666665</v>
      </c>
      <c r="I487" s="299">
        <v>318.13333333333333</v>
      </c>
      <c r="J487" s="299">
        <v>329.31666666666666</v>
      </c>
      <c r="K487" s="298">
        <v>306.95</v>
      </c>
      <c r="L487" s="298">
        <v>287.89999999999998</v>
      </c>
      <c r="M487" s="298">
        <v>1.3170500000000001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26.75</v>
      </c>
      <c r="D488" s="299">
        <v>26.8</v>
      </c>
      <c r="E488" s="299">
        <v>26.1</v>
      </c>
      <c r="F488" s="299">
        <v>25.45</v>
      </c>
      <c r="G488" s="299">
        <v>24.75</v>
      </c>
      <c r="H488" s="299">
        <v>27.450000000000003</v>
      </c>
      <c r="I488" s="299">
        <v>28.15</v>
      </c>
      <c r="J488" s="299">
        <v>28.800000000000004</v>
      </c>
      <c r="K488" s="298">
        <v>27.5</v>
      </c>
      <c r="L488" s="298">
        <v>26.15</v>
      </c>
      <c r="M488" s="298">
        <v>23.634910000000001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272</v>
      </c>
      <c r="D489" s="299">
        <v>269.11666666666667</v>
      </c>
      <c r="E489" s="299">
        <v>264.98333333333335</v>
      </c>
      <c r="F489" s="299">
        <v>257.9666666666667</v>
      </c>
      <c r="G489" s="299">
        <v>253.83333333333337</v>
      </c>
      <c r="H489" s="299">
        <v>276.13333333333333</v>
      </c>
      <c r="I489" s="299">
        <v>280.26666666666665</v>
      </c>
      <c r="J489" s="299">
        <v>287.2833333333333</v>
      </c>
      <c r="K489" s="298">
        <v>273.25</v>
      </c>
      <c r="L489" s="298">
        <v>262.10000000000002</v>
      </c>
      <c r="M489" s="298">
        <v>4.3146300000000002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306.10000000000002</v>
      </c>
      <c r="D490" s="318">
        <v>302.88333333333333</v>
      </c>
      <c r="E490" s="318">
        <v>298.31666666666666</v>
      </c>
      <c r="F490" s="318">
        <v>290.53333333333336</v>
      </c>
      <c r="G490" s="318">
        <v>285.9666666666667</v>
      </c>
      <c r="H490" s="318">
        <v>310.66666666666663</v>
      </c>
      <c r="I490" s="318">
        <v>315.23333333333323</v>
      </c>
      <c r="J490" s="317">
        <v>323.01666666666659</v>
      </c>
      <c r="K490" s="317">
        <v>307.45</v>
      </c>
      <c r="L490" s="317">
        <v>295.10000000000002</v>
      </c>
      <c r="M490" s="269">
        <v>1.34195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794</v>
      </c>
      <c r="D491" s="318">
        <v>796.4</v>
      </c>
      <c r="E491" s="318">
        <v>783.8</v>
      </c>
      <c r="F491" s="318">
        <v>773.6</v>
      </c>
      <c r="G491" s="318">
        <v>761</v>
      </c>
      <c r="H491" s="318">
        <v>806.59999999999991</v>
      </c>
      <c r="I491" s="318">
        <v>819.2</v>
      </c>
      <c r="J491" s="317">
        <v>829.39999999999986</v>
      </c>
      <c r="K491" s="317">
        <v>809</v>
      </c>
      <c r="L491" s="317">
        <v>786.2</v>
      </c>
      <c r="M491" s="269">
        <v>9.5157399999999992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213.95</v>
      </c>
      <c r="D492" s="299">
        <v>214.51666666666665</v>
      </c>
      <c r="E492" s="299">
        <v>205.43333333333331</v>
      </c>
      <c r="F492" s="299">
        <v>196.91666666666666</v>
      </c>
      <c r="G492" s="299">
        <v>187.83333333333331</v>
      </c>
      <c r="H492" s="299">
        <v>223.0333333333333</v>
      </c>
      <c r="I492" s="299">
        <v>232.11666666666667</v>
      </c>
      <c r="J492" s="299">
        <v>240.6333333333333</v>
      </c>
      <c r="K492" s="298">
        <v>223.6</v>
      </c>
      <c r="L492" s="298">
        <v>206</v>
      </c>
      <c r="M492" s="298">
        <v>261.30464999999998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1897.35</v>
      </c>
      <c r="D493" s="318">
        <v>1894.3666666666668</v>
      </c>
      <c r="E493" s="318">
        <v>1878.7333333333336</v>
      </c>
      <c r="F493" s="318">
        <v>1860.1166666666668</v>
      </c>
      <c r="G493" s="318">
        <v>1844.4833333333336</v>
      </c>
      <c r="H493" s="318">
        <v>1912.9833333333336</v>
      </c>
      <c r="I493" s="318">
        <v>1928.6166666666668</v>
      </c>
      <c r="J493" s="317">
        <v>1947.2333333333336</v>
      </c>
      <c r="K493" s="317">
        <v>1910</v>
      </c>
      <c r="L493" s="317">
        <v>1875.75</v>
      </c>
      <c r="M493" s="269">
        <v>8.251E-2</v>
      </c>
      <c r="N493" s="1"/>
      <c r="O493" s="1"/>
    </row>
    <row r="494" spans="1:15" ht="12.75" customHeight="1">
      <c r="A494" s="30">
        <v>484</v>
      </c>
      <c r="B494" s="337" t="s">
        <v>900</v>
      </c>
      <c r="C494" s="298">
        <v>350.9</v>
      </c>
      <c r="D494" s="299">
        <v>347.81666666666666</v>
      </c>
      <c r="E494" s="299">
        <v>334.63333333333333</v>
      </c>
      <c r="F494" s="299">
        <v>318.36666666666667</v>
      </c>
      <c r="G494" s="299">
        <v>305.18333333333334</v>
      </c>
      <c r="H494" s="299">
        <v>364.08333333333331</v>
      </c>
      <c r="I494" s="299">
        <v>377.26666666666659</v>
      </c>
      <c r="J494" s="299">
        <v>393.5333333333333</v>
      </c>
      <c r="K494" s="298">
        <v>361</v>
      </c>
      <c r="L494" s="298">
        <v>331.55</v>
      </c>
      <c r="M494" s="298">
        <v>2.0358299999999998</v>
      </c>
      <c r="N494" s="1"/>
      <c r="O494" s="1"/>
    </row>
    <row r="495" spans="1:15" ht="12.75" customHeight="1">
      <c r="A495" s="30">
        <v>485</v>
      </c>
      <c r="B495" s="339" t="s">
        <v>524</v>
      </c>
      <c r="C495" s="318">
        <v>1997.3</v>
      </c>
      <c r="D495" s="318">
        <v>1986.3</v>
      </c>
      <c r="E495" s="299">
        <v>1947.6999999999998</v>
      </c>
      <c r="F495" s="299">
        <v>1898.1</v>
      </c>
      <c r="G495" s="299">
        <v>1859.4999999999998</v>
      </c>
      <c r="H495" s="299">
        <v>2035.8999999999999</v>
      </c>
      <c r="I495" s="299">
        <v>2074.5</v>
      </c>
      <c r="J495" s="299">
        <v>2124.1</v>
      </c>
      <c r="K495" s="298">
        <v>2024.9</v>
      </c>
      <c r="L495" s="298">
        <v>1936.7</v>
      </c>
      <c r="M495" s="298">
        <v>0.40500000000000003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8.5</v>
      </c>
      <c r="D496" s="299">
        <v>8.4333333333333336</v>
      </c>
      <c r="E496" s="299">
        <v>8.2666666666666675</v>
      </c>
      <c r="F496" s="299">
        <v>8.0333333333333332</v>
      </c>
      <c r="G496" s="299">
        <v>7.8666666666666671</v>
      </c>
      <c r="H496" s="299">
        <v>8.6666666666666679</v>
      </c>
      <c r="I496" s="299">
        <v>8.8333333333333321</v>
      </c>
      <c r="J496" s="299">
        <v>9.0666666666666682</v>
      </c>
      <c r="K496" s="298">
        <v>8.6</v>
      </c>
      <c r="L496" s="298">
        <v>8.1999999999999993</v>
      </c>
      <c r="M496" s="298">
        <v>654.35996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956.45</v>
      </c>
      <c r="D497" s="318">
        <v>954.73333333333323</v>
      </c>
      <c r="E497" s="299">
        <v>939.81666666666649</v>
      </c>
      <c r="F497" s="299">
        <v>923.18333333333328</v>
      </c>
      <c r="G497" s="299">
        <v>908.26666666666654</v>
      </c>
      <c r="H497" s="299">
        <v>971.36666666666645</v>
      </c>
      <c r="I497" s="299">
        <v>986.28333333333319</v>
      </c>
      <c r="J497" s="299">
        <v>1002.9166666666664</v>
      </c>
      <c r="K497" s="298">
        <v>969.65</v>
      </c>
      <c r="L497" s="298">
        <v>938.1</v>
      </c>
      <c r="M497" s="298">
        <v>11.293979999999999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214.65</v>
      </c>
      <c r="D498" s="299">
        <v>216.43333333333337</v>
      </c>
      <c r="E498" s="299">
        <v>211.31666666666672</v>
      </c>
      <c r="F498" s="299">
        <v>207.98333333333335</v>
      </c>
      <c r="G498" s="299">
        <v>202.8666666666667</v>
      </c>
      <c r="H498" s="299">
        <v>219.76666666666674</v>
      </c>
      <c r="I498" s="299">
        <v>224.88333333333335</v>
      </c>
      <c r="J498" s="299">
        <v>228.21666666666675</v>
      </c>
      <c r="K498" s="298">
        <v>221.55</v>
      </c>
      <c r="L498" s="298">
        <v>213.1</v>
      </c>
      <c r="M498" s="298">
        <v>8.8047699999999995</v>
      </c>
      <c r="N498" s="1"/>
      <c r="O498" s="1"/>
    </row>
    <row r="499" spans="1:15" ht="12.75" customHeight="1">
      <c r="A499" s="30">
        <v>489</v>
      </c>
      <c r="B499" s="338" t="s">
        <v>526</v>
      </c>
      <c r="C499" s="318">
        <v>69.599999999999994</v>
      </c>
      <c r="D499" s="318">
        <v>69.38333333333334</v>
      </c>
      <c r="E499" s="299">
        <v>68.366666666666674</v>
      </c>
      <c r="F499" s="299">
        <v>67.13333333333334</v>
      </c>
      <c r="G499" s="299">
        <v>66.116666666666674</v>
      </c>
      <c r="H499" s="299">
        <v>70.616666666666674</v>
      </c>
      <c r="I499" s="299">
        <v>71.633333333333354</v>
      </c>
      <c r="J499" s="299">
        <v>72.866666666666674</v>
      </c>
      <c r="K499" s="298">
        <v>70.400000000000006</v>
      </c>
      <c r="L499" s="298">
        <v>68.150000000000006</v>
      </c>
      <c r="M499" s="298">
        <v>11.744960000000001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494.5</v>
      </c>
      <c r="D500" s="299">
        <v>497.51666666666665</v>
      </c>
      <c r="E500" s="299">
        <v>487.0333333333333</v>
      </c>
      <c r="F500" s="299">
        <v>479.56666666666666</v>
      </c>
      <c r="G500" s="299">
        <v>469.08333333333331</v>
      </c>
      <c r="H500" s="299">
        <v>504.98333333333329</v>
      </c>
      <c r="I500" s="299">
        <v>515.4666666666667</v>
      </c>
      <c r="J500" s="299">
        <v>522.93333333333328</v>
      </c>
      <c r="K500" s="298">
        <v>508</v>
      </c>
      <c r="L500" s="298">
        <v>490.05</v>
      </c>
      <c r="M500" s="298">
        <v>0.50304000000000004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1553.4</v>
      </c>
      <c r="D501" s="318">
        <v>1557.2333333333333</v>
      </c>
      <c r="E501" s="299">
        <v>1534.6666666666667</v>
      </c>
      <c r="F501" s="299">
        <v>1515.9333333333334</v>
      </c>
      <c r="G501" s="299">
        <v>1493.3666666666668</v>
      </c>
      <c r="H501" s="299">
        <v>1575.9666666666667</v>
      </c>
      <c r="I501" s="299">
        <v>1598.5333333333333</v>
      </c>
      <c r="J501" s="299">
        <v>1617.2666666666667</v>
      </c>
      <c r="K501" s="298">
        <v>1579.8</v>
      </c>
      <c r="L501" s="298">
        <v>1538.5</v>
      </c>
      <c r="M501" s="298">
        <v>0.62441000000000002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422</v>
      </c>
      <c r="D502" s="318">
        <v>418.86666666666662</v>
      </c>
      <c r="E502" s="299">
        <v>414.53333333333325</v>
      </c>
      <c r="F502" s="299">
        <v>407.06666666666661</v>
      </c>
      <c r="G502" s="299">
        <v>402.73333333333323</v>
      </c>
      <c r="H502" s="299">
        <v>426.33333333333326</v>
      </c>
      <c r="I502" s="299">
        <v>430.66666666666663</v>
      </c>
      <c r="J502" s="299">
        <v>438.13333333333327</v>
      </c>
      <c r="K502" s="298">
        <v>423.2</v>
      </c>
      <c r="L502" s="298">
        <v>411.4</v>
      </c>
      <c r="M502" s="298">
        <v>44.536239999999999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207.85</v>
      </c>
      <c r="D503" s="318">
        <v>207.26666666666665</v>
      </c>
      <c r="E503" s="299">
        <v>205.73333333333329</v>
      </c>
      <c r="F503" s="299">
        <v>203.61666666666665</v>
      </c>
      <c r="G503" s="299">
        <v>202.08333333333329</v>
      </c>
      <c r="H503" s="299">
        <v>209.3833333333333</v>
      </c>
      <c r="I503" s="299">
        <v>210.91666666666666</v>
      </c>
      <c r="J503" s="299">
        <v>213.0333333333333</v>
      </c>
      <c r="K503" s="298">
        <v>208.8</v>
      </c>
      <c r="L503" s="298">
        <v>205.15</v>
      </c>
      <c r="M503" s="298">
        <v>3.75081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12.65</v>
      </c>
      <c r="D504" s="318">
        <v>12.65</v>
      </c>
      <c r="E504" s="299">
        <v>12.55</v>
      </c>
      <c r="F504" s="299">
        <v>12.450000000000001</v>
      </c>
      <c r="G504" s="299">
        <v>12.350000000000001</v>
      </c>
      <c r="H504" s="299">
        <v>12.75</v>
      </c>
      <c r="I504" s="299">
        <v>12.849999999999998</v>
      </c>
      <c r="J504" s="299">
        <v>12.95</v>
      </c>
      <c r="K504" s="298">
        <v>12.75</v>
      </c>
      <c r="L504" s="298">
        <v>12.55</v>
      </c>
      <c r="M504" s="298">
        <v>186.33694</v>
      </c>
      <c r="N504" s="1"/>
      <c r="O504" s="1"/>
    </row>
    <row r="505" spans="1:15" ht="12.75" customHeight="1">
      <c r="A505" s="30">
        <v>495</v>
      </c>
      <c r="B505" s="269" t="s">
        <v>901</v>
      </c>
      <c r="C505" s="318">
        <v>7729.4</v>
      </c>
      <c r="D505" s="318">
        <v>7718.2333333333336</v>
      </c>
      <c r="E505" s="299">
        <v>7536.4666666666672</v>
      </c>
      <c r="F505" s="299">
        <v>7343.5333333333338</v>
      </c>
      <c r="G505" s="299">
        <v>7161.7666666666673</v>
      </c>
      <c r="H505" s="299">
        <v>7911.166666666667</v>
      </c>
      <c r="I505" s="299">
        <v>8092.9333333333334</v>
      </c>
      <c r="J505" s="299">
        <v>8285.8666666666668</v>
      </c>
      <c r="K505" s="298">
        <v>7900</v>
      </c>
      <c r="L505" s="298">
        <v>7525.3</v>
      </c>
      <c r="M505" s="298">
        <v>0.12790000000000001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215.3</v>
      </c>
      <c r="D506" s="318">
        <v>213.91666666666666</v>
      </c>
      <c r="E506" s="299">
        <v>211.98333333333332</v>
      </c>
      <c r="F506" s="299">
        <v>208.66666666666666</v>
      </c>
      <c r="G506" s="299">
        <v>206.73333333333332</v>
      </c>
      <c r="H506" s="299">
        <v>217.23333333333332</v>
      </c>
      <c r="I506" s="299">
        <v>219.16666666666666</v>
      </c>
      <c r="J506" s="299">
        <v>222.48333333333332</v>
      </c>
      <c r="K506" s="298">
        <v>215.85</v>
      </c>
      <c r="L506" s="298">
        <v>210.6</v>
      </c>
      <c r="M506" s="298">
        <v>41.313690000000001</v>
      </c>
      <c r="N506" s="1"/>
      <c r="O506" s="1"/>
    </row>
    <row r="507" spans="1:15" ht="12.75" customHeight="1">
      <c r="A507" s="348">
        <v>497</v>
      </c>
      <c r="B507" s="269" t="s">
        <v>529</v>
      </c>
      <c r="C507" s="318">
        <v>270</v>
      </c>
      <c r="D507" s="318">
        <v>270.64999999999998</v>
      </c>
      <c r="E507" s="299">
        <v>267.74999999999994</v>
      </c>
      <c r="F507" s="299">
        <v>265.49999999999994</v>
      </c>
      <c r="G507" s="299">
        <v>262.59999999999991</v>
      </c>
      <c r="H507" s="299">
        <v>272.89999999999998</v>
      </c>
      <c r="I507" s="299">
        <v>275.80000000000007</v>
      </c>
      <c r="J507" s="299">
        <v>278.05</v>
      </c>
      <c r="K507" s="298">
        <v>273.55</v>
      </c>
      <c r="L507" s="298">
        <v>268.39999999999998</v>
      </c>
      <c r="M507" s="298">
        <v>1.86578</v>
      </c>
      <c r="N507" s="1"/>
      <c r="O507" s="1"/>
    </row>
    <row r="508" spans="1:15" ht="12.75" customHeight="1">
      <c r="A508" s="317">
        <v>498</v>
      </c>
      <c r="B508" s="269" t="s">
        <v>873</v>
      </c>
      <c r="C508" s="269">
        <v>56.15</v>
      </c>
      <c r="D508" s="318">
        <v>55.133333333333326</v>
      </c>
      <c r="E508" s="299">
        <v>53.566666666666649</v>
      </c>
      <c r="F508" s="299">
        <v>50.98333333333332</v>
      </c>
      <c r="G508" s="299">
        <v>49.416666666666643</v>
      </c>
      <c r="H508" s="299">
        <v>57.716666666666654</v>
      </c>
      <c r="I508" s="299">
        <v>59.283333333333331</v>
      </c>
      <c r="J508" s="299">
        <v>61.86666666666666</v>
      </c>
      <c r="K508" s="298">
        <v>56.7</v>
      </c>
      <c r="L508" s="298">
        <v>52.55</v>
      </c>
      <c r="M508" s="298">
        <v>1120.7864099999999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361.3</v>
      </c>
      <c r="D509" s="318">
        <v>359.88333333333338</v>
      </c>
      <c r="E509" s="299">
        <v>355.71666666666675</v>
      </c>
      <c r="F509" s="299">
        <v>350.13333333333338</v>
      </c>
      <c r="G509" s="299">
        <v>345.96666666666675</v>
      </c>
      <c r="H509" s="299">
        <v>365.46666666666675</v>
      </c>
      <c r="I509" s="299">
        <v>369.63333333333338</v>
      </c>
      <c r="J509" s="299">
        <v>375.21666666666675</v>
      </c>
      <c r="K509" s="298">
        <v>364.05</v>
      </c>
      <c r="L509" s="298">
        <v>354.3</v>
      </c>
      <c r="M509" s="298">
        <v>8.6237300000000001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1624.05</v>
      </c>
      <c r="D510" s="318">
        <v>1621.3500000000001</v>
      </c>
      <c r="E510" s="299">
        <v>1607.7000000000003</v>
      </c>
      <c r="F510" s="299">
        <v>1591.3500000000001</v>
      </c>
      <c r="G510" s="299">
        <v>1577.7000000000003</v>
      </c>
      <c r="H510" s="299">
        <v>1637.7000000000003</v>
      </c>
      <c r="I510" s="299">
        <v>1651.3500000000004</v>
      </c>
      <c r="J510" s="299">
        <v>1667.7000000000003</v>
      </c>
      <c r="K510" s="298">
        <v>1635</v>
      </c>
      <c r="L510" s="298">
        <v>1605</v>
      </c>
      <c r="M510" s="298">
        <v>0.10803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1904.9</v>
      </c>
      <c r="D511" s="318">
        <v>1904.6499999999999</v>
      </c>
      <c r="E511" s="299">
        <v>1889.0499999999997</v>
      </c>
      <c r="F511" s="299">
        <v>1873.1999999999998</v>
      </c>
      <c r="G511" s="299">
        <v>1857.5999999999997</v>
      </c>
      <c r="H511" s="299">
        <v>1920.4999999999998</v>
      </c>
      <c r="I511" s="299">
        <v>1936.0999999999997</v>
      </c>
      <c r="J511" s="299">
        <v>1951.9499999999998</v>
      </c>
      <c r="K511" s="298">
        <v>1920.25</v>
      </c>
      <c r="L511" s="298">
        <v>1888.8</v>
      </c>
      <c r="M511" s="298">
        <v>0.12475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02"/>
      <c r="B5" s="403"/>
      <c r="C5" s="402"/>
      <c r="D5" s="40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04" t="s">
        <v>533</v>
      </c>
      <c r="C7" s="403"/>
      <c r="D7" s="7">
        <f>Main!B10</f>
        <v>44746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44743</v>
      </c>
      <c r="B10" s="29">
        <v>534064</v>
      </c>
      <c r="C10" s="28" t="s">
        <v>944</v>
      </c>
      <c r="D10" s="28" t="s">
        <v>945</v>
      </c>
      <c r="E10" s="28" t="s">
        <v>542</v>
      </c>
      <c r="F10" s="87">
        <v>800001</v>
      </c>
      <c r="G10" s="29">
        <v>26.5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44743</v>
      </c>
      <c r="B11" s="29">
        <v>531681</v>
      </c>
      <c r="C11" s="28" t="s">
        <v>902</v>
      </c>
      <c r="D11" s="28" t="s">
        <v>903</v>
      </c>
      <c r="E11" s="28" t="s">
        <v>542</v>
      </c>
      <c r="F11" s="87">
        <v>465222</v>
      </c>
      <c r="G11" s="29">
        <v>1.1299999999999999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44743</v>
      </c>
      <c r="B12" s="29">
        <v>539621</v>
      </c>
      <c r="C12" s="28" t="s">
        <v>916</v>
      </c>
      <c r="D12" s="28" t="s">
        <v>946</v>
      </c>
      <c r="E12" s="28" t="s">
        <v>543</v>
      </c>
      <c r="F12" s="87">
        <v>2000000</v>
      </c>
      <c r="G12" s="29">
        <v>2.25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44743</v>
      </c>
      <c r="B13" s="29">
        <v>539991</v>
      </c>
      <c r="C13" s="28" t="s">
        <v>947</v>
      </c>
      <c r="D13" s="28" t="s">
        <v>948</v>
      </c>
      <c r="E13" s="28" t="s">
        <v>542</v>
      </c>
      <c r="F13" s="87">
        <v>355304</v>
      </c>
      <c r="G13" s="29">
        <v>166.45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44743</v>
      </c>
      <c r="B14" s="29">
        <v>539991</v>
      </c>
      <c r="C14" s="28" t="s">
        <v>947</v>
      </c>
      <c r="D14" s="28" t="s">
        <v>949</v>
      </c>
      <c r="E14" s="28" t="s">
        <v>543</v>
      </c>
      <c r="F14" s="87">
        <v>247519</v>
      </c>
      <c r="G14" s="29">
        <v>166.45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44743</v>
      </c>
      <c r="B15" s="29">
        <v>542724</v>
      </c>
      <c r="C15" s="28" t="s">
        <v>950</v>
      </c>
      <c r="D15" s="28" t="s">
        <v>951</v>
      </c>
      <c r="E15" s="28" t="s">
        <v>543</v>
      </c>
      <c r="F15" s="87">
        <v>500000</v>
      </c>
      <c r="G15" s="29">
        <v>3.22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44743</v>
      </c>
      <c r="B16" s="29">
        <v>543538</v>
      </c>
      <c r="C16" s="28" t="s">
        <v>952</v>
      </c>
      <c r="D16" s="28" t="s">
        <v>953</v>
      </c>
      <c r="E16" s="28" t="s">
        <v>542</v>
      </c>
      <c r="F16" s="87">
        <v>81600</v>
      </c>
      <c r="G16" s="29">
        <v>91.05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44743</v>
      </c>
      <c r="B17" s="29">
        <v>540377</v>
      </c>
      <c r="C17" s="28" t="s">
        <v>905</v>
      </c>
      <c r="D17" s="28" t="s">
        <v>954</v>
      </c>
      <c r="E17" s="28" t="s">
        <v>543</v>
      </c>
      <c r="F17" s="87">
        <v>18000</v>
      </c>
      <c r="G17" s="29">
        <v>79.83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44743</v>
      </c>
      <c r="B18" s="29">
        <v>540377</v>
      </c>
      <c r="C18" s="28" t="s">
        <v>905</v>
      </c>
      <c r="D18" s="28" t="s">
        <v>955</v>
      </c>
      <c r="E18" s="28" t="s">
        <v>542</v>
      </c>
      <c r="F18" s="87">
        <v>24000</v>
      </c>
      <c r="G18" s="29">
        <v>79.8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44743</v>
      </c>
      <c r="B19" s="29">
        <v>542924</v>
      </c>
      <c r="C19" s="28" t="s">
        <v>906</v>
      </c>
      <c r="D19" s="28" t="s">
        <v>917</v>
      </c>
      <c r="E19" s="28" t="s">
        <v>543</v>
      </c>
      <c r="F19" s="87">
        <v>31500</v>
      </c>
      <c r="G19" s="29">
        <v>8.3000000000000007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44743</v>
      </c>
      <c r="B20" s="29">
        <v>542924</v>
      </c>
      <c r="C20" s="28" t="s">
        <v>906</v>
      </c>
      <c r="D20" s="28" t="s">
        <v>956</v>
      </c>
      <c r="E20" s="28" t="s">
        <v>543</v>
      </c>
      <c r="F20" s="87">
        <v>52500</v>
      </c>
      <c r="G20" s="29">
        <v>8.35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44743</v>
      </c>
      <c r="B21" s="29">
        <v>542924</v>
      </c>
      <c r="C21" s="28" t="s">
        <v>906</v>
      </c>
      <c r="D21" s="28" t="s">
        <v>957</v>
      </c>
      <c r="E21" s="28" t="s">
        <v>542</v>
      </c>
      <c r="F21" s="87">
        <v>82500</v>
      </c>
      <c r="G21" s="29">
        <v>8.33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44743</v>
      </c>
      <c r="B22" s="29">
        <v>543286</v>
      </c>
      <c r="C22" s="28" t="s">
        <v>859</v>
      </c>
      <c r="D22" s="28" t="s">
        <v>958</v>
      </c>
      <c r="E22" s="28" t="s">
        <v>542</v>
      </c>
      <c r="F22" s="87">
        <v>24000</v>
      </c>
      <c r="G22" s="29">
        <v>23.69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44743</v>
      </c>
      <c r="B23" s="29">
        <v>543286</v>
      </c>
      <c r="C23" s="28" t="s">
        <v>859</v>
      </c>
      <c r="D23" s="28" t="s">
        <v>958</v>
      </c>
      <c r="E23" s="28" t="s">
        <v>543</v>
      </c>
      <c r="F23" s="87">
        <v>36000</v>
      </c>
      <c r="G23" s="29">
        <v>23.92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44743</v>
      </c>
      <c r="B24" s="29">
        <v>543286</v>
      </c>
      <c r="C24" s="28" t="s">
        <v>859</v>
      </c>
      <c r="D24" s="28" t="s">
        <v>959</v>
      </c>
      <c r="E24" s="28" t="s">
        <v>542</v>
      </c>
      <c r="F24" s="87">
        <v>42000</v>
      </c>
      <c r="G24" s="29">
        <v>23.82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44743</v>
      </c>
      <c r="B25" s="29">
        <v>543286</v>
      </c>
      <c r="C25" s="28" t="s">
        <v>859</v>
      </c>
      <c r="D25" s="28" t="s">
        <v>860</v>
      </c>
      <c r="E25" s="28" t="s">
        <v>543</v>
      </c>
      <c r="F25" s="87">
        <v>54000</v>
      </c>
      <c r="G25" s="29">
        <v>23.72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44743</v>
      </c>
      <c r="B26" s="29">
        <v>540360</v>
      </c>
      <c r="C26" s="28" t="s">
        <v>918</v>
      </c>
      <c r="D26" s="28" t="s">
        <v>919</v>
      </c>
      <c r="E26" s="28" t="s">
        <v>542</v>
      </c>
      <c r="F26" s="87">
        <v>40000</v>
      </c>
      <c r="G26" s="29">
        <v>51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44743</v>
      </c>
      <c r="B27" s="29">
        <v>505523</v>
      </c>
      <c r="C27" s="28" t="s">
        <v>960</v>
      </c>
      <c r="D27" s="28" t="s">
        <v>961</v>
      </c>
      <c r="E27" s="28" t="s">
        <v>543</v>
      </c>
      <c r="F27" s="87">
        <v>700000</v>
      </c>
      <c r="G27" s="29">
        <v>1.02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44743</v>
      </c>
      <c r="B28" s="29">
        <v>539199</v>
      </c>
      <c r="C28" s="28" t="s">
        <v>867</v>
      </c>
      <c r="D28" s="28" t="s">
        <v>962</v>
      </c>
      <c r="E28" s="28" t="s">
        <v>542</v>
      </c>
      <c r="F28" s="87">
        <v>50000</v>
      </c>
      <c r="G28" s="29">
        <v>101.79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44743</v>
      </c>
      <c r="B29" s="29">
        <v>539199</v>
      </c>
      <c r="C29" s="28" t="s">
        <v>867</v>
      </c>
      <c r="D29" s="28" t="s">
        <v>963</v>
      </c>
      <c r="E29" s="28" t="s">
        <v>543</v>
      </c>
      <c r="F29" s="87">
        <v>66153</v>
      </c>
      <c r="G29" s="29">
        <v>98.89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44743</v>
      </c>
      <c r="B30" s="29">
        <v>539143</v>
      </c>
      <c r="C30" s="28" t="s">
        <v>907</v>
      </c>
      <c r="D30" s="28" t="s">
        <v>904</v>
      </c>
      <c r="E30" s="28" t="s">
        <v>542</v>
      </c>
      <c r="F30" s="87">
        <v>70244</v>
      </c>
      <c r="G30" s="29">
        <v>44.8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44743</v>
      </c>
      <c r="B31" s="29">
        <v>539143</v>
      </c>
      <c r="C31" s="28" t="s">
        <v>907</v>
      </c>
      <c r="D31" s="28" t="s">
        <v>904</v>
      </c>
      <c r="E31" s="28" t="s">
        <v>543</v>
      </c>
      <c r="F31" s="87">
        <v>18959</v>
      </c>
      <c r="G31" s="29">
        <v>44.9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44743</v>
      </c>
      <c r="B32" s="29">
        <v>539143</v>
      </c>
      <c r="C32" s="28" t="s">
        <v>907</v>
      </c>
      <c r="D32" s="28" t="s">
        <v>964</v>
      </c>
      <c r="E32" s="28" t="s">
        <v>543</v>
      </c>
      <c r="F32" s="87">
        <v>100000</v>
      </c>
      <c r="G32" s="29">
        <v>44.9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44743</v>
      </c>
      <c r="B33" s="29">
        <v>511557</v>
      </c>
      <c r="C33" s="28" t="s">
        <v>965</v>
      </c>
      <c r="D33" s="28" t="s">
        <v>966</v>
      </c>
      <c r="E33" s="28" t="s">
        <v>543</v>
      </c>
      <c r="F33" s="87">
        <v>1500000</v>
      </c>
      <c r="G33" s="29">
        <v>1.68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44743</v>
      </c>
      <c r="B34" s="29">
        <v>516110</v>
      </c>
      <c r="C34" s="28" t="s">
        <v>844</v>
      </c>
      <c r="D34" s="28" t="s">
        <v>854</v>
      </c>
      <c r="E34" s="28" t="s">
        <v>543</v>
      </c>
      <c r="F34" s="87">
        <v>247257</v>
      </c>
      <c r="G34" s="29">
        <v>55.4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44743</v>
      </c>
      <c r="B35" s="29">
        <v>516110</v>
      </c>
      <c r="C35" s="28" t="s">
        <v>844</v>
      </c>
      <c r="D35" s="28" t="s">
        <v>854</v>
      </c>
      <c r="E35" s="28" t="s">
        <v>542</v>
      </c>
      <c r="F35" s="87">
        <v>266905</v>
      </c>
      <c r="G35" s="29">
        <v>55.31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44743</v>
      </c>
      <c r="B36" s="29">
        <v>530931</v>
      </c>
      <c r="C36" s="28" t="s">
        <v>967</v>
      </c>
      <c r="D36" s="28" t="s">
        <v>968</v>
      </c>
      <c r="E36" s="28" t="s">
        <v>543</v>
      </c>
      <c r="F36" s="87">
        <v>55964</v>
      </c>
      <c r="G36" s="29">
        <v>11.05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44743</v>
      </c>
      <c r="B37" s="29">
        <v>537259</v>
      </c>
      <c r="C37" s="28" t="s">
        <v>920</v>
      </c>
      <c r="D37" s="28" t="s">
        <v>921</v>
      </c>
      <c r="E37" s="28" t="s">
        <v>543</v>
      </c>
      <c r="F37" s="87">
        <v>55000</v>
      </c>
      <c r="G37" s="29">
        <v>355.35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44743</v>
      </c>
      <c r="B38" s="29">
        <v>537392</v>
      </c>
      <c r="C38" s="28" t="s">
        <v>861</v>
      </c>
      <c r="D38" s="28" t="s">
        <v>969</v>
      </c>
      <c r="E38" s="28" t="s">
        <v>543</v>
      </c>
      <c r="F38" s="87">
        <v>41000</v>
      </c>
      <c r="G38" s="29">
        <v>27.19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44743</v>
      </c>
      <c r="B39" s="29" t="s">
        <v>970</v>
      </c>
      <c r="C39" s="28" t="s">
        <v>971</v>
      </c>
      <c r="D39" s="28" t="s">
        <v>913</v>
      </c>
      <c r="E39" s="28" t="s">
        <v>542</v>
      </c>
      <c r="F39" s="87">
        <v>958972</v>
      </c>
      <c r="G39" s="29">
        <v>291.94</v>
      </c>
      <c r="H39" s="29" t="s">
        <v>821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44743</v>
      </c>
      <c r="B40" s="29" t="s">
        <v>972</v>
      </c>
      <c r="C40" s="28" t="s">
        <v>973</v>
      </c>
      <c r="D40" s="28" t="s">
        <v>974</v>
      </c>
      <c r="E40" s="28" t="s">
        <v>542</v>
      </c>
      <c r="F40" s="87">
        <v>60000</v>
      </c>
      <c r="G40" s="29">
        <v>84.19</v>
      </c>
      <c r="H40" s="29" t="s">
        <v>821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44743</v>
      </c>
      <c r="B41" s="29" t="s">
        <v>975</v>
      </c>
      <c r="C41" s="28" t="s">
        <v>976</v>
      </c>
      <c r="D41" s="28" t="s">
        <v>977</v>
      </c>
      <c r="E41" s="28" t="s">
        <v>542</v>
      </c>
      <c r="F41" s="87">
        <v>12224820</v>
      </c>
      <c r="G41" s="29">
        <v>3.44</v>
      </c>
      <c r="H41" s="29" t="s">
        <v>821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44743</v>
      </c>
      <c r="B42" s="29" t="s">
        <v>975</v>
      </c>
      <c r="C42" s="28" t="s">
        <v>976</v>
      </c>
      <c r="D42" s="28" t="s">
        <v>864</v>
      </c>
      <c r="E42" s="28" t="s">
        <v>542</v>
      </c>
      <c r="F42" s="87">
        <v>4296025</v>
      </c>
      <c r="G42" s="29">
        <v>3.48</v>
      </c>
      <c r="H42" s="29" t="s">
        <v>821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44743</v>
      </c>
      <c r="B43" s="29" t="s">
        <v>908</v>
      </c>
      <c r="C43" s="28" t="s">
        <v>909</v>
      </c>
      <c r="D43" s="28" t="s">
        <v>910</v>
      </c>
      <c r="E43" s="28" t="s">
        <v>542</v>
      </c>
      <c r="F43" s="87">
        <v>176134</v>
      </c>
      <c r="G43" s="29">
        <v>920.44</v>
      </c>
      <c r="H43" s="29" t="s">
        <v>821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44743</v>
      </c>
      <c r="B44" s="29" t="s">
        <v>908</v>
      </c>
      <c r="C44" s="28" t="s">
        <v>909</v>
      </c>
      <c r="D44" s="28" t="s">
        <v>911</v>
      </c>
      <c r="E44" s="28" t="s">
        <v>542</v>
      </c>
      <c r="F44" s="87">
        <v>167280</v>
      </c>
      <c r="G44" s="29">
        <v>921.76</v>
      </c>
      <c r="H44" s="29" t="s">
        <v>821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44743</v>
      </c>
      <c r="B45" s="29" t="s">
        <v>908</v>
      </c>
      <c r="C45" s="28" t="s">
        <v>909</v>
      </c>
      <c r="D45" s="28" t="s">
        <v>912</v>
      </c>
      <c r="E45" s="28" t="s">
        <v>542</v>
      </c>
      <c r="F45" s="87">
        <v>81177</v>
      </c>
      <c r="G45" s="29">
        <v>921.9</v>
      </c>
      <c r="H45" s="29" t="s">
        <v>821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44743</v>
      </c>
      <c r="B46" s="29" t="s">
        <v>908</v>
      </c>
      <c r="C46" s="28" t="s">
        <v>909</v>
      </c>
      <c r="D46" s="28" t="s">
        <v>913</v>
      </c>
      <c r="E46" s="28" t="s">
        <v>542</v>
      </c>
      <c r="F46" s="87">
        <v>257733</v>
      </c>
      <c r="G46" s="29">
        <v>921.17</v>
      </c>
      <c r="H46" s="29" t="s">
        <v>821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44743</v>
      </c>
      <c r="B47" s="29" t="s">
        <v>914</v>
      </c>
      <c r="C47" s="28" t="s">
        <v>915</v>
      </c>
      <c r="D47" s="28" t="s">
        <v>978</v>
      </c>
      <c r="E47" s="28" t="s">
        <v>542</v>
      </c>
      <c r="F47" s="87">
        <v>145600</v>
      </c>
      <c r="G47" s="29">
        <v>50.72</v>
      </c>
      <c r="H47" s="29" t="s">
        <v>821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44743</v>
      </c>
      <c r="B48" s="29" t="s">
        <v>979</v>
      </c>
      <c r="C48" s="28" t="s">
        <v>980</v>
      </c>
      <c r="D48" s="28" t="s">
        <v>981</v>
      </c>
      <c r="E48" s="28" t="s">
        <v>542</v>
      </c>
      <c r="F48" s="87">
        <v>70201</v>
      </c>
      <c r="G48" s="29">
        <v>22.68</v>
      </c>
      <c r="H48" s="29" t="s">
        <v>821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44743</v>
      </c>
      <c r="B49" s="29" t="s">
        <v>970</v>
      </c>
      <c r="C49" s="28" t="s">
        <v>971</v>
      </c>
      <c r="D49" s="28" t="s">
        <v>913</v>
      </c>
      <c r="E49" s="28" t="s">
        <v>543</v>
      </c>
      <c r="F49" s="87">
        <v>958972</v>
      </c>
      <c r="G49" s="29">
        <v>292.06</v>
      </c>
      <c r="H49" s="29" t="s">
        <v>821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44743</v>
      </c>
      <c r="B50" s="29" t="s">
        <v>862</v>
      </c>
      <c r="C50" s="28" t="s">
        <v>863</v>
      </c>
      <c r="D50" s="28" t="s">
        <v>922</v>
      </c>
      <c r="E50" s="28" t="s">
        <v>543</v>
      </c>
      <c r="F50" s="87">
        <v>731018</v>
      </c>
      <c r="G50" s="29">
        <v>21.87</v>
      </c>
      <c r="H50" s="29" t="s">
        <v>821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44743</v>
      </c>
      <c r="B51" s="29" t="s">
        <v>975</v>
      </c>
      <c r="C51" s="28" t="s">
        <v>976</v>
      </c>
      <c r="D51" s="28" t="s">
        <v>977</v>
      </c>
      <c r="E51" s="28" t="s">
        <v>543</v>
      </c>
      <c r="F51" s="87">
        <v>5785121</v>
      </c>
      <c r="G51" s="29">
        <v>3.46</v>
      </c>
      <c r="H51" s="29" t="s">
        <v>821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44743</v>
      </c>
      <c r="B52" s="29" t="s">
        <v>975</v>
      </c>
      <c r="C52" s="28" t="s">
        <v>976</v>
      </c>
      <c r="D52" s="28" t="s">
        <v>864</v>
      </c>
      <c r="E52" s="28" t="s">
        <v>543</v>
      </c>
      <c r="F52" s="87">
        <v>4714517</v>
      </c>
      <c r="G52" s="29">
        <v>3.47</v>
      </c>
      <c r="H52" s="29" t="s">
        <v>821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44743</v>
      </c>
      <c r="B53" s="29" t="s">
        <v>923</v>
      </c>
      <c r="C53" s="28" t="s">
        <v>924</v>
      </c>
      <c r="D53" s="28" t="s">
        <v>925</v>
      </c>
      <c r="E53" s="28" t="s">
        <v>543</v>
      </c>
      <c r="F53" s="87">
        <v>155555</v>
      </c>
      <c r="G53" s="29">
        <v>14</v>
      </c>
      <c r="H53" s="29" t="s">
        <v>821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44743</v>
      </c>
      <c r="B54" s="29" t="s">
        <v>908</v>
      </c>
      <c r="C54" s="28" t="s">
        <v>909</v>
      </c>
      <c r="D54" s="28" t="s">
        <v>912</v>
      </c>
      <c r="E54" s="28" t="s">
        <v>543</v>
      </c>
      <c r="F54" s="87">
        <v>78005</v>
      </c>
      <c r="G54" s="29">
        <v>925.09</v>
      </c>
      <c r="H54" s="29" t="s">
        <v>821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44743</v>
      </c>
      <c r="B55" s="29" t="s">
        <v>908</v>
      </c>
      <c r="C55" s="28" t="s">
        <v>909</v>
      </c>
      <c r="D55" s="28" t="s">
        <v>911</v>
      </c>
      <c r="E55" s="28" t="s">
        <v>543</v>
      </c>
      <c r="F55" s="87">
        <v>171025</v>
      </c>
      <c r="G55" s="29">
        <v>923.11</v>
      </c>
      <c r="H55" s="29" t="s">
        <v>821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44743</v>
      </c>
      <c r="B56" s="29" t="s">
        <v>908</v>
      </c>
      <c r="C56" s="28" t="s">
        <v>909</v>
      </c>
      <c r="D56" s="28" t="s">
        <v>910</v>
      </c>
      <c r="E56" s="28" t="s">
        <v>543</v>
      </c>
      <c r="F56" s="87">
        <v>176134</v>
      </c>
      <c r="G56" s="29">
        <v>920.55</v>
      </c>
      <c r="H56" s="29" t="s">
        <v>821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44743</v>
      </c>
      <c r="B57" s="29" t="s">
        <v>908</v>
      </c>
      <c r="C57" s="28" t="s">
        <v>909</v>
      </c>
      <c r="D57" s="28" t="s">
        <v>913</v>
      </c>
      <c r="E57" s="28" t="s">
        <v>543</v>
      </c>
      <c r="F57" s="87">
        <v>257733</v>
      </c>
      <c r="G57" s="29">
        <v>921.54</v>
      </c>
      <c r="H57" s="29" t="s">
        <v>821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44743</v>
      </c>
      <c r="B58" s="29" t="s">
        <v>979</v>
      </c>
      <c r="C58" s="28" t="s">
        <v>980</v>
      </c>
      <c r="D58" s="28" t="s">
        <v>981</v>
      </c>
      <c r="E58" s="28" t="s">
        <v>543</v>
      </c>
      <c r="F58" s="87">
        <v>37253</v>
      </c>
      <c r="G58" s="29">
        <v>22.94</v>
      </c>
      <c r="H58" s="29" t="s">
        <v>821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/>
      <c r="B59" s="29"/>
      <c r="C59" s="28"/>
      <c r="D59" s="28"/>
      <c r="E59" s="28"/>
      <c r="F59" s="87"/>
      <c r="G59" s="29"/>
      <c r="H59" s="29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/>
      <c r="B60" s="29"/>
      <c r="C60" s="28"/>
      <c r="D60" s="28"/>
      <c r="E60" s="28"/>
      <c r="F60" s="87"/>
      <c r="G60" s="29"/>
      <c r="H60" s="29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/>
      <c r="B61" s="29"/>
      <c r="C61" s="28"/>
      <c r="D61" s="28"/>
      <c r="E61" s="28"/>
      <c r="F61" s="87"/>
      <c r="G61" s="29"/>
      <c r="H61" s="29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/>
      <c r="B62" s="29"/>
      <c r="C62" s="28"/>
      <c r="D62" s="28"/>
      <c r="E62" s="28"/>
      <c r="F62" s="87"/>
      <c r="G62" s="29"/>
      <c r="H62" s="29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/>
      <c r="B63" s="29"/>
      <c r="C63" s="28"/>
      <c r="D63" s="28"/>
      <c r="E63" s="28"/>
      <c r="F63" s="87"/>
      <c r="G63" s="29"/>
      <c r="H63" s="29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/>
      <c r="B64" s="29"/>
      <c r="C64" s="28"/>
      <c r="D64" s="28"/>
      <c r="E64" s="28"/>
      <c r="F64" s="87"/>
      <c r="G64" s="29"/>
      <c r="H64" s="29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/>
      <c r="B65" s="29"/>
      <c r="C65" s="28"/>
      <c r="D65" s="28"/>
      <c r="E65" s="28"/>
      <c r="F65" s="87"/>
      <c r="G65" s="29"/>
      <c r="H65" s="29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/>
      <c r="B66" s="29"/>
      <c r="C66" s="28"/>
      <c r="D66" s="28"/>
      <c r="E66" s="28"/>
      <c r="F66" s="87"/>
      <c r="G66" s="29"/>
      <c r="H66" s="29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/>
      <c r="B67" s="29"/>
      <c r="C67" s="28"/>
      <c r="D67" s="28"/>
      <c r="E67" s="28"/>
      <c r="F67" s="87"/>
      <c r="G67" s="29"/>
      <c r="H67" s="29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/>
      <c r="B68" s="29"/>
      <c r="C68" s="28"/>
      <c r="D68" s="28"/>
      <c r="E68" s="28"/>
      <c r="F68" s="87"/>
      <c r="G68" s="29"/>
      <c r="H68" s="29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/>
      <c r="B69" s="29"/>
      <c r="C69" s="28"/>
      <c r="D69" s="28"/>
      <c r="E69" s="28"/>
      <c r="F69" s="87"/>
      <c r="G69" s="29"/>
      <c r="H69" s="29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/>
      <c r="B70" s="29"/>
      <c r="C70" s="28"/>
      <c r="D70" s="28"/>
      <c r="E70" s="28"/>
      <c r="F70" s="87"/>
      <c r="G70" s="29"/>
      <c r="H70" s="29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/>
      <c r="B71" s="29"/>
      <c r="C71" s="28"/>
      <c r="D71" s="28"/>
      <c r="E71" s="28"/>
      <c r="F71" s="87"/>
      <c r="G71" s="29"/>
      <c r="H71" s="2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/>
      <c r="B72" s="29"/>
      <c r="C72" s="28"/>
      <c r="D72" s="28"/>
      <c r="E72" s="28"/>
      <c r="F72" s="87"/>
      <c r="G72" s="29"/>
      <c r="H72" s="29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9"/>
  <sheetViews>
    <sheetView zoomScale="85" zoomScaleNormal="85" workbookViewId="0">
      <selection activeCell="A57" sqref="A5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943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7" t="s">
        <v>560</v>
      </c>
      <c r="K10" s="282"/>
      <c r="L10" s="283"/>
      <c r="M10" s="284"/>
      <c r="N10" s="282"/>
      <c r="O10" s="305"/>
      <c r="P10" s="282">
        <f>VLOOKUP(D10,'MidCap Intra'!B37:C588,2,0)</f>
        <v>673.45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78">
        <v>2</v>
      </c>
      <c r="B11" s="379">
        <v>44719</v>
      </c>
      <c r="C11" s="380"/>
      <c r="D11" s="381" t="s">
        <v>122</v>
      </c>
      <c r="E11" s="382" t="s">
        <v>559</v>
      </c>
      <c r="F11" s="378">
        <v>2201</v>
      </c>
      <c r="G11" s="378">
        <v>2069</v>
      </c>
      <c r="H11" s="378">
        <v>2290</v>
      </c>
      <c r="I11" s="383" t="s">
        <v>840</v>
      </c>
      <c r="J11" s="319" t="s">
        <v>853</v>
      </c>
      <c r="K11" s="319">
        <f t="shared" ref="K11" si="0">H11-F11</f>
        <v>89</v>
      </c>
      <c r="L11" s="320">
        <f t="shared" ref="L11" si="1">(F11*-0.7)/100</f>
        <v>-15.406999999999998</v>
      </c>
      <c r="M11" s="321">
        <f t="shared" ref="M11" si="2">(K11+L11)/F11</f>
        <v>3.3436165379373016E-2</v>
      </c>
      <c r="N11" s="319" t="s">
        <v>557</v>
      </c>
      <c r="O11" s="384">
        <v>44736</v>
      </c>
      <c r="P11" s="385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365">
        <v>44722</v>
      </c>
      <c r="C12" s="316"/>
      <c r="D12" s="313" t="s">
        <v>39</v>
      </c>
      <c r="E12" s="314" t="s">
        <v>559</v>
      </c>
      <c r="F12" s="251" t="s">
        <v>843</v>
      </c>
      <c r="G12" s="251">
        <v>670</v>
      </c>
      <c r="H12" s="251"/>
      <c r="I12" s="315" t="s">
        <v>835</v>
      </c>
      <c r="J12" s="282" t="s">
        <v>560</v>
      </c>
      <c r="K12" s="282"/>
      <c r="L12" s="283"/>
      <c r="M12" s="284"/>
      <c r="N12" s="282"/>
      <c r="O12" s="305"/>
      <c r="P12" s="282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8">
        <v>4</v>
      </c>
      <c r="B13" s="379">
        <v>44733</v>
      </c>
      <c r="C13" s="380"/>
      <c r="D13" s="381" t="s">
        <v>201</v>
      </c>
      <c r="E13" s="382" t="s">
        <v>559</v>
      </c>
      <c r="F13" s="378">
        <v>980</v>
      </c>
      <c r="G13" s="378">
        <v>898</v>
      </c>
      <c r="H13" s="378">
        <v>1020</v>
      </c>
      <c r="I13" s="383" t="s">
        <v>847</v>
      </c>
      <c r="J13" s="319" t="s">
        <v>858</v>
      </c>
      <c r="K13" s="319">
        <f t="shared" ref="K13" si="3">H13-F13</f>
        <v>40</v>
      </c>
      <c r="L13" s="320">
        <f t="shared" ref="L13" si="4">(F13*-0.7)/100</f>
        <v>-6.86</v>
      </c>
      <c r="M13" s="386">
        <f t="shared" ref="M13" si="5">(K13+L13)/F13</f>
        <v>3.3816326530612242E-2</v>
      </c>
      <c r="N13" s="385" t="s">
        <v>557</v>
      </c>
      <c r="O13" s="387">
        <v>44739</v>
      </c>
      <c r="P13" s="385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78">
        <v>5</v>
      </c>
      <c r="B14" s="379">
        <v>44735</v>
      </c>
      <c r="C14" s="380"/>
      <c r="D14" s="381" t="s">
        <v>66</v>
      </c>
      <c r="E14" s="382" t="s">
        <v>559</v>
      </c>
      <c r="F14" s="378">
        <v>2070</v>
      </c>
      <c r="G14" s="378">
        <v>1940</v>
      </c>
      <c r="H14" s="378">
        <v>2150</v>
      </c>
      <c r="I14" s="383" t="s">
        <v>849</v>
      </c>
      <c r="J14" s="319" t="s">
        <v>855</v>
      </c>
      <c r="K14" s="319">
        <f t="shared" ref="K14" si="6">H14-F14</f>
        <v>80</v>
      </c>
      <c r="L14" s="320">
        <f t="shared" ref="L14" si="7">(F14*-0.7)/100</f>
        <v>-14.49</v>
      </c>
      <c r="M14" s="386">
        <f t="shared" ref="M14" si="8">(K14+L14)/F14</f>
        <v>3.1647342995169088E-2</v>
      </c>
      <c r="N14" s="385" t="s">
        <v>557</v>
      </c>
      <c r="O14" s="387">
        <v>44739</v>
      </c>
      <c r="P14" s="385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53">
        <v>6</v>
      </c>
      <c r="B15" s="350">
        <v>44740</v>
      </c>
      <c r="C15" s="361"/>
      <c r="D15" s="362" t="s">
        <v>113</v>
      </c>
      <c r="E15" s="363" t="s">
        <v>559</v>
      </c>
      <c r="F15" s="353" t="s">
        <v>865</v>
      </c>
      <c r="G15" s="353">
        <v>920</v>
      </c>
      <c r="H15" s="353"/>
      <c r="I15" s="364" t="s">
        <v>866</v>
      </c>
      <c r="J15" s="282" t="s">
        <v>560</v>
      </c>
      <c r="K15" s="354"/>
      <c r="L15" s="355"/>
      <c r="M15" s="356"/>
      <c r="N15" s="354"/>
      <c r="O15" s="357"/>
      <c r="P15" s="282">
        <f>VLOOKUP(D15,'MidCap Intra'!B47:C598,2,0)</f>
        <v>975.35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53">
        <v>7</v>
      </c>
      <c r="B16" s="350">
        <v>44743</v>
      </c>
      <c r="C16" s="361"/>
      <c r="D16" s="362" t="s">
        <v>154</v>
      </c>
      <c r="E16" s="363" t="s">
        <v>559</v>
      </c>
      <c r="F16" s="353" t="s">
        <v>932</v>
      </c>
      <c r="G16" s="353">
        <v>730</v>
      </c>
      <c r="H16" s="353"/>
      <c r="I16" s="364" t="s">
        <v>933</v>
      </c>
      <c r="J16" s="282" t="s">
        <v>560</v>
      </c>
      <c r="K16" s="354"/>
      <c r="L16" s="355"/>
      <c r="M16" s="356"/>
      <c r="N16" s="354"/>
      <c r="O16" s="357"/>
      <c r="P16" s="282">
        <f>VLOOKUP(D16,'MidCap Intra'!B48:C599,2,0)</f>
        <v>788.8</v>
      </c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53">
        <v>8</v>
      </c>
      <c r="B17" s="350">
        <v>44743</v>
      </c>
      <c r="C17" s="361"/>
      <c r="D17" s="362" t="s">
        <v>64</v>
      </c>
      <c r="E17" s="363" t="s">
        <v>559</v>
      </c>
      <c r="F17" s="353" t="s">
        <v>934</v>
      </c>
      <c r="G17" s="353">
        <v>10500</v>
      </c>
      <c r="H17" s="353"/>
      <c r="I17" s="364" t="s">
        <v>935</v>
      </c>
      <c r="J17" s="282" t="s">
        <v>560</v>
      </c>
      <c r="K17" s="354"/>
      <c r="L17" s="355"/>
      <c r="M17" s="356"/>
      <c r="N17" s="354"/>
      <c r="O17" s="357"/>
      <c r="P17" s="282">
        <f>VLOOKUP(D17,'MidCap Intra'!B49:C600,2,0)</f>
        <v>11322.55</v>
      </c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53"/>
      <c r="B18" s="350"/>
      <c r="C18" s="361"/>
      <c r="D18" s="362"/>
      <c r="E18" s="363"/>
      <c r="F18" s="353"/>
      <c r="G18" s="353"/>
      <c r="H18" s="353"/>
      <c r="I18" s="364"/>
      <c r="J18" s="282"/>
      <c r="K18" s="354"/>
      <c r="L18" s="355"/>
      <c r="M18" s="356"/>
      <c r="N18" s="354"/>
      <c r="O18" s="357"/>
      <c r="P18" s="35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53"/>
      <c r="B19" s="350"/>
      <c r="C19" s="361"/>
      <c r="D19" s="362"/>
      <c r="E19" s="363"/>
      <c r="F19" s="353"/>
      <c r="G19" s="353"/>
      <c r="H19" s="353"/>
      <c r="I19" s="364"/>
      <c r="J19" s="282"/>
      <c r="K19" s="354"/>
      <c r="L19" s="355"/>
      <c r="M19" s="356"/>
      <c r="N19" s="354"/>
      <c r="O19" s="357"/>
      <c r="P19" s="35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561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562</v>
      </c>
      <c r="B23" s="119"/>
      <c r="C23" s="119"/>
      <c r="D23" s="119"/>
      <c r="E23" s="41"/>
      <c r="F23" s="127" t="s">
        <v>563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564</v>
      </c>
      <c r="B24" s="119"/>
      <c r="C24" s="119"/>
      <c r="D24" s="119" t="s">
        <v>820</v>
      </c>
      <c r="E24" s="6"/>
      <c r="F24" s="127" t="s">
        <v>565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566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534</v>
      </c>
      <c r="C27" s="98"/>
      <c r="D27" s="97" t="s">
        <v>545</v>
      </c>
      <c r="E27" s="96" t="s">
        <v>546</v>
      </c>
      <c r="F27" s="96" t="s">
        <v>547</v>
      </c>
      <c r="G27" s="96" t="s">
        <v>567</v>
      </c>
      <c r="H27" s="96" t="s">
        <v>549</v>
      </c>
      <c r="I27" s="96" t="s">
        <v>550</v>
      </c>
      <c r="J27" s="96" t="s">
        <v>551</v>
      </c>
      <c r="K27" s="96" t="s">
        <v>568</v>
      </c>
      <c r="L27" s="140" t="s">
        <v>553</v>
      </c>
      <c r="M27" s="98" t="s">
        <v>554</v>
      </c>
      <c r="N27" s="95" t="s">
        <v>555</v>
      </c>
      <c r="O27" s="288" t="s">
        <v>556</v>
      </c>
      <c r="P27" s="270"/>
      <c r="Q27" s="1"/>
      <c r="R27" s="285"/>
      <c r="S27" s="285"/>
      <c r="T27" s="285"/>
      <c r="U27" s="279"/>
      <c r="V27" s="279"/>
      <c r="W27" s="279"/>
      <c r="X27" s="279"/>
      <c r="Y27" s="279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375" customFormat="1" ht="15" customHeight="1">
      <c r="A28" s="349">
        <v>1</v>
      </c>
      <c r="B28" s="371">
        <v>44732</v>
      </c>
      <c r="C28" s="351"/>
      <c r="D28" s="352" t="s">
        <v>61</v>
      </c>
      <c r="E28" s="353" t="s">
        <v>559</v>
      </c>
      <c r="F28" s="353" t="s">
        <v>845</v>
      </c>
      <c r="G28" s="353">
        <v>615</v>
      </c>
      <c r="H28" s="353"/>
      <c r="I28" s="353" t="s">
        <v>846</v>
      </c>
      <c r="J28" s="354" t="s">
        <v>560</v>
      </c>
      <c r="K28" s="354"/>
      <c r="L28" s="355"/>
      <c r="M28" s="356"/>
      <c r="N28" s="354"/>
      <c r="O28" s="357"/>
      <c r="P28" s="286"/>
      <c r="Q28" s="286"/>
      <c r="R28" s="287" t="s">
        <v>558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372"/>
      <c r="AI28" s="373"/>
      <c r="AJ28" s="374"/>
      <c r="AK28" s="374"/>
      <c r="AL28" s="374"/>
    </row>
    <row r="29" spans="1:38" s="375" customFormat="1" ht="15" customHeight="1">
      <c r="A29" s="349">
        <v>2</v>
      </c>
      <c r="B29" s="371">
        <v>44741</v>
      </c>
      <c r="C29" s="351"/>
      <c r="D29" s="352" t="s">
        <v>125</v>
      </c>
      <c r="E29" s="353" t="s">
        <v>559</v>
      </c>
      <c r="F29" s="353" t="s">
        <v>868</v>
      </c>
      <c r="G29" s="353">
        <v>1085</v>
      </c>
      <c r="H29" s="353"/>
      <c r="I29" s="353" t="s">
        <v>839</v>
      </c>
      <c r="J29" s="282" t="s">
        <v>560</v>
      </c>
      <c r="K29" s="282"/>
      <c r="L29" s="283"/>
      <c r="M29" s="284"/>
      <c r="N29" s="282"/>
      <c r="O29" s="305"/>
      <c r="P29" s="286"/>
      <c r="Q29" s="286"/>
      <c r="R29" s="287" t="s">
        <v>558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372"/>
      <c r="AI29" s="373"/>
      <c r="AJ29" s="374"/>
      <c r="AK29" s="374"/>
      <c r="AL29" s="374"/>
    </row>
    <row r="30" spans="1:38" s="375" customFormat="1" ht="15" customHeight="1">
      <c r="A30" s="366">
        <v>3</v>
      </c>
      <c r="B30" s="376">
        <v>44743</v>
      </c>
      <c r="C30" s="367"/>
      <c r="D30" s="368" t="s">
        <v>930</v>
      </c>
      <c r="E30" s="369" t="s">
        <v>559</v>
      </c>
      <c r="F30" s="369">
        <v>700</v>
      </c>
      <c r="G30" s="369">
        <v>679</v>
      </c>
      <c r="H30" s="369">
        <v>720</v>
      </c>
      <c r="I30" s="369" t="s">
        <v>931</v>
      </c>
      <c r="J30" s="345" t="s">
        <v>841</v>
      </c>
      <c r="K30" s="345">
        <f t="shared" ref="K30" si="9">H30-F30</f>
        <v>20</v>
      </c>
      <c r="L30" s="390">
        <f>(F30*-0.07)/100</f>
        <v>-0.49000000000000005</v>
      </c>
      <c r="M30" s="391">
        <f t="shared" ref="M30" si="10">(K30+L30)/F30</f>
        <v>2.7871428571428575E-2</v>
      </c>
      <c r="N30" s="345" t="s">
        <v>557</v>
      </c>
      <c r="O30" s="370">
        <v>44743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72"/>
      <c r="AI30" s="373"/>
      <c r="AJ30" s="374"/>
      <c r="AK30" s="374"/>
      <c r="AL30" s="374"/>
    </row>
    <row r="31" spans="1:38" s="360" customFormat="1" ht="15" customHeight="1">
      <c r="A31" s="349"/>
      <c r="B31" s="350"/>
      <c r="C31" s="351"/>
      <c r="D31" s="352"/>
      <c r="E31" s="353"/>
      <c r="F31" s="353"/>
      <c r="G31" s="353"/>
      <c r="H31" s="353"/>
      <c r="I31" s="353"/>
      <c r="J31" s="282"/>
      <c r="K31" s="282"/>
      <c r="L31" s="283"/>
      <c r="M31" s="284"/>
      <c r="N31" s="282"/>
      <c r="O31" s="305"/>
      <c r="P31" s="286"/>
      <c r="Q31" s="286"/>
      <c r="R31" s="287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58"/>
      <c r="AJ31" s="359"/>
      <c r="AK31" s="359"/>
      <c r="AL31" s="359"/>
    </row>
    <row r="32" spans="1:38" ht="15" customHeight="1">
      <c r="A32" s="289"/>
      <c r="B32" s="290"/>
      <c r="C32" s="291"/>
      <c r="D32" s="292"/>
      <c r="E32" s="293"/>
      <c r="F32" s="293"/>
      <c r="G32" s="293"/>
      <c r="H32" s="293"/>
      <c r="I32" s="293"/>
      <c r="J32" s="294"/>
      <c r="K32" s="294"/>
      <c r="L32" s="295"/>
      <c r="M32" s="296"/>
      <c r="N32" s="294"/>
      <c r="O32" s="297"/>
      <c r="P32" s="286"/>
      <c r="Q32" s="286"/>
      <c r="R32" s="287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1"/>
      <c r="AI32" s="1"/>
      <c r="AJ32" s="1"/>
      <c r="AK32" s="1"/>
      <c r="AL32" s="1"/>
    </row>
    <row r="33" spans="1:38" ht="44.25" customHeight="1">
      <c r="A33" s="119" t="s">
        <v>561</v>
      </c>
      <c r="B33" s="142"/>
      <c r="C33" s="142"/>
      <c r="D33" s="1"/>
      <c r="E33" s="6"/>
      <c r="F33" s="6"/>
      <c r="G33" s="6"/>
      <c r="H33" s="6" t="s">
        <v>573</v>
      </c>
      <c r="I33" s="6"/>
      <c r="J33" s="6"/>
      <c r="K33" s="115"/>
      <c r="L33" s="144"/>
      <c r="M33" s="115"/>
      <c r="N33" s="116"/>
      <c r="O33" s="115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  <c r="AC33" s="281"/>
      <c r="AD33" s="281"/>
      <c r="AE33" s="281"/>
      <c r="AF33" s="281"/>
      <c r="AG33" s="281"/>
      <c r="AH33" s="281"/>
    </row>
    <row r="34" spans="1:38" ht="12.75" customHeight="1">
      <c r="A34" s="126" t="s">
        <v>562</v>
      </c>
      <c r="B34" s="119"/>
      <c r="C34" s="119"/>
      <c r="D34" s="119"/>
      <c r="E34" s="41"/>
      <c r="F34" s="127" t="s">
        <v>563</v>
      </c>
      <c r="G34" s="56"/>
      <c r="H34" s="41"/>
      <c r="I34" s="56"/>
      <c r="J34" s="6"/>
      <c r="K34" s="145"/>
      <c r="L34" s="146"/>
      <c r="M34" s="6"/>
      <c r="N34" s="109"/>
      <c r="O34" s="147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26"/>
      <c r="B35" s="119"/>
      <c r="C35" s="119"/>
      <c r="D35" s="119"/>
      <c r="E35" s="6"/>
      <c r="F35" s="127" t="s">
        <v>565</v>
      </c>
      <c r="G35" s="56"/>
      <c r="H35" s="41"/>
      <c r="I35" s="56"/>
      <c r="J35" s="6"/>
      <c r="K35" s="145"/>
      <c r="L35" s="146"/>
      <c r="M35" s="6"/>
      <c r="N35" s="109"/>
      <c r="O35" s="147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9"/>
      <c r="B36" s="119"/>
      <c r="C36" s="119"/>
      <c r="D36" s="119"/>
      <c r="E36" s="6"/>
      <c r="F36" s="6"/>
      <c r="G36" s="6"/>
      <c r="H36" s="6"/>
      <c r="I36" s="6"/>
      <c r="J36" s="132"/>
      <c r="K36" s="129"/>
      <c r="L36" s="130"/>
      <c r="M36" s="6"/>
      <c r="N36" s="133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48" t="s">
        <v>574</v>
      </c>
      <c r="B37" s="148"/>
      <c r="C37" s="148"/>
      <c r="D37" s="148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6" t="s">
        <v>16</v>
      </c>
      <c r="B38" s="96" t="s">
        <v>534</v>
      </c>
      <c r="C38" s="96"/>
      <c r="D38" s="97" t="s">
        <v>545</v>
      </c>
      <c r="E38" s="96" t="s">
        <v>546</v>
      </c>
      <c r="F38" s="96" t="s">
        <v>547</v>
      </c>
      <c r="G38" s="96" t="s">
        <v>567</v>
      </c>
      <c r="H38" s="96" t="s">
        <v>549</v>
      </c>
      <c r="I38" s="96" t="s">
        <v>550</v>
      </c>
      <c r="J38" s="95" t="s">
        <v>551</v>
      </c>
      <c r="K38" s="149" t="s">
        <v>575</v>
      </c>
      <c r="L38" s="98" t="s">
        <v>553</v>
      </c>
      <c r="M38" s="149" t="s">
        <v>576</v>
      </c>
      <c r="N38" s="96" t="s">
        <v>577</v>
      </c>
      <c r="O38" s="95" t="s">
        <v>555</v>
      </c>
      <c r="P38" s="97" t="s">
        <v>556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47" customFormat="1" ht="13.15" customHeight="1">
      <c r="A39" s="341">
        <v>1</v>
      </c>
      <c r="B39" s="340">
        <v>44739</v>
      </c>
      <c r="C39" s="342"/>
      <c r="D39" s="343" t="s">
        <v>856</v>
      </c>
      <c r="E39" s="341" t="s">
        <v>559</v>
      </c>
      <c r="F39" s="341">
        <v>2140</v>
      </c>
      <c r="G39" s="341">
        <v>2090</v>
      </c>
      <c r="H39" s="344">
        <v>2170</v>
      </c>
      <c r="I39" s="344" t="s">
        <v>857</v>
      </c>
      <c r="J39" s="345" t="s">
        <v>572</v>
      </c>
      <c r="K39" s="344">
        <f t="shared" ref="K39" si="11">H39-F39</f>
        <v>30</v>
      </c>
      <c r="L39" s="346">
        <f t="shared" ref="L39" si="12">(H39*N39)*0.07%</f>
        <v>379.75000000000006</v>
      </c>
      <c r="M39" s="347">
        <f t="shared" ref="M39" si="13">(K39*N39)-L39</f>
        <v>7120.25</v>
      </c>
      <c r="N39" s="344">
        <v>250</v>
      </c>
      <c r="O39" s="345" t="s">
        <v>557</v>
      </c>
      <c r="P39" s="340">
        <v>44743</v>
      </c>
      <c r="Q39" s="249"/>
      <c r="R39" s="253" t="s">
        <v>558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93"/>
      <c r="AG39" s="290"/>
      <c r="AH39" s="249"/>
      <c r="AI39" s="249"/>
      <c r="AJ39" s="293"/>
      <c r="AK39" s="293"/>
      <c r="AL39" s="293"/>
    </row>
    <row r="40" spans="1:38" s="247" customFormat="1" ht="13.15" customHeight="1">
      <c r="A40" s="251">
        <v>2</v>
      </c>
      <c r="B40" s="248">
        <v>44742</v>
      </c>
      <c r="C40" s="306"/>
      <c r="D40" s="306" t="s">
        <v>926</v>
      </c>
      <c r="E40" s="251" t="s">
        <v>559</v>
      </c>
      <c r="F40" s="251" t="s">
        <v>927</v>
      </c>
      <c r="G40" s="251">
        <v>3620</v>
      </c>
      <c r="H40" s="252"/>
      <c r="I40" s="252" t="s">
        <v>928</v>
      </c>
      <c r="J40" s="282" t="s">
        <v>560</v>
      </c>
      <c r="K40" s="306"/>
      <c r="L40" s="251"/>
      <c r="M40" s="251"/>
      <c r="N40" s="251"/>
      <c r="O40" s="252"/>
      <c r="P40" s="252"/>
      <c r="Q40" s="249"/>
      <c r="R40" s="253" t="s">
        <v>833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93"/>
      <c r="AG40" s="290"/>
      <c r="AH40" s="249"/>
      <c r="AI40" s="249"/>
      <c r="AJ40" s="293"/>
      <c r="AK40" s="293"/>
      <c r="AL40" s="293"/>
    </row>
    <row r="41" spans="1:38" s="247" customFormat="1" ht="13.15" customHeight="1">
      <c r="A41" s="341">
        <v>3</v>
      </c>
      <c r="B41" s="340">
        <v>44742</v>
      </c>
      <c r="C41" s="343"/>
      <c r="D41" s="343" t="s">
        <v>848</v>
      </c>
      <c r="E41" s="341" t="s">
        <v>559</v>
      </c>
      <c r="F41" s="341">
        <v>1488</v>
      </c>
      <c r="G41" s="341">
        <v>1450</v>
      </c>
      <c r="H41" s="344">
        <v>1512</v>
      </c>
      <c r="I41" s="344" t="s">
        <v>929</v>
      </c>
      <c r="J41" s="345" t="s">
        <v>942</v>
      </c>
      <c r="K41" s="344">
        <f t="shared" ref="K41" si="14">H41-F41</f>
        <v>24</v>
      </c>
      <c r="L41" s="346">
        <f t="shared" ref="L41" si="15">(H41*N41)*0.07%</f>
        <v>370.44000000000005</v>
      </c>
      <c r="M41" s="347">
        <f t="shared" ref="M41" si="16">(K41*N41)-L41</f>
        <v>8029.5599999999995</v>
      </c>
      <c r="N41" s="344">
        <v>350</v>
      </c>
      <c r="O41" s="345" t="s">
        <v>557</v>
      </c>
      <c r="P41" s="340">
        <v>44743</v>
      </c>
      <c r="Q41" s="249"/>
      <c r="R41" s="253" t="s">
        <v>558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93"/>
      <c r="AG41" s="290"/>
      <c r="AH41" s="249"/>
      <c r="AI41" s="249"/>
      <c r="AJ41" s="293"/>
      <c r="AK41" s="293"/>
      <c r="AL41" s="293"/>
    </row>
    <row r="42" spans="1:38" s="247" customFormat="1" ht="13.15" customHeight="1">
      <c r="A42" s="251">
        <v>4</v>
      </c>
      <c r="B42" s="248">
        <v>44743</v>
      </c>
      <c r="C42" s="306"/>
      <c r="D42" s="306" t="s">
        <v>938</v>
      </c>
      <c r="E42" s="251" t="s">
        <v>559</v>
      </c>
      <c r="F42" s="251" t="s">
        <v>936</v>
      </c>
      <c r="G42" s="251">
        <v>2355</v>
      </c>
      <c r="H42" s="252"/>
      <c r="I42" s="252" t="s">
        <v>937</v>
      </c>
      <c r="J42" s="282" t="s">
        <v>560</v>
      </c>
      <c r="K42" s="306"/>
      <c r="L42" s="251"/>
      <c r="M42" s="251"/>
      <c r="N42" s="251"/>
      <c r="O42" s="252"/>
      <c r="P42" s="252"/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93"/>
      <c r="AG42" s="290"/>
      <c r="AH42" s="249"/>
      <c r="AI42" s="249"/>
      <c r="AJ42" s="293"/>
      <c r="AK42" s="293"/>
      <c r="AL42" s="293"/>
    </row>
    <row r="43" spans="1:38" s="247" customFormat="1" ht="13.15" customHeight="1">
      <c r="A43" s="251"/>
      <c r="B43" s="248"/>
      <c r="C43" s="306"/>
      <c r="D43" s="306"/>
      <c r="E43" s="251"/>
      <c r="F43" s="251"/>
      <c r="G43" s="251"/>
      <c r="H43" s="252"/>
      <c r="I43" s="252"/>
      <c r="J43" s="282"/>
      <c r="K43" s="306"/>
      <c r="L43" s="251"/>
      <c r="M43" s="251"/>
      <c r="N43" s="251"/>
      <c r="O43" s="252"/>
      <c r="P43" s="252"/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3"/>
      <c r="AG43" s="290"/>
      <c r="AH43" s="249"/>
      <c r="AI43" s="249"/>
      <c r="AJ43" s="293"/>
      <c r="AK43" s="293"/>
      <c r="AL43" s="293"/>
    </row>
    <row r="44" spans="1:38" s="247" customFormat="1" ht="13.15" customHeight="1">
      <c r="A44" s="251"/>
      <c r="B44" s="248"/>
      <c r="C44" s="306"/>
      <c r="D44" s="306"/>
      <c r="E44" s="251"/>
      <c r="F44" s="251"/>
      <c r="G44" s="251"/>
      <c r="H44" s="252"/>
      <c r="I44" s="252"/>
      <c r="J44" s="282"/>
      <c r="K44" s="306"/>
      <c r="L44" s="251"/>
      <c r="M44" s="251"/>
      <c r="N44" s="251"/>
      <c r="O44" s="252"/>
      <c r="P44" s="252"/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3"/>
      <c r="AG44" s="290"/>
      <c r="AH44" s="249"/>
      <c r="AI44" s="249"/>
      <c r="AJ44" s="293"/>
      <c r="AK44" s="293"/>
      <c r="AL44" s="293"/>
    </row>
    <row r="45" spans="1:38" s="247" customFormat="1" ht="13.15" customHeight="1">
      <c r="A45" s="251"/>
      <c r="B45" s="248"/>
      <c r="C45" s="306"/>
      <c r="D45" s="306"/>
      <c r="E45" s="251"/>
      <c r="F45" s="251"/>
      <c r="G45" s="251"/>
      <c r="H45" s="252"/>
      <c r="I45" s="252"/>
      <c r="J45" s="282"/>
      <c r="K45" s="306"/>
      <c r="L45" s="251"/>
      <c r="M45" s="251"/>
      <c r="N45" s="251"/>
      <c r="O45" s="252"/>
      <c r="P45" s="252"/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3"/>
      <c r="AG45" s="290"/>
      <c r="AH45" s="249"/>
      <c r="AI45" s="249"/>
      <c r="AJ45" s="293"/>
      <c r="AK45" s="293"/>
      <c r="AL45" s="293"/>
    </row>
    <row r="46" spans="1:38" ht="13.5" customHeight="1">
      <c r="A46" s="293"/>
      <c r="B46" s="290"/>
      <c r="C46" s="249"/>
      <c r="D46" s="249"/>
      <c r="E46" s="293"/>
      <c r="F46" s="293"/>
      <c r="G46" s="293"/>
      <c r="H46" s="294"/>
      <c r="I46" s="294"/>
      <c r="J46" s="333"/>
      <c r="K46" s="294"/>
      <c r="L46" s="295"/>
      <c r="M46" s="334"/>
      <c r="N46" s="294"/>
      <c r="O46" s="335"/>
      <c r="P46" s="297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>
      <c r="A47" s="107"/>
      <c r="B47" s="108"/>
      <c r="C47" s="142"/>
      <c r="D47" s="150"/>
      <c r="E47" s="151"/>
      <c r="F47" s="107"/>
      <c r="G47" s="107"/>
      <c r="H47" s="107"/>
      <c r="I47" s="143"/>
      <c r="J47" s="143"/>
      <c r="K47" s="143"/>
      <c r="L47" s="143"/>
      <c r="M47" s="143"/>
      <c r="N47" s="143"/>
      <c r="O47" s="143"/>
      <c r="P47" s="143"/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52"/>
      <c r="B48" s="108"/>
      <c r="C48" s="109"/>
      <c r="D48" s="153"/>
      <c r="E48" s="112"/>
      <c r="F48" s="112"/>
      <c r="G48" s="112"/>
      <c r="H48" s="112"/>
      <c r="I48" s="112"/>
      <c r="J48" s="6"/>
      <c r="K48" s="112"/>
      <c r="L48" s="112"/>
      <c r="M48" s="6"/>
      <c r="N48" s="1"/>
      <c r="O48" s="109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154" t="s">
        <v>579</v>
      </c>
      <c r="B49" s="154"/>
      <c r="C49" s="154"/>
      <c r="D49" s="154"/>
      <c r="E49" s="155"/>
      <c r="F49" s="112"/>
      <c r="G49" s="112"/>
      <c r="H49" s="112"/>
      <c r="I49" s="112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96" t="s">
        <v>16</v>
      </c>
      <c r="B50" s="96" t="s">
        <v>534</v>
      </c>
      <c r="C50" s="96"/>
      <c r="D50" s="97" t="s">
        <v>545</v>
      </c>
      <c r="E50" s="96" t="s">
        <v>546</v>
      </c>
      <c r="F50" s="96" t="s">
        <v>547</v>
      </c>
      <c r="G50" s="96" t="s">
        <v>567</v>
      </c>
      <c r="H50" s="96" t="s">
        <v>549</v>
      </c>
      <c r="I50" s="96" t="s">
        <v>550</v>
      </c>
      <c r="J50" s="95" t="s">
        <v>551</v>
      </c>
      <c r="K50" s="95" t="s">
        <v>580</v>
      </c>
      <c r="L50" s="98" t="s">
        <v>553</v>
      </c>
      <c r="M50" s="149" t="s">
        <v>576</v>
      </c>
      <c r="N50" s="96" t="s">
        <v>577</v>
      </c>
      <c r="O50" s="96" t="s">
        <v>555</v>
      </c>
      <c r="P50" s="97" t="s">
        <v>556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247" customFormat="1" ht="12.75" customHeight="1">
      <c r="A51" s="377">
        <v>1</v>
      </c>
      <c r="B51" s="365">
        <v>44743</v>
      </c>
      <c r="C51" s="388"/>
      <c r="D51" s="388" t="s">
        <v>939</v>
      </c>
      <c r="E51" s="377" t="s">
        <v>559</v>
      </c>
      <c r="F51" s="377" t="s">
        <v>940</v>
      </c>
      <c r="G51" s="377">
        <v>30</v>
      </c>
      <c r="H51" s="377"/>
      <c r="I51" s="377" t="s">
        <v>941</v>
      </c>
      <c r="J51" s="282" t="s">
        <v>560</v>
      </c>
      <c r="K51" s="252"/>
      <c r="L51" s="271"/>
      <c r="M51" s="272"/>
      <c r="N51" s="252"/>
      <c r="O51" s="389"/>
      <c r="P51" s="248"/>
      <c r="Q51" s="249"/>
      <c r="R51" s="250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:38" ht="14.25" customHeight="1">
      <c r="A52" s="328"/>
      <c r="B52" s="248"/>
      <c r="C52" s="329"/>
      <c r="D52" s="330"/>
      <c r="E52" s="328"/>
      <c r="F52" s="328"/>
      <c r="G52" s="328"/>
      <c r="H52" s="331"/>
      <c r="I52" s="332"/>
      <c r="J52" s="282"/>
      <c r="K52" s="252"/>
      <c r="L52" s="271"/>
      <c r="M52" s="272"/>
      <c r="N52" s="252"/>
      <c r="O52" s="282"/>
      <c r="P52" s="248"/>
      <c r="Q52" s="1"/>
      <c r="R52" s="250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51"/>
      <c r="B53" s="156"/>
      <c r="C53" s="156"/>
      <c r="D53" s="157"/>
      <c r="E53" s="151"/>
      <c r="F53" s="158"/>
      <c r="G53" s="151"/>
      <c r="H53" s="151"/>
      <c r="I53" s="151"/>
      <c r="J53" s="156"/>
      <c r="K53" s="159"/>
      <c r="L53" s="151"/>
      <c r="M53" s="151"/>
      <c r="N53" s="151"/>
      <c r="O53" s="160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</row>
    <row r="54" spans="1:38" ht="38.25" customHeight="1">
      <c r="A54" s="94" t="s">
        <v>581</v>
      </c>
      <c r="B54" s="161"/>
      <c r="C54" s="161"/>
      <c r="D54" s="162"/>
      <c r="E54" s="135"/>
      <c r="F54" s="6"/>
      <c r="G54" s="6"/>
      <c r="H54" s="136"/>
      <c r="I54" s="163"/>
      <c r="J54" s="1"/>
      <c r="K54" s="6"/>
      <c r="L54" s="6"/>
      <c r="M54" s="6"/>
      <c r="N54" s="1"/>
      <c r="O54" s="1"/>
      <c r="Q54" s="1"/>
      <c r="R54" s="6"/>
      <c r="S54" s="1"/>
      <c r="T54" s="1"/>
      <c r="U54" s="1"/>
      <c r="V54" s="1"/>
      <c r="W54" s="1"/>
      <c r="X54" s="1"/>
      <c r="Y54" s="1"/>
      <c r="Z54" s="1"/>
    </row>
    <row r="55" spans="1:38" s="247" customFormat="1" ht="14.25" customHeight="1">
      <c r="A55" s="95" t="s">
        <v>16</v>
      </c>
      <c r="B55" s="96" t="s">
        <v>534</v>
      </c>
      <c r="C55" s="96"/>
      <c r="D55" s="97" t="s">
        <v>545</v>
      </c>
      <c r="E55" s="96" t="s">
        <v>546</v>
      </c>
      <c r="F55" s="96" t="s">
        <v>547</v>
      </c>
      <c r="G55" s="96" t="s">
        <v>548</v>
      </c>
      <c r="H55" s="96" t="s">
        <v>549</v>
      </c>
      <c r="I55" s="96" t="s">
        <v>550</v>
      </c>
      <c r="J55" s="95" t="s">
        <v>551</v>
      </c>
      <c r="K55" s="139" t="s">
        <v>568</v>
      </c>
      <c r="L55" s="140" t="s">
        <v>553</v>
      </c>
      <c r="M55" s="98" t="s">
        <v>554</v>
      </c>
      <c r="N55" s="96" t="s">
        <v>555</v>
      </c>
      <c r="O55" s="97" t="s">
        <v>556</v>
      </c>
      <c r="P55" s="96" t="s">
        <v>788</v>
      </c>
      <c r="Q55" s="246"/>
      <c r="R55" s="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s="247" customFormat="1" ht="12.75" customHeight="1">
      <c r="A56" s="336">
        <v>1</v>
      </c>
      <c r="B56" s="323">
        <v>44488</v>
      </c>
      <c r="C56" s="323"/>
      <c r="D56" s="324" t="s">
        <v>838</v>
      </c>
      <c r="E56" s="325" t="s">
        <v>831</v>
      </c>
      <c r="F56" s="325">
        <v>235.25</v>
      </c>
      <c r="G56" s="325">
        <v>198</v>
      </c>
      <c r="H56" s="325">
        <v>273</v>
      </c>
      <c r="I56" s="325" t="s">
        <v>793</v>
      </c>
      <c r="J56" s="319" t="s">
        <v>837</v>
      </c>
      <c r="K56" s="319">
        <f t="shared" ref="K56" si="17">H56-F56</f>
        <v>37.75</v>
      </c>
      <c r="L56" s="320">
        <f t="shared" ref="L56" si="18">(F56*-0.7)/100</f>
        <v>-1.6467499999999999</v>
      </c>
      <c r="M56" s="321">
        <f t="shared" ref="M56" si="19">(K56+L56)/F56</f>
        <v>0.15346758767268864</v>
      </c>
      <c r="N56" s="319" t="s">
        <v>557</v>
      </c>
      <c r="O56" s="322">
        <v>44700</v>
      </c>
      <c r="P56" s="319"/>
      <c r="Q56" s="246"/>
      <c r="R56" s="1" t="s">
        <v>558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ht="14.25" customHeight="1">
      <c r="A57" s="336">
        <v>2</v>
      </c>
      <c r="B57" s="323">
        <v>44736</v>
      </c>
      <c r="C57" s="323"/>
      <c r="D57" s="324" t="s">
        <v>850</v>
      </c>
      <c r="E57" s="325" t="s">
        <v>559</v>
      </c>
      <c r="F57" s="325">
        <v>1450</v>
      </c>
      <c r="G57" s="325">
        <v>1300</v>
      </c>
      <c r="H57" s="325">
        <v>1625</v>
      </c>
      <c r="I57" s="325" t="s">
        <v>851</v>
      </c>
      <c r="J57" s="319" t="s">
        <v>852</v>
      </c>
      <c r="K57" s="319">
        <f t="shared" ref="K57" si="20">H57-F57</f>
        <v>175</v>
      </c>
      <c r="L57" s="320">
        <f>(F57*-0.07)/100</f>
        <v>-1.0150000000000001</v>
      </c>
      <c r="M57" s="321">
        <f t="shared" ref="M57" si="21">(K57+L57)/F57</f>
        <v>0.11998965517241381</v>
      </c>
      <c r="N57" s="319" t="s">
        <v>557</v>
      </c>
      <c r="O57" s="322">
        <v>44736</v>
      </c>
      <c r="P57" s="319"/>
      <c r="R57" s="246" t="s">
        <v>558</v>
      </c>
      <c r="S57" s="41"/>
      <c r="T57" s="1"/>
      <c r="U57" s="1"/>
      <c r="V57" s="1"/>
      <c r="W57" s="1"/>
      <c r="X57" s="1"/>
      <c r="Y57" s="1"/>
      <c r="Z57" s="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64"/>
      <c r="B58" s="141"/>
      <c r="C58" s="165"/>
      <c r="D58" s="100"/>
      <c r="E58" s="166"/>
      <c r="F58" s="166"/>
      <c r="G58" s="166"/>
      <c r="H58" s="166"/>
      <c r="I58" s="166"/>
      <c r="J58" s="166"/>
      <c r="K58" s="167"/>
      <c r="L58" s="168"/>
      <c r="M58" s="166"/>
      <c r="N58" s="169"/>
      <c r="O58" s="170"/>
      <c r="P58" s="170"/>
      <c r="R58" s="6"/>
      <c r="S58" s="1"/>
      <c r="T58" s="1"/>
      <c r="U58" s="1"/>
      <c r="V58" s="1"/>
      <c r="W58" s="1"/>
      <c r="X58" s="1"/>
      <c r="Y58" s="1"/>
    </row>
    <row r="59" spans="1:38" ht="12.75" customHeight="1">
      <c r="A59" s="119" t="s">
        <v>561</v>
      </c>
      <c r="B59" s="119"/>
      <c r="C59" s="119"/>
      <c r="D59" s="119"/>
      <c r="E59" s="41"/>
      <c r="F59" s="127" t="s">
        <v>563</v>
      </c>
      <c r="G59" s="56"/>
      <c r="H59" s="56"/>
      <c r="I59" s="56"/>
      <c r="J59" s="6"/>
      <c r="K59" s="145"/>
      <c r="L59" s="146"/>
      <c r="M59" s="6"/>
      <c r="N59" s="109"/>
      <c r="O59" s="171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26" t="s">
        <v>562</v>
      </c>
      <c r="B60" s="119"/>
      <c r="C60" s="119"/>
      <c r="D60" s="119"/>
      <c r="E60" s="6"/>
      <c r="F60" s="127" t="s">
        <v>565</v>
      </c>
      <c r="G60" s="6"/>
      <c r="H60" s="6" t="s">
        <v>784</v>
      </c>
      <c r="I60" s="6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26"/>
      <c r="B61" s="119"/>
      <c r="C61" s="119"/>
      <c r="D61" s="119"/>
      <c r="E61" s="6"/>
      <c r="F61" s="127"/>
      <c r="G61" s="6"/>
      <c r="H61" s="6"/>
      <c r="I61" s="6"/>
      <c r="J61" s="1"/>
      <c r="K61" s="6"/>
      <c r="L61" s="6"/>
      <c r="M61" s="6"/>
      <c r="N61" s="1"/>
      <c r="O61" s="1"/>
      <c r="Q61" s="1"/>
      <c r="R61" s="56"/>
      <c r="S61" s="1"/>
      <c r="T61" s="1"/>
      <c r="U61" s="1"/>
      <c r="V61" s="1"/>
      <c r="W61" s="1"/>
      <c r="X61" s="1"/>
      <c r="Y61" s="1"/>
      <c r="Z61" s="1"/>
    </row>
    <row r="62" spans="1:38" ht="38.25" customHeight="1">
      <c r="A62" s="1"/>
      <c r="B62" s="134" t="s">
        <v>582</v>
      </c>
      <c r="C62" s="134"/>
      <c r="D62" s="134"/>
      <c r="E62" s="134"/>
      <c r="F62" s="135"/>
      <c r="G62" s="6"/>
      <c r="H62" s="6"/>
      <c r="I62" s="136"/>
      <c r="J62" s="137"/>
      <c r="K62" s="138"/>
      <c r="L62" s="137"/>
      <c r="M62" s="6"/>
      <c r="N62" s="1"/>
      <c r="O62" s="1"/>
      <c r="Q62" s="1"/>
      <c r="R62" s="56"/>
      <c r="S62" s="1"/>
      <c r="T62" s="1"/>
      <c r="U62" s="1"/>
      <c r="V62" s="1"/>
      <c r="W62" s="1"/>
      <c r="X62" s="1"/>
      <c r="Y62" s="1"/>
      <c r="Z62" s="1"/>
    </row>
    <row r="63" spans="1:38" ht="14.25" customHeight="1">
      <c r="A63" s="95" t="s">
        <v>16</v>
      </c>
      <c r="B63" s="96" t="s">
        <v>534</v>
      </c>
      <c r="C63" s="96"/>
      <c r="D63" s="97" t="s">
        <v>545</v>
      </c>
      <c r="E63" s="96" t="s">
        <v>546</v>
      </c>
      <c r="F63" s="96" t="s">
        <v>547</v>
      </c>
      <c r="G63" s="96" t="s">
        <v>567</v>
      </c>
      <c r="H63" s="96" t="s">
        <v>549</v>
      </c>
      <c r="I63" s="96" t="s">
        <v>550</v>
      </c>
      <c r="J63" s="172" t="s">
        <v>551</v>
      </c>
      <c r="K63" s="139" t="s">
        <v>568</v>
      </c>
      <c r="L63" s="149" t="s">
        <v>576</v>
      </c>
      <c r="M63" s="96" t="s">
        <v>577</v>
      </c>
      <c r="N63" s="140" t="s">
        <v>553</v>
      </c>
      <c r="O63" s="98" t="s">
        <v>554</v>
      </c>
      <c r="P63" s="96" t="s">
        <v>555</v>
      </c>
      <c r="Q63" s="97" t="s">
        <v>556</v>
      </c>
      <c r="R63" s="56"/>
      <c r="S63" s="113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4.25" customHeight="1">
      <c r="A64" s="101"/>
      <c r="B64" s="102"/>
      <c r="C64" s="173"/>
      <c r="D64" s="103"/>
      <c r="E64" s="104"/>
      <c r="F64" s="174"/>
      <c r="G64" s="101"/>
      <c r="H64" s="104"/>
      <c r="I64" s="105"/>
      <c r="J64" s="175"/>
      <c r="K64" s="175"/>
      <c r="L64" s="176"/>
      <c r="M64" s="99"/>
      <c r="N64" s="176"/>
      <c r="O64" s="177"/>
      <c r="P64" s="178"/>
      <c r="Q64" s="179"/>
      <c r="R64" s="144"/>
      <c r="S64" s="113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38" ht="14.25" customHeight="1">
      <c r="A65" s="101"/>
      <c r="B65" s="102"/>
      <c r="C65" s="173"/>
      <c r="D65" s="103"/>
      <c r="E65" s="104"/>
      <c r="F65" s="174"/>
      <c r="G65" s="101"/>
      <c r="H65" s="104"/>
      <c r="I65" s="105"/>
      <c r="J65" s="175"/>
      <c r="K65" s="175"/>
      <c r="L65" s="176"/>
      <c r="M65" s="99"/>
      <c r="N65" s="176"/>
      <c r="O65" s="177"/>
      <c r="P65" s="178"/>
      <c r="Q65" s="179"/>
      <c r="R65" s="144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4.25" customHeight="1">
      <c r="A66" s="101"/>
      <c r="B66" s="102"/>
      <c r="C66" s="173"/>
      <c r="D66" s="103"/>
      <c r="E66" s="104"/>
      <c r="F66" s="174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01"/>
      <c r="B67" s="102"/>
      <c r="C67" s="173"/>
      <c r="D67" s="103"/>
      <c r="E67" s="104"/>
      <c r="F67" s="175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5"/>
      <c r="G68" s="101"/>
      <c r="H68" s="104"/>
      <c r="I68" s="105"/>
      <c r="J68" s="175"/>
      <c r="K68" s="175"/>
      <c r="L68" s="176"/>
      <c r="M68" s="99"/>
      <c r="N68" s="176"/>
      <c r="O68" s="177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4"/>
      <c r="G69" s="101"/>
      <c r="H69" s="104"/>
      <c r="I69" s="105"/>
      <c r="J69" s="175"/>
      <c r="K69" s="175"/>
      <c r="L69" s="176"/>
      <c r="M69" s="99"/>
      <c r="N69" s="176"/>
      <c r="O69" s="177"/>
      <c r="P69" s="178"/>
      <c r="Q69" s="179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4"/>
      <c r="G70" s="101"/>
      <c r="H70" s="104"/>
      <c r="I70" s="105"/>
      <c r="J70" s="175"/>
      <c r="K70" s="175"/>
      <c r="L70" s="175"/>
      <c r="M70" s="175"/>
      <c r="N70" s="176"/>
      <c r="O70" s="180"/>
      <c r="P70" s="178"/>
      <c r="Q70" s="179"/>
      <c r="R70" s="6"/>
      <c r="S70" s="113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01"/>
      <c r="B71" s="102"/>
      <c r="C71" s="173"/>
      <c r="D71" s="103"/>
      <c r="E71" s="104"/>
      <c r="F71" s="175"/>
      <c r="G71" s="101"/>
      <c r="H71" s="104"/>
      <c r="I71" s="105"/>
      <c r="J71" s="175"/>
      <c r="K71" s="175"/>
      <c r="L71" s="176"/>
      <c r="M71" s="99"/>
      <c r="N71" s="176"/>
      <c r="O71" s="177"/>
      <c r="P71" s="178"/>
      <c r="Q71" s="179"/>
      <c r="R71" s="144"/>
      <c r="S71" s="113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01"/>
      <c r="B72" s="102"/>
      <c r="C72" s="173"/>
      <c r="D72" s="103"/>
      <c r="E72" s="104"/>
      <c r="F72" s="174"/>
      <c r="G72" s="101"/>
      <c r="H72" s="104"/>
      <c r="I72" s="105"/>
      <c r="J72" s="181"/>
      <c r="K72" s="181"/>
      <c r="L72" s="181"/>
      <c r="M72" s="181"/>
      <c r="N72" s="182"/>
      <c r="O72" s="177"/>
      <c r="P72" s="106"/>
      <c r="Q72" s="179"/>
      <c r="R72" s="144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26"/>
      <c r="B73" s="119"/>
      <c r="C73" s="119"/>
      <c r="D73" s="119"/>
      <c r="E73" s="6"/>
      <c r="F73" s="127"/>
      <c r="G73" s="6"/>
      <c r="H73" s="6"/>
      <c r="I73" s="6"/>
      <c r="J73" s="1"/>
      <c r="K73" s="6"/>
      <c r="L73" s="6"/>
      <c r="M73" s="6"/>
      <c r="N73" s="1"/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26"/>
      <c r="B74" s="119"/>
      <c r="C74" s="119"/>
      <c r="D74" s="119"/>
      <c r="E74" s="6"/>
      <c r="F74" s="127"/>
      <c r="G74" s="56"/>
      <c r="H74" s="41"/>
      <c r="I74" s="56"/>
      <c r="J74" s="6"/>
      <c r="K74" s="145"/>
      <c r="L74" s="146"/>
      <c r="M74" s="6"/>
      <c r="N74" s="109"/>
      <c r="O74" s="147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56"/>
      <c r="B75" s="108"/>
      <c r="C75" s="108"/>
      <c r="D75" s="41"/>
      <c r="E75" s="56"/>
      <c r="F75" s="56"/>
      <c r="G75" s="56"/>
      <c r="H75" s="41"/>
      <c r="I75" s="56"/>
      <c r="J75" s="6"/>
      <c r="K75" s="145"/>
      <c r="L75" s="146"/>
      <c r="M75" s="6"/>
      <c r="N75" s="109"/>
      <c r="O75" s="147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41"/>
      <c r="B76" s="183" t="s">
        <v>583</v>
      </c>
      <c r="C76" s="183"/>
      <c r="D76" s="183"/>
      <c r="E76" s="183"/>
      <c r="F76" s="6"/>
      <c r="G76" s="6"/>
      <c r="H76" s="137"/>
      <c r="I76" s="6"/>
      <c r="J76" s="137"/>
      <c r="K76" s="138"/>
      <c r="L76" s="6"/>
      <c r="M76" s="6"/>
      <c r="N76" s="1"/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95" t="s">
        <v>16</v>
      </c>
      <c r="B77" s="96" t="s">
        <v>534</v>
      </c>
      <c r="C77" s="96"/>
      <c r="D77" s="97" t="s">
        <v>545</v>
      </c>
      <c r="E77" s="96" t="s">
        <v>546</v>
      </c>
      <c r="F77" s="96" t="s">
        <v>547</v>
      </c>
      <c r="G77" s="96" t="s">
        <v>584</v>
      </c>
      <c r="H77" s="96" t="s">
        <v>585</v>
      </c>
      <c r="I77" s="96" t="s">
        <v>550</v>
      </c>
      <c r="J77" s="184" t="s">
        <v>551</v>
      </c>
      <c r="K77" s="96" t="s">
        <v>552</v>
      </c>
      <c r="L77" s="96" t="s">
        <v>586</v>
      </c>
      <c r="M77" s="96" t="s">
        <v>555</v>
      </c>
      <c r="N77" s="97" t="s">
        <v>556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85">
        <v>1</v>
      </c>
      <c r="B78" s="186">
        <v>41579</v>
      </c>
      <c r="C78" s="186"/>
      <c r="D78" s="187" t="s">
        <v>587</v>
      </c>
      <c r="E78" s="188" t="s">
        <v>588</v>
      </c>
      <c r="F78" s="189">
        <v>82</v>
      </c>
      <c r="G78" s="188" t="s">
        <v>589</v>
      </c>
      <c r="H78" s="188">
        <v>100</v>
      </c>
      <c r="I78" s="190">
        <v>100</v>
      </c>
      <c r="J78" s="191" t="s">
        <v>590</v>
      </c>
      <c r="K78" s="192">
        <f t="shared" ref="K78:K130" si="22">H78-F78</f>
        <v>18</v>
      </c>
      <c r="L78" s="193">
        <f t="shared" ref="L78:L130" si="23">K78/F78</f>
        <v>0.21951219512195122</v>
      </c>
      <c r="M78" s="188" t="s">
        <v>557</v>
      </c>
      <c r="N78" s="194">
        <v>42657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2</v>
      </c>
      <c r="B79" s="186">
        <v>41794</v>
      </c>
      <c r="C79" s="186"/>
      <c r="D79" s="187" t="s">
        <v>591</v>
      </c>
      <c r="E79" s="188" t="s">
        <v>559</v>
      </c>
      <c r="F79" s="189">
        <v>257</v>
      </c>
      <c r="G79" s="188" t="s">
        <v>589</v>
      </c>
      <c r="H79" s="188">
        <v>300</v>
      </c>
      <c r="I79" s="190">
        <v>300</v>
      </c>
      <c r="J79" s="191" t="s">
        <v>590</v>
      </c>
      <c r="K79" s="192">
        <f t="shared" si="22"/>
        <v>43</v>
      </c>
      <c r="L79" s="193">
        <f t="shared" si="23"/>
        <v>0.16731517509727625</v>
      </c>
      <c r="M79" s="188" t="s">
        <v>557</v>
      </c>
      <c r="N79" s="194">
        <v>41822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3</v>
      </c>
      <c r="B80" s="186">
        <v>41828</v>
      </c>
      <c r="C80" s="186"/>
      <c r="D80" s="187" t="s">
        <v>592</v>
      </c>
      <c r="E80" s="188" t="s">
        <v>559</v>
      </c>
      <c r="F80" s="189">
        <v>393</v>
      </c>
      <c r="G80" s="188" t="s">
        <v>589</v>
      </c>
      <c r="H80" s="188">
        <v>468</v>
      </c>
      <c r="I80" s="190">
        <v>468</v>
      </c>
      <c r="J80" s="191" t="s">
        <v>590</v>
      </c>
      <c r="K80" s="192">
        <f t="shared" si="22"/>
        <v>75</v>
      </c>
      <c r="L80" s="193">
        <f t="shared" si="23"/>
        <v>0.19083969465648856</v>
      </c>
      <c r="M80" s="188" t="s">
        <v>557</v>
      </c>
      <c r="N80" s="194">
        <v>41863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4</v>
      </c>
      <c r="B81" s="186">
        <v>41857</v>
      </c>
      <c r="C81" s="186"/>
      <c r="D81" s="187" t="s">
        <v>593</v>
      </c>
      <c r="E81" s="188" t="s">
        <v>559</v>
      </c>
      <c r="F81" s="189">
        <v>205</v>
      </c>
      <c r="G81" s="188" t="s">
        <v>589</v>
      </c>
      <c r="H81" s="188">
        <v>275</v>
      </c>
      <c r="I81" s="190">
        <v>250</v>
      </c>
      <c r="J81" s="191" t="s">
        <v>590</v>
      </c>
      <c r="K81" s="192">
        <f t="shared" si="22"/>
        <v>70</v>
      </c>
      <c r="L81" s="193">
        <f t="shared" si="23"/>
        <v>0.34146341463414637</v>
      </c>
      <c r="M81" s="188" t="s">
        <v>557</v>
      </c>
      <c r="N81" s="194">
        <v>41962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5</v>
      </c>
      <c r="B82" s="186">
        <v>41886</v>
      </c>
      <c r="C82" s="186"/>
      <c r="D82" s="187" t="s">
        <v>594</v>
      </c>
      <c r="E82" s="188" t="s">
        <v>559</v>
      </c>
      <c r="F82" s="189">
        <v>162</v>
      </c>
      <c r="G82" s="188" t="s">
        <v>589</v>
      </c>
      <c r="H82" s="188">
        <v>190</v>
      </c>
      <c r="I82" s="190">
        <v>190</v>
      </c>
      <c r="J82" s="191" t="s">
        <v>590</v>
      </c>
      <c r="K82" s="192">
        <f t="shared" si="22"/>
        <v>28</v>
      </c>
      <c r="L82" s="193">
        <f t="shared" si="23"/>
        <v>0.1728395061728395</v>
      </c>
      <c r="M82" s="188" t="s">
        <v>557</v>
      </c>
      <c r="N82" s="194">
        <v>42006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6</v>
      </c>
      <c r="B83" s="186">
        <v>41886</v>
      </c>
      <c r="C83" s="186"/>
      <c r="D83" s="187" t="s">
        <v>595</v>
      </c>
      <c r="E83" s="188" t="s">
        <v>559</v>
      </c>
      <c r="F83" s="189">
        <v>75</v>
      </c>
      <c r="G83" s="188" t="s">
        <v>589</v>
      </c>
      <c r="H83" s="188">
        <v>91.5</v>
      </c>
      <c r="I83" s="190" t="s">
        <v>596</v>
      </c>
      <c r="J83" s="191" t="s">
        <v>597</v>
      </c>
      <c r="K83" s="192">
        <f t="shared" si="22"/>
        <v>16.5</v>
      </c>
      <c r="L83" s="193">
        <f t="shared" si="23"/>
        <v>0.22</v>
      </c>
      <c r="M83" s="188" t="s">
        <v>557</v>
      </c>
      <c r="N83" s="194">
        <v>41954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7</v>
      </c>
      <c r="B84" s="186">
        <v>41913</v>
      </c>
      <c r="C84" s="186"/>
      <c r="D84" s="187" t="s">
        <v>598</v>
      </c>
      <c r="E84" s="188" t="s">
        <v>559</v>
      </c>
      <c r="F84" s="189">
        <v>850</v>
      </c>
      <c r="G84" s="188" t="s">
        <v>589</v>
      </c>
      <c r="H84" s="188">
        <v>982.5</v>
      </c>
      <c r="I84" s="190">
        <v>1050</v>
      </c>
      <c r="J84" s="191" t="s">
        <v>599</v>
      </c>
      <c r="K84" s="192">
        <f t="shared" si="22"/>
        <v>132.5</v>
      </c>
      <c r="L84" s="193">
        <f t="shared" si="23"/>
        <v>0.15588235294117647</v>
      </c>
      <c r="M84" s="188" t="s">
        <v>557</v>
      </c>
      <c r="N84" s="194">
        <v>42039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8</v>
      </c>
      <c r="B85" s="186">
        <v>41913</v>
      </c>
      <c r="C85" s="186"/>
      <c r="D85" s="187" t="s">
        <v>600</v>
      </c>
      <c r="E85" s="188" t="s">
        <v>559</v>
      </c>
      <c r="F85" s="189">
        <v>475</v>
      </c>
      <c r="G85" s="188" t="s">
        <v>589</v>
      </c>
      <c r="H85" s="188">
        <v>515</v>
      </c>
      <c r="I85" s="190">
        <v>600</v>
      </c>
      <c r="J85" s="191" t="s">
        <v>601</v>
      </c>
      <c r="K85" s="192">
        <f t="shared" si="22"/>
        <v>40</v>
      </c>
      <c r="L85" s="193">
        <f t="shared" si="23"/>
        <v>8.4210526315789472E-2</v>
      </c>
      <c r="M85" s="188" t="s">
        <v>557</v>
      </c>
      <c r="N85" s="19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9</v>
      </c>
      <c r="B86" s="186">
        <v>41913</v>
      </c>
      <c r="C86" s="186"/>
      <c r="D86" s="187" t="s">
        <v>602</v>
      </c>
      <c r="E86" s="188" t="s">
        <v>559</v>
      </c>
      <c r="F86" s="189">
        <v>86</v>
      </c>
      <c r="G86" s="188" t="s">
        <v>589</v>
      </c>
      <c r="H86" s="188">
        <v>99</v>
      </c>
      <c r="I86" s="190">
        <v>140</v>
      </c>
      <c r="J86" s="191" t="s">
        <v>603</v>
      </c>
      <c r="K86" s="192">
        <f t="shared" si="22"/>
        <v>13</v>
      </c>
      <c r="L86" s="193">
        <f t="shared" si="23"/>
        <v>0.15116279069767441</v>
      </c>
      <c r="M86" s="188" t="s">
        <v>557</v>
      </c>
      <c r="N86" s="19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10</v>
      </c>
      <c r="B87" s="186">
        <v>41926</v>
      </c>
      <c r="C87" s="186"/>
      <c r="D87" s="187" t="s">
        <v>604</v>
      </c>
      <c r="E87" s="188" t="s">
        <v>559</v>
      </c>
      <c r="F87" s="189">
        <v>496.6</v>
      </c>
      <c r="G87" s="188" t="s">
        <v>589</v>
      </c>
      <c r="H87" s="188">
        <v>621</v>
      </c>
      <c r="I87" s="190">
        <v>580</v>
      </c>
      <c r="J87" s="191" t="s">
        <v>590</v>
      </c>
      <c r="K87" s="192">
        <f t="shared" si="22"/>
        <v>124.39999999999998</v>
      </c>
      <c r="L87" s="193">
        <f t="shared" si="23"/>
        <v>0.25050342327829234</v>
      </c>
      <c r="M87" s="188" t="s">
        <v>557</v>
      </c>
      <c r="N87" s="194">
        <v>42605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11</v>
      </c>
      <c r="B88" s="186">
        <v>41926</v>
      </c>
      <c r="C88" s="186"/>
      <c r="D88" s="187" t="s">
        <v>605</v>
      </c>
      <c r="E88" s="188" t="s">
        <v>559</v>
      </c>
      <c r="F88" s="189">
        <v>2481.9</v>
      </c>
      <c r="G88" s="188" t="s">
        <v>589</v>
      </c>
      <c r="H88" s="188">
        <v>2840</v>
      </c>
      <c r="I88" s="190">
        <v>2870</v>
      </c>
      <c r="J88" s="191" t="s">
        <v>606</v>
      </c>
      <c r="K88" s="192">
        <f t="shared" si="22"/>
        <v>358.09999999999991</v>
      </c>
      <c r="L88" s="193">
        <f t="shared" si="23"/>
        <v>0.14428462065353154</v>
      </c>
      <c r="M88" s="188" t="s">
        <v>557</v>
      </c>
      <c r="N88" s="194">
        <v>42017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12</v>
      </c>
      <c r="B89" s="186">
        <v>41928</v>
      </c>
      <c r="C89" s="186"/>
      <c r="D89" s="187" t="s">
        <v>607</v>
      </c>
      <c r="E89" s="188" t="s">
        <v>559</v>
      </c>
      <c r="F89" s="189">
        <v>84.5</v>
      </c>
      <c r="G89" s="188" t="s">
        <v>589</v>
      </c>
      <c r="H89" s="188">
        <v>93</v>
      </c>
      <c r="I89" s="190">
        <v>110</v>
      </c>
      <c r="J89" s="191" t="s">
        <v>608</v>
      </c>
      <c r="K89" s="192">
        <f t="shared" si="22"/>
        <v>8.5</v>
      </c>
      <c r="L89" s="193">
        <f t="shared" si="23"/>
        <v>0.10059171597633136</v>
      </c>
      <c r="M89" s="188" t="s">
        <v>557</v>
      </c>
      <c r="N89" s="19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13</v>
      </c>
      <c r="B90" s="186">
        <v>41928</v>
      </c>
      <c r="C90" s="186"/>
      <c r="D90" s="187" t="s">
        <v>609</v>
      </c>
      <c r="E90" s="188" t="s">
        <v>559</v>
      </c>
      <c r="F90" s="189">
        <v>401</v>
      </c>
      <c r="G90" s="188" t="s">
        <v>589</v>
      </c>
      <c r="H90" s="188">
        <v>428</v>
      </c>
      <c r="I90" s="190">
        <v>450</v>
      </c>
      <c r="J90" s="191" t="s">
        <v>610</v>
      </c>
      <c r="K90" s="192">
        <f t="shared" si="22"/>
        <v>27</v>
      </c>
      <c r="L90" s="193">
        <f t="shared" si="23"/>
        <v>6.7331670822942641E-2</v>
      </c>
      <c r="M90" s="188" t="s">
        <v>557</v>
      </c>
      <c r="N90" s="194">
        <v>42020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14</v>
      </c>
      <c r="B91" s="186">
        <v>41928</v>
      </c>
      <c r="C91" s="186"/>
      <c r="D91" s="187" t="s">
        <v>611</v>
      </c>
      <c r="E91" s="188" t="s">
        <v>559</v>
      </c>
      <c r="F91" s="189">
        <v>101</v>
      </c>
      <c r="G91" s="188" t="s">
        <v>589</v>
      </c>
      <c r="H91" s="188">
        <v>112</v>
      </c>
      <c r="I91" s="190">
        <v>120</v>
      </c>
      <c r="J91" s="191" t="s">
        <v>612</v>
      </c>
      <c r="K91" s="192">
        <f t="shared" si="22"/>
        <v>11</v>
      </c>
      <c r="L91" s="193">
        <f t="shared" si="23"/>
        <v>0.10891089108910891</v>
      </c>
      <c r="M91" s="188" t="s">
        <v>557</v>
      </c>
      <c r="N91" s="19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15</v>
      </c>
      <c r="B92" s="186">
        <v>41954</v>
      </c>
      <c r="C92" s="186"/>
      <c r="D92" s="187" t="s">
        <v>613</v>
      </c>
      <c r="E92" s="188" t="s">
        <v>559</v>
      </c>
      <c r="F92" s="189">
        <v>59</v>
      </c>
      <c r="G92" s="188" t="s">
        <v>589</v>
      </c>
      <c r="H92" s="188">
        <v>76</v>
      </c>
      <c r="I92" s="190">
        <v>76</v>
      </c>
      <c r="J92" s="191" t="s">
        <v>590</v>
      </c>
      <c r="K92" s="192">
        <f t="shared" si="22"/>
        <v>17</v>
      </c>
      <c r="L92" s="193">
        <f t="shared" si="23"/>
        <v>0.28813559322033899</v>
      </c>
      <c r="M92" s="188" t="s">
        <v>557</v>
      </c>
      <c r="N92" s="194">
        <v>43032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16</v>
      </c>
      <c r="B93" s="186">
        <v>41954</v>
      </c>
      <c r="C93" s="186"/>
      <c r="D93" s="187" t="s">
        <v>602</v>
      </c>
      <c r="E93" s="188" t="s">
        <v>559</v>
      </c>
      <c r="F93" s="189">
        <v>99</v>
      </c>
      <c r="G93" s="188" t="s">
        <v>589</v>
      </c>
      <c r="H93" s="188">
        <v>120</v>
      </c>
      <c r="I93" s="190">
        <v>120</v>
      </c>
      <c r="J93" s="191" t="s">
        <v>570</v>
      </c>
      <c r="K93" s="192">
        <f t="shared" si="22"/>
        <v>21</v>
      </c>
      <c r="L93" s="193">
        <f t="shared" si="23"/>
        <v>0.21212121212121213</v>
      </c>
      <c r="M93" s="188" t="s">
        <v>557</v>
      </c>
      <c r="N93" s="194">
        <v>41960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17</v>
      </c>
      <c r="B94" s="186">
        <v>41956</v>
      </c>
      <c r="C94" s="186"/>
      <c r="D94" s="187" t="s">
        <v>614</v>
      </c>
      <c r="E94" s="188" t="s">
        <v>559</v>
      </c>
      <c r="F94" s="189">
        <v>22</v>
      </c>
      <c r="G94" s="188" t="s">
        <v>589</v>
      </c>
      <c r="H94" s="188">
        <v>33.549999999999997</v>
      </c>
      <c r="I94" s="190">
        <v>32</v>
      </c>
      <c r="J94" s="191" t="s">
        <v>615</v>
      </c>
      <c r="K94" s="192">
        <f t="shared" si="22"/>
        <v>11.549999999999997</v>
      </c>
      <c r="L94" s="193">
        <f t="shared" si="23"/>
        <v>0.52499999999999991</v>
      </c>
      <c r="M94" s="188" t="s">
        <v>557</v>
      </c>
      <c r="N94" s="194">
        <v>42188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18</v>
      </c>
      <c r="B95" s="186">
        <v>41976</v>
      </c>
      <c r="C95" s="186"/>
      <c r="D95" s="187" t="s">
        <v>616</v>
      </c>
      <c r="E95" s="188" t="s">
        <v>559</v>
      </c>
      <c r="F95" s="189">
        <v>440</v>
      </c>
      <c r="G95" s="188" t="s">
        <v>589</v>
      </c>
      <c r="H95" s="188">
        <v>520</v>
      </c>
      <c r="I95" s="190">
        <v>520</v>
      </c>
      <c r="J95" s="191" t="s">
        <v>617</v>
      </c>
      <c r="K95" s="192">
        <f t="shared" si="22"/>
        <v>80</v>
      </c>
      <c r="L95" s="193">
        <f t="shared" si="23"/>
        <v>0.18181818181818182</v>
      </c>
      <c r="M95" s="188" t="s">
        <v>557</v>
      </c>
      <c r="N95" s="194">
        <v>42208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19</v>
      </c>
      <c r="B96" s="186">
        <v>41976</v>
      </c>
      <c r="C96" s="186"/>
      <c r="D96" s="187" t="s">
        <v>618</v>
      </c>
      <c r="E96" s="188" t="s">
        <v>559</v>
      </c>
      <c r="F96" s="189">
        <v>360</v>
      </c>
      <c r="G96" s="188" t="s">
        <v>589</v>
      </c>
      <c r="H96" s="188">
        <v>427</v>
      </c>
      <c r="I96" s="190">
        <v>425</v>
      </c>
      <c r="J96" s="191" t="s">
        <v>619</v>
      </c>
      <c r="K96" s="192">
        <f t="shared" si="22"/>
        <v>67</v>
      </c>
      <c r="L96" s="193">
        <f t="shared" si="23"/>
        <v>0.18611111111111112</v>
      </c>
      <c r="M96" s="188" t="s">
        <v>557</v>
      </c>
      <c r="N96" s="194">
        <v>42058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20</v>
      </c>
      <c r="B97" s="186">
        <v>42012</v>
      </c>
      <c r="C97" s="186"/>
      <c r="D97" s="187" t="s">
        <v>620</v>
      </c>
      <c r="E97" s="188" t="s">
        <v>559</v>
      </c>
      <c r="F97" s="189">
        <v>360</v>
      </c>
      <c r="G97" s="188" t="s">
        <v>589</v>
      </c>
      <c r="H97" s="188">
        <v>455</v>
      </c>
      <c r="I97" s="190">
        <v>420</v>
      </c>
      <c r="J97" s="191" t="s">
        <v>621</v>
      </c>
      <c r="K97" s="192">
        <f t="shared" si="22"/>
        <v>95</v>
      </c>
      <c r="L97" s="193">
        <f t="shared" si="23"/>
        <v>0.2638888888888889</v>
      </c>
      <c r="M97" s="188" t="s">
        <v>557</v>
      </c>
      <c r="N97" s="194">
        <v>42024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21</v>
      </c>
      <c r="B98" s="186">
        <v>42012</v>
      </c>
      <c r="C98" s="186"/>
      <c r="D98" s="187" t="s">
        <v>622</v>
      </c>
      <c r="E98" s="188" t="s">
        <v>559</v>
      </c>
      <c r="F98" s="189">
        <v>130</v>
      </c>
      <c r="G98" s="188"/>
      <c r="H98" s="188">
        <v>175.5</v>
      </c>
      <c r="I98" s="190">
        <v>165</v>
      </c>
      <c r="J98" s="191" t="s">
        <v>623</v>
      </c>
      <c r="K98" s="192">
        <f t="shared" si="22"/>
        <v>45.5</v>
      </c>
      <c r="L98" s="193">
        <f t="shared" si="23"/>
        <v>0.35</v>
      </c>
      <c r="M98" s="188" t="s">
        <v>557</v>
      </c>
      <c r="N98" s="194">
        <v>43088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22</v>
      </c>
      <c r="B99" s="186">
        <v>42040</v>
      </c>
      <c r="C99" s="186"/>
      <c r="D99" s="187" t="s">
        <v>372</v>
      </c>
      <c r="E99" s="188" t="s">
        <v>588</v>
      </c>
      <c r="F99" s="189">
        <v>98</v>
      </c>
      <c r="G99" s="188"/>
      <c r="H99" s="188">
        <v>120</v>
      </c>
      <c r="I99" s="190">
        <v>120</v>
      </c>
      <c r="J99" s="191" t="s">
        <v>590</v>
      </c>
      <c r="K99" s="192">
        <f t="shared" si="22"/>
        <v>22</v>
      </c>
      <c r="L99" s="193">
        <f t="shared" si="23"/>
        <v>0.22448979591836735</v>
      </c>
      <c r="M99" s="188" t="s">
        <v>557</v>
      </c>
      <c r="N99" s="194">
        <v>42753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23</v>
      </c>
      <c r="B100" s="186">
        <v>42040</v>
      </c>
      <c r="C100" s="186"/>
      <c r="D100" s="187" t="s">
        <v>624</v>
      </c>
      <c r="E100" s="188" t="s">
        <v>588</v>
      </c>
      <c r="F100" s="189">
        <v>196</v>
      </c>
      <c r="G100" s="188"/>
      <c r="H100" s="188">
        <v>262</v>
      </c>
      <c r="I100" s="190">
        <v>255</v>
      </c>
      <c r="J100" s="191" t="s">
        <v>590</v>
      </c>
      <c r="K100" s="192">
        <f t="shared" si="22"/>
        <v>66</v>
      </c>
      <c r="L100" s="193">
        <f t="shared" si="23"/>
        <v>0.33673469387755101</v>
      </c>
      <c r="M100" s="188" t="s">
        <v>557</v>
      </c>
      <c r="N100" s="194">
        <v>42599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5">
        <v>24</v>
      </c>
      <c r="B101" s="196">
        <v>42067</v>
      </c>
      <c r="C101" s="196"/>
      <c r="D101" s="197" t="s">
        <v>371</v>
      </c>
      <c r="E101" s="198" t="s">
        <v>588</v>
      </c>
      <c r="F101" s="199">
        <v>235</v>
      </c>
      <c r="G101" s="199"/>
      <c r="H101" s="200">
        <v>77</v>
      </c>
      <c r="I101" s="200" t="s">
        <v>625</v>
      </c>
      <c r="J101" s="201" t="s">
        <v>626</v>
      </c>
      <c r="K101" s="202">
        <f t="shared" si="22"/>
        <v>-158</v>
      </c>
      <c r="L101" s="203">
        <f t="shared" si="23"/>
        <v>-0.67234042553191486</v>
      </c>
      <c r="M101" s="199" t="s">
        <v>569</v>
      </c>
      <c r="N101" s="196">
        <v>43522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25</v>
      </c>
      <c r="B102" s="186">
        <v>42067</v>
      </c>
      <c r="C102" s="186"/>
      <c r="D102" s="187" t="s">
        <v>627</v>
      </c>
      <c r="E102" s="188" t="s">
        <v>588</v>
      </c>
      <c r="F102" s="189">
        <v>185</v>
      </c>
      <c r="G102" s="188"/>
      <c r="H102" s="188">
        <v>224</v>
      </c>
      <c r="I102" s="190" t="s">
        <v>628</v>
      </c>
      <c r="J102" s="191" t="s">
        <v>590</v>
      </c>
      <c r="K102" s="192">
        <f t="shared" si="22"/>
        <v>39</v>
      </c>
      <c r="L102" s="193">
        <f t="shared" si="23"/>
        <v>0.21081081081081082</v>
      </c>
      <c r="M102" s="188" t="s">
        <v>557</v>
      </c>
      <c r="N102" s="194">
        <v>42647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5">
        <v>26</v>
      </c>
      <c r="B103" s="196">
        <v>42090</v>
      </c>
      <c r="C103" s="196"/>
      <c r="D103" s="204" t="s">
        <v>629</v>
      </c>
      <c r="E103" s="199" t="s">
        <v>588</v>
      </c>
      <c r="F103" s="199">
        <v>49.5</v>
      </c>
      <c r="G103" s="200"/>
      <c r="H103" s="200">
        <v>15.85</v>
      </c>
      <c r="I103" s="200">
        <v>67</v>
      </c>
      <c r="J103" s="201" t="s">
        <v>630</v>
      </c>
      <c r="K103" s="200">
        <f t="shared" si="22"/>
        <v>-33.65</v>
      </c>
      <c r="L103" s="205">
        <f t="shared" si="23"/>
        <v>-0.67979797979797973</v>
      </c>
      <c r="M103" s="199" t="s">
        <v>569</v>
      </c>
      <c r="N103" s="206">
        <v>43627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27</v>
      </c>
      <c r="B104" s="186">
        <v>42093</v>
      </c>
      <c r="C104" s="186"/>
      <c r="D104" s="187" t="s">
        <v>631</v>
      </c>
      <c r="E104" s="188" t="s">
        <v>588</v>
      </c>
      <c r="F104" s="189">
        <v>183.5</v>
      </c>
      <c r="G104" s="188"/>
      <c r="H104" s="188">
        <v>219</v>
      </c>
      <c r="I104" s="190">
        <v>218</v>
      </c>
      <c r="J104" s="191" t="s">
        <v>632</v>
      </c>
      <c r="K104" s="192">
        <f t="shared" si="22"/>
        <v>35.5</v>
      </c>
      <c r="L104" s="193">
        <f t="shared" si="23"/>
        <v>0.19346049046321526</v>
      </c>
      <c r="M104" s="188" t="s">
        <v>557</v>
      </c>
      <c r="N104" s="194">
        <v>42103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28</v>
      </c>
      <c r="B105" s="186">
        <v>42114</v>
      </c>
      <c r="C105" s="186"/>
      <c r="D105" s="187" t="s">
        <v>633</v>
      </c>
      <c r="E105" s="188" t="s">
        <v>588</v>
      </c>
      <c r="F105" s="189">
        <f>(227+237)/2</f>
        <v>232</v>
      </c>
      <c r="G105" s="188"/>
      <c r="H105" s="188">
        <v>298</v>
      </c>
      <c r="I105" s="190">
        <v>298</v>
      </c>
      <c r="J105" s="191" t="s">
        <v>590</v>
      </c>
      <c r="K105" s="192">
        <f t="shared" si="22"/>
        <v>66</v>
      </c>
      <c r="L105" s="193">
        <f t="shared" si="23"/>
        <v>0.28448275862068967</v>
      </c>
      <c r="M105" s="188" t="s">
        <v>557</v>
      </c>
      <c r="N105" s="194">
        <v>42823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29</v>
      </c>
      <c r="B106" s="186">
        <v>42128</v>
      </c>
      <c r="C106" s="186"/>
      <c r="D106" s="187" t="s">
        <v>634</v>
      </c>
      <c r="E106" s="188" t="s">
        <v>559</v>
      </c>
      <c r="F106" s="189">
        <v>385</v>
      </c>
      <c r="G106" s="188"/>
      <c r="H106" s="188">
        <f>212.5+331</f>
        <v>543.5</v>
      </c>
      <c r="I106" s="190">
        <v>510</v>
      </c>
      <c r="J106" s="191" t="s">
        <v>635</v>
      </c>
      <c r="K106" s="192">
        <f t="shared" si="22"/>
        <v>158.5</v>
      </c>
      <c r="L106" s="193">
        <f t="shared" si="23"/>
        <v>0.41168831168831171</v>
      </c>
      <c r="M106" s="188" t="s">
        <v>557</v>
      </c>
      <c r="N106" s="194">
        <v>42235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30</v>
      </c>
      <c r="B107" s="186">
        <v>42128</v>
      </c>
      <c r="C107" s="186"/>
      <c r="D107" s="187" t="s">
        <v>636</v>
      </c>
      <c r="E107" s="188" t="s">
        <v>559</v>
      </c>
      <c r="F107" s="189">
        <v>115.5</v>
      </c>
      <c r="G107" s="188"/>
      <c r="H107" s="188">
        <v>146</v>
      </c>
      <c r="I107" s="190">
        <v>142</v>
      </c>
      <c r="J107" s="191" t="s">
        <v>637</v>
      </c>
      <c r="K107" s="192">
        <f t="shared" si="22"/>
        <v>30.5</v>
      </c>
      <c r="L107" s="193">
        <f t="shared" si="23"/>
        <v>0.26406926406926406</v>
      </c>
      <c r="M107" s="188" t="s">
        <v>557</v>
      </c>
      <c r="N107" s="194">
        <v>42202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31</v>
      </c>
      <c r="B108" s="186">
        <v>42151</v>
      </c>
      <c r="C108" s="186"/>
      <c r="D108" s="187" t="s">
        <v>638</v>
      </c>
      <c r="E108" s="188" t="s">
        <v>559</v>
      </c>
      <c r="F108" s="189">
        <v>237.5</v>
      </c>
      <c r="G108" s="188"/>
      <c r="H108" s="188">
        <v>279.5</v>
      </c>
      <c r="I108" s="190">
        <v>278</v>
      </c>
      <c r="J108" s="191" t="s">
        <v>590</v>
      </c>
      <c r="K108" s="192">
        <f t="shared" si="22"/>
        <v>42</v>
      </c>
      <c r="L108" s="193">
        <f t="shared" si="23"/>
        <v>0.17684210526315788</v>
      </c>
      <c r="M108" s="188" t="s">
        <v>557</v>
      </c>
      <c r="N108" s="194">
        <v>42222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32</v>
      </c>
      <c r="B109" s="186">
        <v>42174</v>
      </c>
      <c r="C109" s="186"/>
      <c r="D109" s="187" t="s">
        <v>609</v>
      </c>
      <c r="E109" s="188" t="s">
        <v>588</v>
      </c>
      <c r="F109" s="189">
        <v>340</v>
      </c>
      <c r="G109" s="188"/>
      <c r="H109" s="188">
        <v>448</v>
      </c>
      <c r="I109" s="190">
        <v>448</v>
      </c>
      <c r="J109" s="191" t="s">
        <v>590</v>
      </c>
      <c r="K109" s="192">
        <f t="shared" si="22"/>
        <v>108</v>
      </c>
      <c r="L109" s="193">
        <f t="shared" si="23"/>
        <v>0.31764705882352939</v>
      </c>
      <c r="M109" s="188" t="s">
        <v>557</v>
      </c>
      <c r="N109" s="194">
        <v>43018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33</v>
      </c>
      <c r="B110" s="186">
        <v>42191</v>
      </c>
      <c r="C110" s="186"/>
      <c r="D110" s="187" t="s">
        <v>639</v>
      </c>
      <c r="E110" s="188" t="s">
        <v>588</v>
      </c>
      <c r="F110" s="189">
        <v>390</v>
      </c>
      <c r="G110" s="188"/>
      <c r="H110" s="188">
        <v>460</v>
      </c>
      <c r="I110" s="190">
        <v>460</v>
      </c>
      <c r="J110" s="191" t="s">
        <v>590</v>
      </c>
      <c r="K110" s="192">
        <f t="shared" si="22"/>
        <v>70</v>
      </c>
      <c r="L110" s="193">
        <f t="shared" si="23"/>
        <v>0.17948717948717949</v>
      </c>
      <c r="M110" s="188" t="s">
        <v>557</v>
      </c>
      <c r="N110" s="194">
        <v>42478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34</v>
      </c>
      <c r="B111" s="196">
        <v>42195</v>
      </c>
      <c r="C111" s="196"/>
      <c r="D111" s="197" t="s">
        <v>640</v>
      </c>
      <c r="E111" s="198" t="s">
        <v>588</v>
      </c>
      <c r="F111" s="199">
        <v>122.5</v>
      </c>
      <c r="G111" s="199"/>
      <c r="H111" s="200">
        <v>61</v>
      </c>
      <c r="I111" s="200">
        <v>172</v>
      </c>
      <c r="J111" s="201" t="s">
        <v>641</v>
      </c>
      <c r="K111" s="202">
        <f t="shared" si="22"/>
        <v>-61.5</v>
      </c>
      <c r="L111" s="203">
        <f t="shared" si="23"/>
        <v>-0.50204081632653064</v>
      </c>
      <c r="M111" s="199" t="s">
        <v>569</v>
      </c>
      <c r="N111" s="196">
        <v>43333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35</v>
      </c>
      <c r="B112" s="186">
        <v>42219</v>
      </c>
      <c r="C112" s="186"/>
      <c r="D112" s="187" t="s">
        <v>642</v>
      </c>
      <c r="E112" s="188" t="s">
        <v>588</v>
      </c>
      <c r="F112" s="189">
        <v>297.5</v>
      </c>
      <c r="G112" s="188"/>
      <c r="H112" s="188">
        <v>350</v>
      </c>
      <c r="I112" s="190">
        <v>360</v>
      </c>
      <c r="J112" s="191" t="s">
        <v>643</v>
      </c>
      <c r="K112" s="192">
        <f t="shared" si="22"/>
        <v>52.5</v>
      </c>
      <c r="L112" s="193">
        <f t="shared" si="23"/>
        <v>0.17647058823529413</v>
      </c>
      <c r="M112" s="188" t="s">
        <v>557</v>
      </c>
      <c r="N112" s="194">
        <v>42232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36</v>
      </c>
      <c r="B113" s="186">
        <v>42219</v>
      </c>
      <c r="C113" s="186"/>
      <c r="D113" s="187" t="s">
        <v>644</v>
      </c>
      <c r="E113" s="188" t="s">
        <v>588</v>
      </c>
      <c r="F113" s="189">
        <v>115.5</v>
      </c>
      <c r="G113" s="188"/>
      <c r="H113" s="188">
        <v>149</v>
      </c>
      <c r="I113" s="190">
        <v>140</v>
      </c>
      <c r="J113" s="191" t="s">
        <v>645</v>
      </c>
      <c r="K113" s="192">
        <f t="shared" si="22"/>
        <v>33.5</v>
      </c>
      <c r="L113" s="193">
        <f t="shared" si="23"/>
        <v>0.29004329004329005</v>
      </c>
      <c r="M113" s="188" t="s">
        <v>557</v>
      </c>
      <c r="N113" s="194">
        <v>42740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37</v>
      </c>
      <c r="B114" s="186">
        <v>42251</v>
      </c>
      <c r="C114" s="186"/>
      <c r="D114" s="187" t="s">
        <v>638</v>
      </c>
      <c r="E114" s="188" t="s">
        <v>588</v>
      </c>
      <c r="F114" s="189">
        <v>226</v>
      </c>
      <c r="G114" s="188"/>
      <c r="H114" s="188">
        <v>292</v>
      </c>
      <c r="I114" s="190">
        <v>292</v>
      </c>
      <c r="J114" s="191" t="s">
        <v>646</v>
      </c>
      <c r="K114" s="192">
        <f t="shared" si="22"/>
        <v>66</v>
      </c>
      <c r="L114" s="193">
        <f t="shared" si="23"/>
        <v>0.29203539823008851</v>
      </c>
      <c r="M114" s="188" t="s">
        <v>557</v>
      </c>
      <c r="N114" s="194">
        <v>42286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38</v>
      </c>
      <c r="B115" s="186">
        <v>42254</v>
      </c>
      <c r="C115" s="186"/>
      <c r="D115" s="187" t="s">
        <v>633</v>
      </c>
      <c r="E115" s="188" t="s">
        <v>588</v>
      </c>
      <c r="F115" s="189">
        <v>232.5</v>
      </c>
      <c r="G115" s="188"/>
      <c r="H115" s="188">
        <v>312.5</v>
      </c>
      <c r="I115" s="190">
        <v>310</v>
      </c>
      <c r="J115" s="191" t="s">
        <v>590</v>
      </c>
      <c r="K115" s="192">
        <f t="shared" si="22"/>
        <v>80</v>
      </c>
      <c r="L115" s="193">
        <f t="shared" si="23"/>
        <v>0.34408602150537637</v>
      </c>
      <c r="M115" s="188" t="s">
        <v>557</v>
      </c>
      <c r="N115" s="19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39</v>
      </c>
      <c r="B116" s="186">
        <v>42268</v>
      </c>
      <c r="C116" s="186"/>
      <c r="D116" s="187" t="s">
        <v>647</v>
      </c>
      <c r="E116" s="188" t="s">
        <v>588</v>
      </c>
      <c r="F116" s="189">
        <v>196.5</v>
      </c>
      <c r="G116" s="188"/>
      <c r="H116" s="188">
        <v>238</v>
      </c>
      <c r="I116" s="190">
        <v>238</v>
      </c>
      <c r="J116" s="191" t="s">
        <v>646</v>
      </c>
      <c r="K116" s="192">
        <f t="shared" si="22"/>
        <v>41.5</v>
      </c>
      <c r="L116" s="193">
        <f t="shared" si="23"/>
        <v>0.21119592875318066</v>
      </c>
      <c r="M116" s="188" t="s">
        <v>557</v>
      </c>
      <c r="N116" s="194">
        <v>42291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40</v>
      </c>
      <c r="B117" s="186">
        <v>42271</v>
      </c>
      <c r="C117" s="186"/>
      <c r="D117" s="187" t="s">
        <v>587</v>
      </c>
      <c r="E117" s="188" t="s">
        <v>588</v>
      </c>
      <c r="F117" s="189">
        <v>65</v>
      </c>
      <c r="G117" s="188"/>
      <c r="H117" s="188">
        <v>82</v>
      </c>
      <c r="I117" s="190">
        <v>82</v>
      </c>
      <c r="J117" s="191" t="s">
        <v>646</v>
      </c>
      <c r="K117" s="192">
        <f t="shared" si="22"/>
        <v>17</v>
      </c>
      <c r="L117" s="193">
        <f t="shared" si="23"/>
        <v>0.26153846153846155</v>
      </c>
      <c r="M117" s="188" t="s">
        <v>557</v>
      </c>
      <c r="N117" s="19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41</v>
      </c>
      <c r="B118" s="186">
        <v>42291</v>
      </c>
      <c r="C118" s="186"/>
      <c r="D118" s="187" t="s">
        <v>648</v>
      </c>
      <c r="E118" s="188" t="s">
        <v>588</v>
      </c>
      <c r="F118" s="189">
        <v>144</v>
      </c>
      <c r="G118" s="188"/>
      <c r="H118" s="188">
        <v>182.5</v>
      </c>
      <c r="I118" s="190">
        <v>181</v>
      </c>
      <c r="J118" s="191" t="s">
        <v>646</v>
      </c>
      <c r="K118" s="192">
        <f t="shared" si="22"/>
        <v>38.5</v>
      </c>
      <c r="L118" s="193">
        <f t="shared" si="23"/>
        <v>0.2673611111111111</v>
      </c>
      <c r="M118" s="188" t="s">
        <v>557</v>
      </c>
      <c r="N118" s="194">
        <v>42817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42</v>
      </c>
      <c r="B119" s="186">
        <v>42291</v>
      </c>
      <c r="C119" s="186"/>
      <c r="D119" s="187" t="s">
        <v>649</v>
      </c>
      <c r="E119" s="188" t="s">
        <v>588</v>
      </c>
      <c r="F119" s="189">
        <v>264</v>
      </c>
      <c r="G119" s="188"/>
      <c r="H119" s="188">
        <v>311</v>
      </c>
      <c r="I119" s="190">
        <v>311</v>
      </c>
      <c r="J119" s="191" t="s">
        <v>646</v>
      </c>
      <c r="K119" s="192">
        <f t="shared" si="22"/>
        <v>47</v>
      </c>
      <c r="L119" s="193">
        <f t="shared" si="23"/>
        <v>0.17803030303030304</v>
      </c>
      <c r="M119" s="188" t="s">
        <v>557</v>
      </c>
      <c r="N119" s="194">
        <v>42604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43</v>
      </c>
      <c r="B120" s="186">
        <v>42318</v>
      </c>
      <c r="C120" s="186"/>
      <c r="D120" s="187" t="s">
        <v>650</v>
      </c>
      <c r="E120" s="188" t="s">
        <v>559</v>
      </c>
      <c r="F120" s="189">
        <v>549.5</v>
      </c>
      <c r="G120" s="188"/>
      <c r="H120" s="188">
        <v>630</v>
      </c>
      <c r="I120" s="190">
        <v>630</v>
      </c>
      <c r="J120" s="191" t="s">
        <v>646</v>
      </c>
      <c r="K120" s="192">
        <f t="shared" si="22"/>
        <v>80.5</v>
      </c>
      <c r="L120" s="193">
        <f t="shared" si="23"/>
        <v>0.1464968152866242</v>
      </c>
      <c r="M120" s="188" t="s">
        <v>557</v>
      </c>
      <c r="N120" s="194">
        <v>42419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44</v>
      </c>
      <c r="B121" s="186">
        <v>42342</v>
      </c>
      <c r="C121" s="186"/>
      <c r="D121" s="187" t="s">
        <v>651</v>
      </c>
      <c r="E121" s="188" t="s">
        <v>588</v>
      </c>
      <c r="F121" s="189">
        <v>1027.5</v>
      </c>
      <c r="G121" s="188"/>
      <c r="H121" s="188">
        <v>1315</v>
      </c>
      <c r="I121" s="190">
        <v>1250</v>
      </c>
      <c r="J121" s="191" t="s">
        <v>646</v>
      </c>
      <c r="K121" s="192">
        <f t="shared" si="22"/>
        <v>287.5</v>
      </c>
      <c r="L121" s="193">
        <f t="shared" si="23"/>
        <v>0.27980535279805352</v>
      </c>
      <c r="M121" s="188" t="s">
        <v>557</v>
      </c>
      <c r="N121" s="194">
        <v>43244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45</v>
      </c>
      <c r="B122" s="186">
        <v>42367</v>
      </c>
      <c r="C122" s="186"/>
      <c r="D122" s="187" t="s">
        <v>652</v>
      </c>
      <c r="E122" s="188" t="s">
        <v>588</v>
      </c>
      <c r="F122" s="189">
        <v>465</v>
      </c>
      <c r="G122" s="188"/>
      <c r="H122" s="188">
        <v>540</v>
      </c>
      <c r="I122" s="190">
        <v>540</v>
      </c>
      <c r="J122" s="191" t="s">
        <v>646</v>
      </c>
      <c r="K122" s="192">
        <f t="shared" si="22"/>
        <v>75</v>
      </c>
      <c r="L122" s="193">
        <f t="shared" si="23"/>
        <v>0.16129032258064516</v>
      </c>
      <c r="M122" s="188" t="s">
        <v>557</v>
      </c>
      <c r="N122" s="194">
        <v>42530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46</v>
      </c>
      <c r="B123" s="186">
        <v>42380</v>
      </c>
      <c r="C123" s="186"/>
      <c r="D123" s="187" t="s">
        <v>372</v>
      </c>
      <c r="E123" s="188" t="s">
        <v>559</v>
      </c>
      <c r="F123" s="189">
        <v>81</v>
      </c>
      <c r="G123" s="188"/>
      <c r="H123" s="188">
        <v>110</v>
      </c>
      <c r="I123" s="190">
        <v>110</v>
      </c>
      <c r="J123" s="191" t="s">
        <v>646</v>
      </c>
      <c r="K123" s="192">
        <f t="shared" si="22"/>
        <v>29</v>
      </c>
      <c r="L123" s="193">
        <f t="shared" si="23"/>
        <v>0.35802469135802467</v>
      </c>
      <c r="M123" s="188" t="s">
        <v>557</v>
      </c>
      <c r="N123" s="194">
        <v>42745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47</v>
      </c>
      <c r="B124" s="186">
        <v>42382</v>
      </c>
      <c r="C124" s="186"/>
      <c r="D124" s="187" t="s">
        <v>653</v>
      </c>
      <c r="E124" s="188" t="s">
        <v>559</v>
      </c>
      <c r="F124" s="189">
        <v>417.5</v>
      </c>
      <c r="G124" s="188"/>
      <c r="H124" s="188">
        <v>547</v>
      </c>
      <c r="I124" s="190">
        <v>535</v>
      </c>
      <c r="J124" s="191" t="s">
        <v>646</v>
      </c>
      <c r="K124" s="192">
        <f t="shared" si="22"/>
        <v>129.5</v>
      </c>
      <c r="L124" s="193">
        <f t="shared" si="23"/>
        <v>0.31017964071856285</v>
      </c>
      <c r="M124" s="188" t="s">
        <v>557</v>
      </c>
      <c r="N124" s="19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48</v>
      </c>
      <c r="B125" s="186">
        <v>42408</v>
      </c>
      <c r="C125" s="186"/>
      <c r="D125" s="187" t="s">
        <v>654</v>
      </c>
      <c r="E125" s="188" t="s">
        <v>588</v>
      </c>
      <c r="F125" s="189">
        <v>650</v>
      </c>
      <c r="G125" s="188"/>
      <c r="H125" s="188">
        <v>800</v>
      </c>
      <c r="I125" s="190">
        <v>800</v>
      </c>
      <c r="J125" s="191" t="s">
        <v>646</v>
      </c>
      <c r="K125" s="192">
        <f t="shared" si="22"/>
        <v>150</v>
      </c>
      <c r="L125" s="193">
        <f t="shared" si="23"/>
        <v>0.23076923076923078</v>
      </c>
      <c r="M125" s="188" t="s">
        <v>557</v>
      </c>
      <c r="N125" s="194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49</v>
      </c>
      <c r="B126" s="186">
        <v>42433</v>
      </c>
      <c r="C126" s="186"/>
      <c r="D126" s="187" t="s">
        <v>209</v>
      </c>
      <c r="E126" s="188" t="s">
        <v>588</v>
      </c>
      <c r="F126" s="189">
        <v>437.5</v>
      </c>
      <c r="G126" s="188"/>
      <c r="H126" s="188">
        <v>504.5</v>
      </c>
      <c r="I126" s="190">
        <v>522</v>
      </c>
      <c r="J126" s="191" t="s">
        <v>655</v>
      </c>
      <c r="K126" s="192">
        <f t="shared" si="22"/>
        <v>67</v>
      </c>
      <c r="L126" s="193">
        <f t="shared" si="23"/>
        <v>0.15314285714285714</v>
      </c>
      <c r="M126" s="188" t="s">
        <v>557</v>
      </c>
      <c r="N126" s="194">
        <v>42480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50</v>
      </c>
      <c r="B127" s="186">
        <v>42438</v>
      </c>
      <c r="C127" s="186"/>
      <c r="D127" s="187" t="s">
        <v>656</v>
      </c>
      <c r="E127" s="188" t="s">
        <v>588</v>
      </c>
      <c r="F127" s="189">
        <v>189.5</v>
      </c>
      <c r="G127" s="188"/>
      <c r="H127" s="188">
        <v>218</v>
      </c>
      <c r="I127" s="190">
        <v>218</v>
      </c>
      <c r="J127" s="191" t="s">
        <v>646</v>
      </c>
      <c r="K127" s="192">
        <f t="shared" si="22"/>
        <v>28.5</v>
      </c>
      <c r="L127" s="193">
        <f t="shared" si="23"/>
        <v>0.15039577836411611</v>
      </c>
      <c r="M127" s="188" t="s">
        <v>557</v>
      </c>
      <c r="N127" s="194">
        <v>43034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51</v>
      </c>
      <c r="B128" s="196">
        <v>42471</v>
      </c>
      <c r="C128" s="196"/>
      <c r="D128" s="204" t="s">
        <v>657</v>
      </c>
      <c r="E128" s="199" t="s">
        <v>588</v>
      </c>
      <c r="F128" s="199">
        <v>36.5</v>
      </c>
      <c r="G128" s="200"/>
      <c r="H128" s="200">
        <v>15.85</v>
      </c>
      <c r="I128" s="200">
        <v>60</v>
      </c>
      <c r="J128" s="201" t="s">
        <v>658</v>
      </c>
      <c r="K128" s="202">
        <f t="shared" si="22"/>
        <v>-20.65</v>
      </c>
      <c r="L128" s="203">
        <f t="shared" si="23"/>
        <v>-0.5657534246575342</v>
      </c>
      <c r="M128" s="199" t="s">
        <v>569</v>
      </c>
      <c r="N128" s="207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52</v>
      </c>
      <c r="B129" s="186">
        <v>42472</v>
      </c>
      <c r="C129" s="186"/>
      <c r="D129" s="187" t="s">
        <v>659</v>
      </c>
      <c r="E129" s="188" t="s">
        <v>588</v>
      </c>
      <c r="F129" s="189">
        <v>93</v>
      </c>
      <c r="G129" s="188"/>
      <c r="H129" s="188">
        <v>149</v>
      </c>
      <c r="I129" s="190">
        <v>140</v>
      </c>
      <c r="J129" s="191" t="s">
        <v>660</v>
      </c>
      <c r="K129" s="192">
        <f t="shared" si="22"/>
        <v>56</v>
      </c>
      <c r="L129" s="193">
        <f t="shared" si="23"/>
        <v>0.60215053763440862</v>
      </c>
      <c r="M129" s="188" t="s">
        <v>557</v>
      </c>
      <c r="N129" s="19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53</v>
      </c>
      <c r="B130" s="186">
        <v>42472</v>
      </c>
      <c r="C130" s="186"/>
      <c r="D130" s="187" t="s">
        <v>661</v>
      </c>
      <c r="E130" s="188" t="s">
        <v>588</v>
      </c>
      <c r="F130" s="189">
        <v>130</v>
      </c>
      <c r="G130" s="188"/>
      <c r="H130" s="188">
        <v>150</v>
      </c>
      <c r="I130" s="190" t="s">
        <v>662</v>
      </c>
      <c r="J130" s="191" t="s">
        <v>646</v>
      </c>
      <c r="K130" s="192">
        <f t="shared" si="22"/>
        <v>20</v>
      </c>
      <c r="L130" s="193">
        <f t="shared" si="23"/>
        <v>0.15384615384615385</v>
      </c>
      <c r="M130" s="188" t="s">
        <v>557</v>
      </c>
      <c r="N130" s="19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54</v>
      </c>
      <c r="B131" s="186">
        <v>42473</v>
      </c>
      <c r="C131" s="186"/>
      <c r="D131" s="187" t="s">
        <v>663</v>
      </c>
      <c r="E131" s="188" t="s">
        <v>588</v>
      </c>
      <c r="F131" s="189">
        <v>196</v>
      </c>
      <c r="G131" s="188"/>
      <c r="H131" s="188">
        <v>299</v>
      </c>
      <c r="I131" s="190">
        <v>299</v>
      </c>
      <c r="J131" s="191" t="s">
        <v>646</v>
      </c>
      <c r="K131" s="192">
        <v>103</v>
      </c>
      <c r="L131" s="193">
        <v>0.52551020408163296</v>
      </c>
      <c r="M131" s="188" t="s">
        <v>557</v>
      </c>
      <c r="N131" s="194">
        <v>42620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55</v>
      </c>
      <c r="B132" s="186">
        <v>42473</v>
      </c>
      <c r="C132" s="186"/>
      <c r="D132" s="187" t="s">
        <v>664</v>
      </c>
      <c r="E132" s="188" t="s">
        <v>588</v>
      </c>
      <c r="F132" s="189">
        <v>88</v>
      </c>
      <c r="G132" s="188"/>
      <c r="H132" s="188">
        <v>103</v>
      </c>
      <c r="I132" s="190">
        <v>103</v>
      </c>
      <c r="J132" s="191" t="s">
        <v>646</v>
      </c>
      <c r="K132" s="192">
        <v>15</v>
      </c>
      <c r="L132" s="193">
        <v>0.170454545454545</v>
      </c>
      <c r="M132" s="188" t="s">
        <v>557</v>
      </c>
      <c r="N132" s="19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56</v>
      </c>
      <c r="B133" s="186">
        <v>42492</v>
      </c>
      <c r="C133" s="186"/>
      <c r="D133" s="187" t="s">
        <v>665</v>
      </c>
      <c r="E133" s="188" t="s">
        <v>588</v>
      </c>
      <c r="F133" s="189">
        <v>127.5</v>
      </c>
      <c r="G133" s="188"/>
      <c r="H133" s="188">
        <v>148</v>
      </c>
      <c r="I133" s="190" t="s">
        <v>666</v>
      </c>
      <c r="J133" s="191" t="s">
        <v>646</v>
      </c>
      <c r="K133" s="192">
        <f>H133-F133</f>
        <v>20.5</v>
      </c>
      <c r="L133" s="193">
        <f>K133/F133</f>
        <v>0.16078431372549021</v>
      </c>
      <c r="M133" s="188" t="s">
        <v>557</v>
      </c>
      <c r="N133" s="194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57</v>
      </c>
      <c r="B134" s="186">
        <v>42493</v>
      </c>
      <c r="C134" s="186"/>
      <c r="D134" s="187" t="s">
        <v>667</v>
      </c>
      <c r="E134" s="188" t="s">
        <v>588</v>
      </c>
      <c r="F134" s="189">
        <v>675</v>
      </c>
      <c r="G134" s="188"/>
      <c r="H134" s="188">
        <v>815</v>
      </c>
      <c r="I134" s="190" t="s">
        <v>668</v>
      </c>
      <c r="J134" s="191" t="s">
        <v>646</v>
      </c>
      <c r="K134" s="192">
        <f>H134-F134</f>
        <v>140</v>
      </c>
      <c r="L134" s="193">
        <f>K134/F134</f>
        <v>0.2074074074074074</v>
      </c>
      <c r="M134" s="188" t="s">
        <v>557</v>
      </c>
      <c r="N134" s="19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58</v>
      </c>
      <c r="B135" s="196">
        <v>42522</v>
      </c>
      <c r="C135" s="196"/>
      <c r="D135" s="197" t="s">
        <v>669</v>
      </c>
      <c r="E135" s="198" t="s">
        <v>588</v>
      </c>
      <c r="F135" s="199">
        <v>500</v>
      </c>
      <c r="G135" s="199"/>
      <c r="H135" s="200">
        <v>232.5</v>
      </c>
      <c r="I135" s="200" t="s">
        <v>670</v>
      </c>
      <c r="J135" s="201" t="s">
        <v>671</v>
      </c>
      <c r="K135" s="202">
        <f>H135-F135</f>
        <v>-267.5</v>
      </c>
      <c r="L135" s="203">
        <f>K135/F135</f>
        <v>-0.53500000000000003</v>
      </c>
      <c r="M135" s="199" t="s">
        <v>569</v>
      </c>
      <c r="N135" s="196">
        <v>43735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59</v>
      </c>
      <c r="B136" s="186">
        <v>42527</v>
      </c>
      <c r="C136" s="186"/>
      <c r="D136" s="187" t="s">
        <v>512</v>
      </c>
      <c r="E136" s="188" t="s">
        <v>588</v>
      </c>
      <c r="F136" s="189">
        <v>110</v>
      </c>
      <c r="G136" s="188"/>
      <c r="H136" s="188">
        <v>126.5</v>
      </c>
      <c r="I136" s="190">
        <v>125</v>
      </c>
      <c r="J136" s="191" t="s">
        <v>597</v>
      </c>
      <c r="K136" s="192">
        <f>H136-F136</f>
        <v>16.5</v>
      </c>
      <c r="L136" s="193">
        <f>K136/F136</f>
        <v>0.15</v>
      </c>
      <c r="M136" s="188" t="s">
        <v>557</v>
      </c>
      <c r="N136" s="194">
        <v>42552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60</v>
      </c>
      <c r="B137" s="186">
        <v>42538</v>
      </c>
      <c r="C137" s="186"/>
      <c r="D137" s="187" t="s">
        <v>672</v>
      </c>
      <c r="E137" s="188" t="s">
        <v>588</v>
      </c>
      <c r="F137" s="189">
        <v>44</v>
      </c>
      <c r="G137" s="188"/>
      <c r="H137" s="188">
        <v>69.5</v>
      </c>
      <c r="I137" s="190">
        <v>69.5</v>
      </c>
      <c r="J137" s="191" t="s">
        <v>673</v>
      </c>
      <c r="K137" s="192">
        <f>H137-F137</f>
        <v>25.5</v>
      </c>
      <c r="L137" s="193">
        <f>K137/F137</f>
        <v>0.57954545454545459</v>
      </c>
      <c r="M137" s="188" t="s">
        <v>557</v>
      </c>
      <c r="N137" s="194">
        <v>42977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61</v>
      </c>
      <c r="B138" s="186">
        <v>42549</v>
      </c>
      <c r="C138" s="186"/>
      <c r="D138" s="187" t="s">
        <v>674</v>
      </c>
      <c r="E138" s="188" t="s">
        <v>588</v>
      </c>
      <c r="F138" s="189">
        <v>262.5</v>
      </c>
      <c r="G138" s="188"/>
      <c r="H138" s="188">
        <v>340</v>
      </c>
      <c r="I138" s="190">
        <v>333</v>
      </c>
      <c r="J138" s="191" t="s">
        <v>675</v>
      </c>
      <c r="K138" s="192">
        <v>77.5</v>
      </c>
      <c r="L138" s="193">
        <v>0.29523809523809502</v>
      </c>
      <c r="M138" s="188" t="s">
        <v>557</v>
      </c>
      <c r="N138" s="194">
        <v>43017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62</v>
      </c>
      <c r="B139" s="186">
        <v>42549</v>
      </c>
      <c r="C139" s="186"/>
      <c r="D139" s="187" t="s">
        <v>676</v>
      </c>
      <c r="E139" s="188" t="s">
        <v>588</v>
      </c>
      <c r="F139" s="189">
        <v>840</v>
      </c>
      <c r="G139" s="188"/>
      <c r="H139" s="188">
        <v>1230</v>
      </c>
      <c r="I139" s="190">
        <v>1230</v>
      </c>
      <c r="J139" s="191" t="s">
        <v>646</v>
      </c>
      <c r="K139" s="192">
        <v>390</v>
      </c>
      <c r="L139" s="193">
        <v>0.46428571428571402</v>
      </c>
      <c r="M139" s="188" t="s">
        <v>557</v>
      </c>
      <c r="N139" s="194">
        <v>42649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8">
        <v>63</v>
      </c>
      <c r="B140" s="209">
        <v>42556</v>
      </c>
      <c r="C140" s="209"/>
      <c r="D140" s="210" t="s">
        <v>677</v>
      </c>
      <c r="E140" s="211" t="s">
        <v>588</v>
      </c>
      <c r="F140" s="211">
        <v>395</v>
      </c>
      <c r="G140" s="212"/>
      <c r="H140" s="212">
        <f>(468.5+342.5)/2</f>
        <v>405.5</v>
      </c>
      <c r="I140" s="212">
        <v>510</v>
      </c>
      <c r="J140" s="213" t="s">
        <v>678</v>
      </c>
      <c r="K140" s="214">
        <f t="shared" ref="K140:K146" si="24">H140-F140</f>
        <v>10.5</v>
      </c>
      <c r="L140" s="215">
        <f t="shared" ref="L140:L146" si="25">K140/F140</f>
        <v>2.6582278481012658E-2</v>
      </c>
      <c r="M140" s="211" t="s">
        <v>679</v>
      </c>
      <c r="N140" s="209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64</v>
      </c>
      <c r="B141" s="196">
        <v>42584</v>
      </c>
      <c r="C141" s="196"/>
      <c r="D141" s="197" t="s">
        <v>680</v>
      </c>
      <c r="E141" s="198" t="s">
        <v>559</v>
      </c>
      <c r="F141" s="199">
        <f>169.5-12.8</f>
        <v>156.69999999999999</v>
      </c>
      <c r="G141" s="199"/>
      <c r="H141" s="200">
        <v>77</v>
      </c>
      <c r="I141" s="200" t="s">
        <v>681</v>
      </c>
      <c r="J141" s="201" t="s">
        <v>682</v>
      </c>
      <c r="K141" s="202">
        <f t="shared" si="24"/>
        <v>-79.699999999999989</v>
      </c>
      <c r="L141" s="203">
        <f t="shared" si="25"/>
        <v>-0.50861518825781749</v>
      </c>
      <c r="M141" s="199" t="s">
        <v>569</v>
      </c>
      <c r="N141" s="19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65</v>
      </c>
      <c r="B142" s="196">
        <v>42586</v>
      </c>
      <c r="C142" s="196"/>
      <c r="D142" s="197" t="s">
        <v>683</v>
      </c>
      <c r="E142" s="198" t="s">
        <v>588</v>
      </c>
      <c r="F142" s="199">
        <v>400</v>
      </c>
      <c r="G142" s="199"/>
      <c r="H142" s="200">
        <v>305</v>
      </c>
      <c r="I142" s="200">
        <v>475</v>
      </c>
      <c r="J142" s="201" t="s">
        <v>684</v>
      </c>
      <c r="K142" s="202">
        <f t="shared" si="24"/>
        <v>-95</v>
      </c>
      <c r="L142" s="203">
        <f t="shared" si="25"/>
        <v>-0.23749999999999999</v>
      </c>
      <c r="M142" s="199" t="s">
        <v>569</v>
      </c>
      <c r="N142" s="196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66</v>
      </c>
      <c r="B143" s="186">
        <v>42593</v>
      </c>
      <c r="C143" s="186"/>
      <c r="D143" s="187" t="s">
        <v>685</v>
      </c>
      <c r="E143" s="188" t="s">
        <v>588</v>
      </c>
      <c r="F143" s="189">
        <v>86.5</v>
      </c>
      <c r="G143" s="188"/>
      <c r="H143" s="188">
        <v>130</v>
      </c>
      <c r="I143" s="190">
        <v>130</v>
      </c>
      <c r="J143" s="191" t="s">
        <v>686</v>
      </c>
      <c r="K143" s="192">
        <f t="shared" si="24"/>
        <v>43.5</v>
      </c>
      <c r="L143" s="193">
        <f t="shared" si="25"/>
        <v>0.50289017341040465</v>
      </c>
      <c r="M143" s="188" t="s">
        <v>557</v>
      </c>
      <c r="N143" s="194">
        <v>43091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67</v>
      </c>
      <c r="B144" s="196">
        <v>42600</v>
      </c>
      <c r="C144" s="196"/>
      <c r="D144" s="197" t="s">
        <v>109</v>
      </c>
      <c r="E144" s="198" t="s">
        <v>588</v>
      </c>
      <c r="F144" s="199">
        <v>133.5</v>
      </c>
      <c r="G144" s="199"/>
      <c r="H144" s="200">
        <v>126.5</v>
      </c>
      <c r="I144" s="200">
        <v>178</v>
      </c>
      <c r="J144" s="201" t="s">
        <v>687</v>
      </c>
      <c r="K144" s="202">
        <f t="shared" si="24"/>
        <v>-7</v>
      </c>
      <c r="L144" s="203">
        <f t="shared" si="25"/>
        <v>-5.2434456928838954E-2</v>
      </c>
      <c r="M144" s="199" t="s">
        <v>569</v>
      </c>
      <c r="N144" s="196">
        <v>42615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68</v>
      </c>
      <c r="B145" s="186">
        <v>42613</v>
      </c>
      <c r="C145" s="186"/>
      <c r="D145" s="187" t="s">
        <v>688</v>
      </c>
      <c r="E145" s="188" t="s">
        <v>588</v>
      </c>
      <c r="F145" s="189">
        <v>560</v>
      </c>
      <c r="G145" s="188"/>
      <c r="H145" s="188">
        <v>725</v>
      </c>
      <c r="I145" s="190">
        <v>725</v>
      </c>
      <c r="J145" s="191" t="s">
        <v>590</v>
      </c>
      <c r="K145" s="192">
        <f t="shared" si="24"/>
        <v>165</v>
      </c>
      <c r="L145" s="193">
        <f t="shared" si="25"/>
        <v>0.29464285714285715</v>
      </c>
      <c r="M145" s="188" t="s">
        <v>557</v>
      </c>
      <c r="N145" s="194">
        <v>42456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69</v>
      </c>
      <c r="B146" s="186">
        <v>42614</v>
      </c>
      <c r="C146" s="186"/>
      <c r="D146" s="187" t="s">
        <v>689</v>
      </c>
      <c r="E146" s="188" t="s">
        <v>588</v>
      </c>
      <c r="F146" s="189">
        <v>160.5</v>
      </c>
      <c r="G146" s="188"/>
      <c r="H146" s="188">
        <v>210</v>
      </c>
      <c r="I146" s="190">
        <v>210</v>
      </c>
      <c r="J146" s="191" t="s">
        <v>590</v>
      </c>
      <c r="K146" s="192">
        <f t="shared" si="24"/>
        <v>49.5</v>
      </c>
      <c r="L146" s="193">
        <f t="shared" si="25"/>
        <v>0.30841121495327101</v>
      </c>
      <c r="M146" s="188" t="s">
        <v>557</v>
      </c>
      <c r="N146" s="194">
        <v>42871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70</v>
      </c>
      <c r="B147" s="186">
        <v>42646</v>
      </c>
      <c r="C147" s="186"/>
      <c r="D147" s="187" t="s">
        <v>386</v>
      </c>
      <c r="E147" s="188" t="s">
        <v>588</v>
      </c>
      <c r="F147" s="189">
        <v>430</v>
      </c>
      <c r="G147" s="188"/>
      <c r="H147" s="188">
        <v>596</v>
      </c>
      <c r="I147" s="190">
        <v>575</v>
      </c>
      <c r="J147" s="191" t="s">
        <v>690</v>
      </c>
      <c r="K147" s="192">
        <v>166</v>
      </c>
      <c r="L147" s="193">
        <v>0.38604651162790699</v>
      </c>
      <c r="M147" s="188" t="s">
        <v>557</v>
      </c>
      <c r="N147" s="19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71</v>
      </c>
      <c r="B148" s="186">
        <v>42657</v>
      </c>
      <c r="C148" s="186"/>
      <c r="D148" s="187" t="s">
        <v>691</v>
      </c>
      <c r="E148" s="188" t="s">
        <v>588</v>
      </c>
      <c r="F148" s="189">
        <v>280</v>
      </c>
      <c r="G148" s="188"/>
      <c r="H148" s="188">
        <v>345</v>
      </c>
      <c r="I148" s="190">
        <v>345</v>
      </c>
      <c r="J148" s="191" t="s">
        <v>590</v>
      </c>
      <c r="K148" s="192">
        <f t="shared" ref="K148:K153" si="26">H148-F148</f>
        <v>65</v>
      </c>
      <c r="L148" s="193">
        <f>K148/F148</f>
        <v>0.23214285714285715</v>
      </c>
      <c r="M148" s="188" t="s">
        <v>557</v>
      </c>
      <c r="N148" s="194">
        <v>42814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72</v>
      </c>
      <c r="B149" s="186">
        <v>42657</v>
      </c>
      <c r="C149" s="186"/>
      <c r="D149" s="187" t="s">
        <v>692</v>
      </c>
      <c r="E149" s="188" t="s">
        <v>588</v>
      </c>
      <c r="F149" s="189">
        <v>245</v>
      </c>
      <c r="G149" s="188"/>
      <c r="H149" s="188">
        <v>325.5</v>
      </c>
      <c r="I149" s="190">
        <v>330</v>
      </c>
      <c r="J149" s="191" t="s">
        <v>693</v>
      </c>
      <c r="K149" s="192">
        <f t="shared" si="26"/>
        <v>80.5</v>
      </c>
      <c r="L149" s="193">
        <f>K149/F149</f>
        <v>0.32857142857142857</v>
      </c>
      <c r="M149" s="188" t="s">
        <v>557</v>
      </c>
      <c r="N149" s="19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73</v>
      </c>
      <c r="B150" s="186">
        <v>42660</v>
      </c>
      <c r="C150" s="186"/>
      <c r="D150" s="187" t="s">
        <v>339</v>
      </c>
      <c r="E150" s="188" t="s">
        <v>588</v>
      </c>
      <c r="F150" s="189">
        <v>125</v>
      </c>
      <c r="G150" s="188"/>
      <c r="H150" s="188">
        <v>160</v>
      </c>
      <c r="I150" s="190">
        <v>160</v>
      </c>
      <c r="J150" s="191" t="s">
        <v>646</v>
      </c>
      <c r="K150" s="192">
        <f t="shared" si="26"/>
        <v>35</v>
      </c>
      <c r="L150" s="193">
        <v>0.28000000000000003</v>
      </c>
      <c r="M150" s="188" t="s">
        <v>557</v>
      </c>
      <c r="N150" s="194">
        <v>42803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74</v>
      </c>
      <c r="B151" s="186">
        <v>42660</v>
      </c>
      <c r="C151" s="186"/>
      <c r="D151" s="187" t="s">
        <v>446</v>
      </c>
      <c r="E151" s="188" t="s">
        <v>588</v>
      </c>
      <c r="F151" s="189">
        <v>114</v>
      </c>
      <c r="G151" s="188"/>
      <c r="H151" s="188">
        <v>145</v>
      </c>
      <c r="I151" s="190">
        <v>145</v>
      </c>
      <c r="J151" s="191" t="s">
        <v>646</v>
      </c>
      <c r="K151" s="192">
        <f t="shared" si="26"/>
        <v>31</v>
      </c>
      <c r="L151" s="193">
        <f>K151/F151</f>
        <v>0.27192982456140352</v>
      </c>
      <c r="M151" s="188" t="s">
        <v>557</v>
      </c>
      <c r="N151" s="194">
        <v>42859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75</v>
      </c>
      <c r="B152" s="186">
        <v>42660</v>
      </c>
      <c r="C152" s="186"/>
      <c r="D152" s="187" t="s">
        <v>694</v>
      </c>
      <c r="E152" s="188" t="s">
        <v>588</v>
      </c>
      <c r="F152" s="189">
        <v>212</v>
      </c>
      <c r="G152" s="188"/>
      <c r="H152" s="188">
        <v>280</v>
      </c>
      <c r="I152" s="190">
        <v>276</v>
      </c>
      <c r="J152" s="191" t="s">
        <v>695</v>
      </c>
      <c r="K152" s="192">
        <f t="shared" si="26"/>
        <v>68</v>
      </c>
      <c r="L152" s="193">
        <f>K152/F152</f>
        <v>0.32075471698113206</v>
      </c>
      <c r="M152" s="188" t="s">
        <v>557</v>
      </c>
      <c r="N152" s="194">
        <v>42858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76</v>
      </c>
      <c r="B153" s="186">
        <v>42678</v>
      </c>
      <c r="C153" s="186"/>
      <c r="D153" s="187" t="s">
        <v>436</v>
      </c>
      <c r="E153" s="188" t="s">
        <v>588</v>
      </c>
      <c r="F153" s="189">
        <v>155</v>
      </c>
      <c r="G153" s="188"/>
      <c r="H153" s="188">
        <v>210</v>
      </c>
      <c r="I153" s="190">
        <v>210</v>
      </c>
      <c r="J153" s="191" t="s">
        <v>696</v>
      </c>
      <c r="K153" s="192">
        <f t="shared" si="26"/>
        <v>55</v>
      </c>
      <c r="L153" s="193">
        <f>K153/F153</f>
        <v>0.35483870967741937</v>
      </c>
      <c r="M153" s="188" t="s">
        <v>557</v>
      </c>
      <c r="N153" s="194">
        <v>42944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77</v>
      </c>
      <c r="B154" s="196">
        <v>42710</v>
      </c>
      <c r="C154" s="196"/>
      <c r="D154" s="197" t="s">
        <v>697</v>
      </c>
      <c r="E154" s="198" t="s">
        <v>588</v>
      </c>
      <c r="F154" s="199">
        <v>150.5</v>
      </c>
      <c r="G154" s="199"/>
      <c r="H154" s="200">
        <v>72.5</v>
      </c>
      <c r="I154" s="200">
        <v>174</v>
      </c>
      <c r="J154" s="201" t="s">
        <v>698</v>
      </c>
      <c r="K154" s="202">
        <v>-78</v>
      </c>
      <c r="L154" s="203">
        <v>-0.51827242524916906</v>
      </c>
      <c r="M154" s="199" t="s">
        <v>569</v>
      </c>
      <c r="N154" s="19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78</v>
      </c>
      <c r="B155" s="186">
        <v>42712</v>
      </c>
      <c r="C155" s="186"/>
      <c r="D155" s="187" t="s">
        <v>699</v>
      </c>
      <c r="E155" s="188" t="s">
        <v>588</v>
      </c>
      <c r="F155" s="189">
        <v>380</v>
      </c>
      <c r="G155" s="188"/>
      <c r="H155" s="188">
        <v>478</v>
      </c>
      <c r="I155" s="190">
        <v>468</v>
      </c>
      <c r="J155" s="191" t="s">
        <v>646</v>
      </c>
      <c r="K155" s="192">
        <f>H155-F155</f>
        <v>98</v>
      </c>
      <c r="L155" s="193">
        <f>K155/F155</f>
        <v>0.25789473684210529</v>
      </c>
      <c r="M155" s="188" t="s">
        <v>557</v>
      </c>
      <c r="N155" s="194">
        <v>43025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79</v>
      </c>
      <c r="B156" s="186">
        <v>42734</v>
      </c>
      <c r="C156" s="186"/>
      <c r="D156" s="187" t="s">
        <v>108</v>
      </c>
      <c r="E156" s="188" t="s">
        <v>588</v>
      </c>
      <c r="F156" s="189">
        <v>305</v>
      </c>
      <c r="G156" s="188"/>
      <c r="H156" s="188">
        <v>375</v>
      </c>
      <c r="I156" s="190">
        <v>375</v>
      </c>
      <c r="J156" s="191" t="s">
        <v>646</v>
      </c>
      <c r="K156" s="192">
        <f>H156-F156</f>
        <v>70</v>
      </c>
      <c r="L156" s="193">
        <f>K156/F156</f>
        <v>0.22950819672131148</v>
      </c>
      <c r="M156" s="188" t="s">
        <v>557</v>
      </c>
      <c r="N156" s="194">
        <v>42768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80</v>
      </c>
      <c r="B157" s="186">
        <v>42739</v>
      </c>
      <c r="C157" s="186"/>
      <c r="D157" s="187" t="s">
        <v>94</v>
      </c>
      <c r="E157" s="188" t="s">
        <v>588</v>
      </c>
      <c r="F157" s="189">
        <v>99.5</v>
      </c>
      <c r="G157" s="188"/>
      <c r="H157" s="188">
        <v>158</v>
      </c>
      <c r="I157" s="190">
        <v>158</v>
      </c>
      <c r="J157" s="191" t="s">
        <v>646</v>
      </c>
      <c r="K157" s="192">
        <f>H157-F157</f>
        <v>58.5</v>
      </c>
      <c r="L157" s="193">
        <f>K157/F157</f>
        <v>0.5879396984924623</v>
      </c>
      <c r="M157" s="188" t="s">
        <v>557</v>
      </c>
      <c r="N157" s="19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81</v>
      </c>
      <c r="B158" s="186">
        <v>42739</v>
      </c>
      <c r="C158" s="186"/>
      <c r="D158" s="187" t="s">
        <v>94</v>
      </c>
      <c r="E158" s="188" t="s">
        <v>588</v>
      </c>
      <c r="F158" s="189">
        <v>99.5</v>
      </c>
      <c r="G158" s="188"/>
      <c r="H158" s="188">
        <v>158</v>
      </c>
      <c r="I158" s="190">
        <v>158</v>
      </c>
      <c r="J158" s="191" t="s">
        <v>646</v>
      </c>
      <c r="K158" s="192">
        <v>58.5</v>
      </c>
      <c r="L158" s="193">
        <v>0.58793969849246197</v>
      </c>
      <c r="M158" s="188" t="s">
        <v>557</v>
      </c>
      <c r="N158" s="19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82</v>
      </c>
      <c r="B159" s="186">
        <v>42786</v>
      </c>
      <c r="C159" s="186"/>
      <c r="D159" s="187" t="s">
        <v>184</v>
      </c>
      <c r="E159" s="188" t="s">
        <v>588</v>
      </c>
      <c r="F159" s="189">
        <v>140.5</v>
      </c>
      <c r="G159" s="188"/>
      <c r="H159" s="188">
        <v>220</v>
      </c>
      <c r="I159" s="190">
        <v>220</v>
      </c>
      <c r="J159" s="191" t="s">
        <v>646</v>
      </c>
      <c r="K159" s="192">
        <f>H159-F159</f>
        <v>79.5</v>
      </c>
      <c r="L159" s="193">
        <f>K159/F159</f>
        <v>0.5658362989323843</v>
      </c>
      <c r="M159" s="188" t="s">
        <v>557</v>
      </c>
      <c r="N159" s="194">
        <v>42864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83</v>
      </c>
      <c r="B160" s="186">
        <v>42786</v>
      </c>
      <c r="C160" s="186"/>
      <c r="D160" s="187" t="s">
        <v>700</v>
      </c>
      <c r="E160" s="188" t="s">
        <v>588</v>
      </c>
      <c r="F160" s="189">
        <v>202.5</v>
      </c>
      <c r="G160" s="188"/>
      <c r="H160" s="188">
        <v>234</v>
      </c>
      <c r="I160" s="190">
        <v>234</v>
      </c>
      <c r="J160" s="191" t="s">
        <v>646</v>
      </c>
      <c r="K160" s="192">
        <v>31.5</v>
      </c>
      <c r="L160" s="193">
        <v>0.155555555555556</v>
      </c>
      <c r="M160" s="188" t="s">
        <v>557</v>
      </c>
      <c r="N160" s="194">
        <v>42836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84</v>
      </c>
      <c r="B161" s="186">
        <v>42818</v>
      </c>
      <c r="C161" s="186"/>
      <c r="D161" s="187" t="s">
        <v>701</v>
      </c>
      <c r="E161" s="188" t="s">
        <v>588</v>
      </c>
      <c r="F161" s="189">
        <v>300.5</v>
      </c>
      <c r="G161" s="188"/>
      <c r="H161" s="188">
        <v>417.5</v>
      </c>
      <c r="I161" s="190">
        <v>420</v>
      </c>
      <c r="J161" s="191" t="s">
        <v>702</v>
      </c>
      <c r="K161" s="192">
        <f>H161-F161</f>
        <v>117</v>
      </c>
      <c r="L161" s="193">
        <f>K161/F161</f>
        <v>0.38935108153078202</v>
      </c>
      <c r="M161" s="188" t="s">
        <v>557</v>
      </c>
      <c r="N161" s="194">
        <v>43070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85</v>
      </c>
      <c r="B162" s="186">
        <v>42818</v>
      </c>
      <c r="C162" s="186"/>
      <c r="D162" s="187" t="s">
        <v>676</v>
      </c>
      <c r="E162" s="188" t="s">
        <v>588</v>
      </c>
      <c r="F162" s="189">
        <v>850</v>
      </c>
      <c r="G162" s="188"/>
      <c r="H162" s="188">
        <v>1042.5</v>
      </c>
      <c r="I162" s="190">
        <v>1023</v>
      </c>
      <c r="J162" s="191" t="s">
        <v>703</v>
      </c>
      <c r="K162" s="192">
        <v>192.5</v>
      </c>
      <c r="L162" s="193">
        <v>0.22647058823529401</v>
      </c>
      <c r="M162" s="188" t="s">
        <v>557</v>
      </c>
      <c r="N162" s="194">
        <v>42830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86</v>
      </c>
      <c r="B163" s="186">
        <v>42830</v>
      </c>
      <c r="C163" s="186"/>
      <c r="D163" s="187" t="s">
        <v>465</v>
      </c>
      <c r="E163" s="188" t="s">
        <v>588</v>
      </c>
      <c r="F163" s="189">
        <v>785</v>
      </c>
      <c r="G163" s="188"/>
      <c r="H163" s="188">
        <v>930</v>
      </c>
      <c r="I163" s="190">
        <v>920</v>
      </c>
      <c r="J163" s="191" t="s">
        <v>704</v>
      </c>
      <c r="K163" s="192">
        <f>H163-F163</f>
        <v>145</v>
      </c>
      <c r="L163" s="193">
        <f>K163/F163</f>
        <v>0.18471337579617833</v>
      </c>
      <c r="M163" s="188" t="s">
        <v>557</v>
      </c>
      <c r="N163" s="194">
        <v>42976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87</v>
      </c>
      <c r="B164" s="196">
        <v>42831</v>
      </c>
      <c r="C164" s="196"/>
      <c r="D164" s="197" t="s">
        <v>705</v>
      </c>
      <c r="E164" s="198" t="s">
        <v>588</v>
      </c>
      <c r="F164" s="199">
        <v>40</v>
      </c>
      <c r="G164" s="199"/>
      <c r="H164" s="200">
        <v>13.1</v>
      </c>
      <c r="I164" s="200">
        <v>60</v>
      </c>
      <c r="J164" s="201" t="s">
        <v>706</v>
      </c>
      <c r="K164" s="202">
        <v>-26.9</v>
      </c>
      <c r="L164" s="203">
        <v>-0.67249999999999999</v>
      </c>
      <c r="M164" s="199" t="s">
        <v>569</v>
      </c>
      <c r="N164" s="196">
        <v>43138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88</v>
      </c>
      <c r="B165" s="186">
        <v>42837</v>
      </c>
      <c r="C165" s="186"/>
      <c r="D165" s="187" t="s">
        <v>93</v>
      </c>
      <c r="E165" s="188" t="s">
        <v>588</v>
      </c>
      <c r="F165" s="189">
        <v>289.5</v>
      </c>
      <c r="G165" s="188"/>
      <c r="H165" s="188">
        <v>354</v>
      </c>
      <c r="I165" s="190">
        <v>360</v>
      </c>
      <c r="J165" s="191" t="s">
        <v>707</v>
      </c>
      <c r="K165" s="192">
        <f t="shared" ref="K165:K173" si="27">H165-F165</f>
        <v>64.5</v>
      </c>
      <c r="L165" s="193">
        <f t="shared" ref="L165:L173" si="28">K165/F165</f>
        <v>0.22279792746113988</v>
      </c>
      <c r="M165" s="188" t="s">
        <v>557</v>
      </c>
      <c r="N165" s="19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89</v>
      </c>
      <c r="B166" s="186">
        <v>42845</v>
      </c>
      <c r="C166" s="186"/>
      <c r="D166" s="187" t="s">
        <v>411</v>
      </c>
      <c r="E166" s="188" t="s">
        <v>588</v>
      </c>
      <c r="F166" s="189">
        <v>700</v>
      </c>
      <c r="G166" s="188"/>
      <c r="H166" s="188">
        <v>840</v>
      </c>
      <c r="I166" s="190">
        <v>840</v>
      </c>
      <c r="J166" s="191" t="s">
        <v>708</v>
      </c>
      <c r="K166" s="192">
        <f t="shared" si="27"/>
        <v>140</v>
      </c>
      <c r="L166" s="193">
        <f t="shared" si="28"/>
        <v>0.2</v>
      </c>
      <c r="M166" s="188" t="s">
        <v>557</v>
      </c>
      <c r="N166" s="194">
        <v>42893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90</v>
      </c>
      <c r="B167" s="186">
        <v>42887</v>
      </c>
      <c r="C167" s="186"/>
      <c r="D167" s="187" t="s">
        <v>709</v>
      </c>
      <c r="E167" s="188" t="s">
        <v>588</v>
      </c>
      <c r="F167" s="189">
        <v>130</v>
      </c>
      <c r="G167" s="188"/>
      <c r="H167" s="188">
        <v>144.25</v>
      </c>
      <c r="I167" s="190">
        <v>170</v>
      </c>
      <c r="J167" s="191" t="s">
        <v>710</v>
      </c>
      <c r="K167" s="192">
        <f t="shared" si="27"/>
        <v>14.25</v>
      </c>
      <c r="L167" s="193">
        <f t="shared" si="28"/>
        <v>0.10961538461538461</v>
      </c>
      <c r="M167" s="188" t="s">
        <v>557</v>
      </c>
      <c r="N167" s="194">
        <v>43675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91</v>
      </c>
      <c r="B168" s="186">
        <v>42901</v>
      </c>
      <c r="C168" s="186"/>
      <c r="D168" s="187" t="s">
        <v>711</v>
      </c>
      <c r="E168" s="188" t="s">
        <v>588</v>
      </c>
      <c r="F168" s="189">
        <v>214.5</v>
      </c>
      <c r="G168" s="188"/>
      <c r="H168" s="188">
        <v>262</v>
      </c>
      <c r="I168" s="190">
        <v>262</v>
      </c>
      <c r="J168" s="191" t="s">
        <v>712</v>
      </c>
      <c r="K168" s="192">
        <f t="shared" si="27"/>
        <v>47.5</v>
      </c>
      <c r="L168" s="193">
        <f t="shared" si="28"/>
        <v>0.22144522144522144</v>
      </c>
      <c r="M168" s="188" t="s">
        <v>557</v>
      </c>
      <c r="N168" s="19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6">
        <v>92</v>
      </c>
      <c r="B169" s="217">
        <v>42933</v>
      </c>
      <c r="C169" s="217"/>
      <c r="D169" s="218" t="s">
        <v>713</v>
      </c>
      <c r="E169" s="219" t="s">
        <v>588</v>
      </c>
      <c r="F169" s="220">
        <v>370</v>
      </c>
      <c r="G169" s="219"/>
      <c r="H169" s="219">
        <v>447.5</v>
      </c>
      <c r="I169" s="221">
        <v>450</v>
      </c>
      <c r="J169" s="222" t="s">
        <v>646</v>
      </c>
      <c r="K169" s="192">
        <f t="shared" si="27"/>
        <v>77.5</v>
      </c>
      <c r="L169" s="223">
        <f t="shared" si="28"/>
        <v>0.20945945945945946</v>
      </c>
      <c r="M169" s="219" t="s">
        <v>557</v>
      </c>
      <c r="N169" s="224">
        <v>43035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6">
        <v>93</v>
      </c>
      <c r="B170" s="217">
        <v>42943</v>
      </c>
      <c r="C170" s="217"/>
      <c r="D170" s="218" t="s">
        <v>182</v>
      </c>
      <c r="E170" s="219" t="s">
        <v>588</v>
      </c>
      <c r="F170" s="220">
        <v>657.5</v>
      </c>
      <c r="G170" s="219"/>
      <c r="H170" s="219">
        <v>825</v>
      </c>
      <c r="I170" s="221">
        <v>820</v>
      </c>
      <c r="J170" s="222" t="s">
        <v>646</v>
      </c>
      <c r="K170" s="192">
        <f t="shared" si="27"/>
        <v>167.5</v>
      </c>
      <c r="L170" s="223">
        <f t="shared" si="28"/>
        <v>0.25475285171102663</v>
      </c>
      <c r="M170" s="219" t="s">
        <v>557</v>
      </c>
      <c r="N170" s="224">
        <v>43090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94</v>
      </c>
      <c r="B171" s="186">
        <v>42964</v>
      </c>
      <c r="C171" s="186"/>
      <c r="D171" s="187" t="s">
        <v>354</v>
      </c>
      <c r="E171" s="188" t="s">
        <v>588</v>
      </c>
      <c r="F171" s="189">
        <v>605</v>
      </c>
      <c r="G171" s="188"/>
      <c r="H171" s="188">
        <v>750</v>
      </c>
      <c r="I171" s="190">
        <v>750</v>
      </c>
      <c r="J171" s="191" t="s">
        <v>704</v>
      </c>
      <c r="K171" s="192">
        <f t="shared" si="27"/>
        <v>145</v>
      </c>
      <c r="L171" s="193">
        <f t="shared" si="28"/>
        <v>0.23966942148760331</v>
      </c>
      <c r="M171" s="188" t="s">
        <v>557</v>
      </c>
      <c r="N171" s="194">
        <v>43027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95</v>
      </c>
      <c r="B172" s="196">
        <v>42979</v>
      </c>
      <c r="C172" s="196"/>
      <c r="D172" s="204" t="s">
        <v>714</v>
      </c>
      <c r="E172" s="199" t="s">
        <v>588</v>
      </c>
      <c r="F172" s="199">
        <v>255</v>
      </c>
      <c r="G172" s="200"/>
      <c r="H172" s="200">
        <v>217.25</v>
      </c>
      <c r="I172" s="200">
        <v>320</v>
      </c>
      <c r="J172" s="201" t="s">
        <v>715</v>
      </c>
      <c r="K172" s="202">
        <f t="shared" si="27"/>
        <v>-37.75</v>
      </c>
      <c r="L172" s="205">
        <f t="shared" si="28"/>
        <v>-0.14803921568627451</v>
      </c>
      <c r="M172" s="199" t="s">
        <v>569</v>
      </c>
      <c r="N172" s="196">
        <v>43661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96</v>
      </c>
      <c r="B173" s="186">
        <v>42997</v>
      </c>
      <c r="C173" s="186"/>
      <c r="D173" s="187" t="s">
        <v>716</v>
      </c>
      <c r="E173" s="188" t="s">
        <v>588</v>
      </c>
      <c r="F173" s="189">
        <v>215</v>
      </c>
      <c r="G173" s="188"/>
      <c r="H173" s="188">
        <v>258</v>
      </c>
      <c r="I173" s="190">
        <v>258</v>
      </c>
      <c r="J173" s="191" t="s">
        <v>646</v>
      </c>
      <c r="K173" s="192">
        <f t="shared" si="27"/>
        <v>43</v>
      </c>
      <c r="L173" s="193">
        <f t="shared" si="28"/>
        <v>0.2</v>
      </c>
      <c r="M173" s="188" t="s">
        <v>557</v>
      </c>
      <c r="N173" s="19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97</v>
      </c>
      <c r="B174" s="186">
        <v>42997</v>
      </c>
      <c r="C174" s="186"/>
      <c r="D174" s="187" t="s">
        <v>716</v>
      </c>
      <c r="E174" s="188" t="s">
        <v>588</v>
      </c>
      <c r="F174" s="189">
        <v>215</v>
      </c>
      <c r="G174" s="188"/>
      <c r="H174" s="188">
        <v>258</v>
      </c>
      <c r="I174" s="190">
        <v>258</v>
      </c>
      <c r="J174" s="222" t="s">
        <v>646</v>
      </c>
      <c r="K174" s="192">
        <v>43</v>
      </c>
      <c r="L174" s="193">
        <v>0.2</v>
      </c>
      <c r="M174" s="188" t="s">
        <v>557</v>
      </c>
      <c r="N174" s="19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98</v>
      </c>
      <c r="B175" s="217">
        <v>42998</v>
      </c>
      <c r="C175" s="217"/>
      <c r="D175" s="218" t="s">
        <v>717</v>
      </c>
      <c r="E175" s="219" t="s">
        <v>588</v>
      </c>
      <c r="F175" s="189">
        <v>75</v>
      </c>
      <c r="G175" s="219"/>
      <c r="H175" s="219">
        <v>90</v>
      </c>
      <c r="I175" s="221">
        <v>90</v>
      </c>
      <c r="J175" s="191" t="s">
        <v>718</v>
      </c>
      <c r="K175" s="192">
        <f t="shared" ref="K175:K180" si="29">H175-F175</f>
        <v>15</v>
      </c>
      <c r="L175" s="193">
        <f t="shared" ref="L175:L180" si="30">K175/F175</f>
        <v>0.2</v>
      </c>
      <c r="M175" s="188" t="s">
        <v>557</v>
      </c>
      <c r="N175" s="194">
        <v>43019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99</v>
      </c>
      <c r="B176" s="217">
        <v>43011</v>
      </c>
      <c r="C176" s="217"/>
      <c r="D176" s="218" t="s">
        <v>571</v>
      </c>
      <c r="E176" s="219" t="s">
        <v>588</v>
      </c>
      <c r="F176" s="220">
        <v>315</v>
      </c>
      <c r="G176" s="219"/>
      <c r="H176" s="219">
        <v>392</v>
      </c>
      <c r="I176" s="221">
        <v>384</v>
      </c>
      <c r="J176" s="222" t="s">
        <v>719</v>
      </c>
      <c r="K176" s="192">
        <f t="shared" si="29"/>
        <v>77</v>
      </c>
      <c r="L176" s="223">
        <f t="shared" si="30"/>
        <v>0.24444444444444444</v>
      </c>
      <c r="M176" s="219" t="s">
        <v>557</v>
      </c>
      <c r="N176" s="22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100</v>
      </c>
      <c r="B177" s="217">
        <v>43013</v>
      </c>
      <c r="C177" s="217"/>
      <c r="D177" s="218" t="s">
        <v>441</v>
      </c>
      <c r="E177" s="219" t="s">
        <v>588</v>
      </c>
      <c r="F177" s="220">
        <v>145</v>
      </c>
      <c r="G177" s="219"/>
      <c r="H177" s="219">
        <v>179</v>
      </c>
      <c r="I177" s="221">
        <v>180</v>
      </c>
      <c r="J177" s="222" t="s">
        <v>720</v>
      </c>
      <c r="K177" s="192">
        <f t="shared" si="29"/>
        <v>34</v>
      </c>
      <c r="L177" s="223">
        <f t="shared" si="30"/>
        <v>0.23448275862068965</v>
      </c>
      <c r="M177" s="219" t="s">
        <v>557</v>
      </c>
      <c r="N177" s="22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101</v>
      </c>
      <c r="B178" s="217">
        <v>43014</v>
      </c>
      <c r="C178" s="217"/>
      <c r="D178" s="218" t="s">
        <v>329</v>
      </c>
      <c r="E178" s="219" t="s">
        <v>588</v>
      </c>
      <c r="F178" s="220">
        <v>256</v>
      </c>
      <c r="G178" s="219"/>
      <c r="H178" s="219">
        <v>323</v>
      </c>
      <c r="I178" s="221">
        <v>320</v>
      </c>
      <c r="J178" s="222" t="s">
        <v>646</v>
      </c>
      <c r="K178" s="192">
        <f t="shared" si="29"/>
        <v>67</v>
      </c>
      <c r="L178" s="223">
        <f t="shared" si="30"/>
        <v>0.26171875</v>
      </c>
      <c r="M178" s="219" t="s">
        <v>557</v>
      </c>
      <c r="N178" s="22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102</v>
      </c>
      <c r="B179" s="217">
        <v>43017</v>
      </c>
      <c r="C179" s="217"/>
      <c r="D179" s="218" t="s">
        <v>344</v>
      </c>
      <c r="E179" s="219" t="s">
        <v>588</v>
      </c>
      <c r="F179" s="220">
        <v>137.5</v>
      </c>
      <c r="G179" s="219"/>
      <c r="H179" s="219">
        <v>184</v>
      </c>
      <c r="I179" s="221">
        <v>183</v>
      </c>
      <c r="J179" s="222" t="s">
        <v>721</v>
      </c>
      <c r="K179" s="192">
        <f t="shared" si="29"/>
        <v>46.5</v>
      </c>
      <c r="L179" s="223">
        <f t="shared" si="30"/>
        <v>0.33818181818181819</v>
      </c>
      <c r="M179" s="219" t="s">
        <v>557</v>
      </c>
      <c r="N179" s="224">
        <v>43108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103</v>
      </c>
      <c r="B180" s="217">
        <v>43018</v>
      </c>
      <c r="C180" s="217"/>
      <c r="D180" s="218" t="s">
        <v>722</v>
      </c>
      <c r="E180" s="219" t="s">
        <v>588</v>
      </c>
      <c r="F180" s="220">
        <v>125.5</v>
      </c>
      <c r="G180" s="219"/>
      <c r="H180" s="219">
        <v>158</v>
      </c>
      <c r="I180" s="221">
        <v>155</v>
      </c>
      <c r="J180" s="222" t="s">
        <v>723</v>
      </c>
      <c r="K180" s="192">
        <f t="shared" si="29"/>
        <v>32.5</v>
      </c>
      <c r="L180" s="223">
        <f t="shared" si="30"/>
        <v>0.25896414342629481</v>
      </c>
      <c r="M180" s="219" t="s">
        <v>557</v>
      </c>
      <c r="N180" s="22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104</v>
      </c>
      <c r="B181" s="217">
        <v>43018</v>
      </c>
      <c r="C181" s="217"/>
      <c r="D181" s="218" t="s">
        <v>724</v>
      </c>
      <c r="E181" s="219" t="s">
        <v>588</v>
      </c>
      <c r="F181" s="220">
        <v>895</v>
      </c>
      <c r="G181" s="219"/>
      <c r="H181" s="219">
        <v>1122.5</v>
      </c>
      <c r="I181" s="221">
        <v>1078</v>
      </c>
      <c r="J181" s="222" t="s">
        <v>725</v>
      </c>
      <c r="K181" s="192">
        <v>227.5</v>
      </c>
      <c r="L181" s="223">
        <v>0.25418994413407803</v>
      </c>
      <c r="M181" s="219" t="s">
        <v>557</v>
      </c>
      <c r="N181" s="224">
        <v>43117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105</v>
      </c>
      <c r="B182" s="217">
        <v>43020</v>
      </c>
      <c r="C182" s="217"/>
      <c r="D182" s="218" t="s">
        <v>338</v>
      </c>
      <c r="E182" s="219" t="s">
        <v>588</v>
      </c>
      <c r="F182" s="220">
        <v>525</v>
      </c>
      <c r="G182" s="219"/>
      <c r="H182" s="219">
        <v>629</v>
      </c>
      <c r="I182" s="221">
        <v>629</v>
      </c>
      <c r="J182" s="222" t="s">
        <v>646</v>
      </c>
      <c r="K182" s="192">
        <v>104</v>
      </c>
      <c r="L182" s="223">
        <v>0.19809523809523799</v>
      </c>
      <c r="M182" s="219" t="s">
        <v>557</v>
      </c>
      <c r="N182" s="224">
        <v>43119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106</v>
      </c>
      <c r="B183" s="217">
        <v>43046</v>
      </c>
      <c r="C183" s="217"/>
      <c r="D183" s="218" t="s">
        <v>377</v>
      </c>
      <c r="E183" s="219" t="s">
        <v>588</v>
      </c>
      <c r="F183" s="220">
        <v>740</v>
      </c>
      <c r="G183" s="219"/>
      <c r="H183" s="219">
        <v>892.5</v>
      </c>
      <c r="I183" s="221">
        <v>900</v>
      </c>
      <c r="J183" s="222" t="s">
        <v>726</v>
      </c>
      <c r="K183" s="192">
        <f>H183-F183</f>
        <v>152.5</v>
      </c>
      <c r="L183" s="223">
        <f>K183/F183</f>
        <v>0.20608108108108109</v>
      </c>
      <c r="M183" s="219" t="s">
        <v>557</v>
      </c>
      <c r="N183" s="224">
        <v>43052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107</v>
      </c>
      <c r="B184" s="186">
        <v>43073</v>
      </c>
      <c r="C184" s="186"/>
      <c r="D184" s="187" t="s">
        <v>727</v>
      </c>
      <c r="E184" s="188" t="s">
        <v>588</v>
      </c>
      <c r="F184" s="189">
        <v>118.5</v>
      </c>
      <c r="G184" s="188"/>
      <c r="H184" s="188">
        <v>143.5</v>
      </c>
      <c r="I184" s="190">
        <v>145</v>
      </c>
      <c r="J184" s="191" t="s">
        <v>578</v>
      </c>
      <c r="K184" s="192">
        <f>H184-F184</f>
        <v>25</v>
      </c>
      <c r="L184" s="193">
        <f>K184/F184</f>
        <v>0.2109704641350211</v>
      </c>
      <c r="M184" s="188" t="s">
        <v>557</v>
      </c>
      <c r="N184" s="194">
        <v>43097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108</v>
      </c>
      <c r="B185" s="196">
        <v>43090</v>
      </c>
      <c r="C185" s="196"/>
      <c r="D185" s="197" t="s">
        <v>416</v>
      </c>
      <c r="E185" s="198" t="s">
        <v>588</v>
      </c>
      <c r="F185" s="199">
        <v>715</v>
      </c>
      <c r="G185" s="199"/>
      <c r="H185" s="200">
        <v>500</v>
      </c>
      <c r="I185" s="200">
        <v>872</v>
      </c>
      <c r="J185" s="201" t="s">
        <v>728</v>
      </c>
      <c r="K185" s="202">
        <f>H185-F185</f>
        <v>-215</v>
      </c>
      <c r="L185" s="203">
        <f>K185/F185</f>
        <v>-0.30069930069930068</v>
      </c>
      <c r="M185" s="199" t="s">
        <v>569</v>
      </c>
      <c r="N185" s="196">
        <v>43670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109</v>
      </c>
      <c r="B186" s="186">
        <v>43098</v>
      </c>
      <c r="C186" s="186"/>
      <c r="D186" s="187" t="s">
        <v>571</v>
      </c>
      <c r="E186" s="188" t="s">
        <v>588</v>
      </c>
      <c r="F186" s="189">
        <v>435</v>
      </c>
      <c r="G186" s="188"/>
      <c r="H186" s="188">
        <v>542.5</v>
      </c>
      <c r="I186" s="190">
        <v>539</v>
      </c>
      <c r="J186" s="191" t="s">
        <v>646</v>
      </c>
      <c r="K186" s="192">
        <v>107.5</v>
      </c>
      <c r="L186" s="193">
        <v>0.247126436781609</v>
      </c>
      <c r="M186" s="188" t="s">
        <v>557</v>
      </c>
      <c r="N186" s="194">
        <v>43206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110</v>
      </c>
      <c r="B187" s="186">
        <v>43098</v>
      </c>
      <c r="C187" s="186"/>
      <c r="D187" s="187" t="s">
        <v>529</v>
      </c>
      <c r="E187" s="188" t="s">
        <v>588</v>
      </c>
      <c r="F187" s="189">
        <v>885</v>
      </c>
      <c r="G187" s="188"/>
      <c r="H187" s="188">
        <v>1090</v>
      </c>
      <c r="I187" s="190">
        <v>1084</v>
      </c>
      <c r="J187" s="191" t="s">
        <v>646</v>
      </c>
      <c r="K187" s="192">
        <v>205</v>
      </c>
      <c r="L187" s="193">
        <v>0.23163841807909599</v>
      </c>
      <c r="M187" s="188" t="s">
        <v>557</v>
      </c>
      <c r="N187" s="194">
        <v>43213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5">
        <v>111</v>
      </c>
      <c r="B188" s="226">
        <v>43192</v>
      </c>
      <c r="C188" s="226"/>
      <c r="D188" s="204" t="s">
        <v>729</v>
      </c>
      <c r="E188" s="199" t="s">
        <v>588</v>
      </c>
      <c r="F188" s="227">
        <v>478.5</v>
      </c>
      <c r="G188" s="199"/>
      <c r="H188" s="199">
        <v>442</v>
      </c>
      <c r="I188" s="200">
        <v>613</v>
      </c>
      <c r="J188" s="201" t="s">
        <v>730</v>
      </c>
      <c r="K188" s="202">
        <f>H188-F188</f>
        <v>-36.5</v>
      </c>
      <c r="L188" s="203">
        <f>K188/F188</f>
        <v>-7.6280041797283177E-2</v>
      </c>
      <c r="M188" s="199" t="s">
        <v>569</v>
      </c>
      <c r="N188" s="196">
        <v>43762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112</v>
      </c>
      <c r="B189" s="196">
        <v>43194</v>
      </c>
      <c r="C189" s="196"/>
      <c r="D189" s="197" t="s">
        <v>731</v>
      </c>
      <c r="E189" s="198" t="s">
        <v>588</v>
      </c>
      <c r="F189" s="199">
        <f>141.5-7.3</f>
        <v>134.19999999999999</v>
      </c>
      <c r="G189" s="199"/>
      <c r="H189" s="200">
        <v>77</v>
      </c>
      <c r="I189" s="200">
        <v>180</v>
      </c>
      <c r="J189" s="201" t="s">
        <v>732</v>
      </c>
      <c r="K189" s="202">
        <f>H189-F189</f>
        <v>-57.199999999999989</v>
      </c>
      <c r="L189" s="203">
        <f>K189/F189</f>
        <v>-0.42622950819672129</v>
      </c>
      <c r="M189" s="199" t="s">
        <v>569</v>
      </c>
      <c r="N189" s="19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113</v>
      </c>
      <c r="B190" s="196">
        <v>43209</v>
      </c>
      <c r="C190" s="196"/>
      <c r="D190" s="197" t="s">
        <v>733</v>
      </c>
      <c r="E190" s="198" t="s">
        <v>588</v>
      </c>
      <c r="F190" s="199">
        <v>430</v>
      </c>
      <c r="G190" s="199"/>
      <c r="H190" s="200">
        <v>220</v>
      </c>
      <c r="I190" s="200">
        <v>537</v>
      </c>
      <c r="J190" s="201" t="s">
        <v>734</v>
      </c>
      <c r="K190" s="202">
        <f>H190-F190</f>
        <v>-210</v>
      </c>
      <c r="L190" s="203">
        <f>K190/F190</f>
        <v>-0.48837209302325579</v>
      </c>
      <c r="M190" s="199" t="s">
        <v>569</v>
      </c>
      <c r="N190" s="196">
        <v>43252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114</v>
      </c>
      <c r="B191" s="217">
        <v>43220</v>
      </c>
      <c r="C191" s="217"/>
      <c r="D191" s="218" t="s">
        <v>378</v>
      </c>
      <c r="E191" s="219" t="s">
        <v>588</v>
      </c>
      <c r="F191" s="219">
        <v>153.5</v>
      </c>
      <c r="G191" s="219"/>
      <c r="H191" s="219">
        <v>196</v>
      </c>
      <c r="I191" s="221">
        <v>196</v>
      </c>
      <c r="J191" s="191" t="s">
        <v>735</v>
      </c>
      <c r="K191" s="192">
        <f>H191-F191</f>
        <v>42.5</v>
      </c>
      <c r="L191" s="193">
        <f>K191/F191</f>
        <v>0.27687296416938112</v>
      </c>
      <c r="M191" s="188" t="s">
        <v>557</v>
      </c>
      <c r="N191" s="194">
        <v>43605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115</v>
      </c>
      <c r="B192" s="196">
        <v>43306</v>
      </c>
      <c r="C192" s="196"/>
      <c r="D192" s="197" t="s">
        <v>705</v>
      </c>
      <c r="E192" s="198" t="s">
        <v>588</v>
      </c>
      <c r="F192" s="199">
        <v>27.5</v>
      </c>
      <c r="G192" s="199"/>
      <c r="H192" s="200">
        <v>13.1</v>
      </c>
      <c r="I192" s="200">
        <v>60</v>
      </c>
      <c r="J192" s="201" t="s">
        <v>736</v>
      </c>
      <c r="K192" s="202">
        <v>-14.4</v>
      </c>
      <c r="L192" s="203">
        <v>-0.52363636363636401</v>
      </c>
      <c r="M192" s="199" t="s">
        <v>569</v>
      </c>
      <c r="N192" s="19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5">
        <v>116</v>
      </c>
      <c r="B193" s="226">
        <v>43318</v>
      </c>
      <c r="C193" s="226"/>
      <c r="D193" s="204" t="s">
        <v>737</v>
      </c>
      <c r="E193" s="199" t="s">
        <v>588</v>
      </c>
      <c r="F193" s="199">
        <v>148.5</v>
      </c>
      <c r="G193" s="199"/>
      <c r="H193" s="199">
        <v>102</v>
      </c>
      <c r="I193" s="200">
        <v>182</v>
      </c>
      <c r="J193" s="201" t="s">
        <v>738</v>
      </c>
      <c r="K193" s="202">
        <f>H193-F193</f>
        <v>-46.5</v>
      </c>
      <c r="L193" s="203">
        <f>K193/F193</f>
        <v>-0.31313131313131315</v>
      </c>
      <c r="M193" s="199" t="s">
        <v>569</v>
      </c>
      <c r="N193" s="19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117</v>
      </c>
      <c r="B194" s="186">
        <v>43335</v>
      </c>
      <c r="C194" s="186"/>
      <c r="D194" s="187" t="s">
        <v>739</v>
      </c>
      <c r="E194" s="188" t="s">
        <v>588</v>
      </c>
      <c r="F194" s="219">
        <v>285</v>
      </c>
      <c r="G194" s="188"/>
      <c r="H194" s="188">
        <v>355</v>
      </c>
      <c r="I194" s="190">
        <v>364</v>
      </c>
      <c r="J194" s="191" t="s">
        <v>740</v>
      </c>
      <c r="K194" s="192">
        <v>70</v>
      </c>
      <c r="L194" s="193">
        <v>0.24561403508771901</v>
      </c>
      <c r="M194" s="188" t="s">
        <v>557</v>
      </c>
      <c r="N194" s="194">
        <v>43455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118</v>
      </c>
      <c r="B195" s="186">
        <v>43341</v>
      </c>
      <c r="C195" s="186"/>
      <c r="D195" s="187" t="s">
        <v>366</v>
      </c>
      <c r="E195" s="188" t="s">
        <v>588</v>
      </c>
      <c r="F195" s="219">
        <v>525</v>
      </c>
      <c r="G195" s="188"/>
      <c r="H195" s="188">
        <v>585</v>
      </c>
      <c r="I195" s="190">
        <v>635</v>
      </c>
      <c r="J195" s="191" t="s">
        <v>741</v>
      </c>
      <c r="K195" s="192">
        <f t="shared" ref="K195:K212" si="31">H195-F195</f>
        <v>60</v>
      </c>
      <c r="L195" s="193">
        <f t="shared" ref="L195:L212" si="32">K195/F195</f>
        <v>0.11428571428571428</v>
      </c>
      <c r="M195" s="188" t="s">
        <v>557</v>
      </c>
      <c r="N195" s="194">
        <v>43662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119</v>
      </c>
      <c r="B196" s="186">
        <v>43395</v>
      </c>
      <c r="C196" s="186"/>
      <c r="D196" s="187" t="s">
        <v>354</v>
      </c>
      <c r="E196" s="188" t="s">
        <v>588</v>
      </c>
      <c r="F196" s="219">
        <v>475</v>
      </c>
      <c r="G196" s="188"/>
      <c r="H196" s="188">
        <v>574</v>
      </c>
      <c r="I196" s="190">
        <v>570</v>
      </c>
      <c r="J196" s="191" t="s">
        <v>646</v>
      </c>
      <c r="K196" s="192">
        <f t="shared" si="31"/>
        <v>99</v>
      </c>
      <c r="L196" s="193">
        <f t="shared" si="32"/>
        <v>0.20842105263157895</v>
      </c>
      <c r="M196" s="188" t="s">
        <v>557</v>
      </c>
      <c r="N196" s="194">
        <v>43403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120</v>
      </c>
      <c r="B197" s="217">
        <v>43397</v>
      </c>
      <c r="C197" s="217"/>
      <c r="D197" s="218" t="s">
        <v>373</v>
      </c>
      <c r="E197" s="219" t="s">
        <v>588</v>
      </c>
      <c r="F197" s="219">
        <v>707.5</v>
      </c>
      <c r="G197" s="219"/>
      <c r="H197" s="219">
        <v>872</v>
      </c>
      <c r="I197" s="221">
        <v>872</v>
      </c>
      <c r="J197" s="222" t="s">
        <v>646</v>
      </c>
      <c r="K197" s="192">
        <f t="shared" si="31"/>
        <v>164.5</v>
      </c>
      <c r="L197" s="223">
        <f t="shared" si="32"/>
        <v>0.23250883392226149</v>
      </c>
      <c r="M197" s="219" t="s">
        <v>557</v>
      </c>
      <c r="N197" s="224">
        <v>43482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121</v>
      </c>
      <c r="B198" s="217">
        <v>43398</v>
      </c>
      <c r="C198" s="217"/>
      <c r="D198" s="218" t="s">
        <v>742</v>
      </c>
      <c r="E198" s="219" t="s">
        <v>588</v>
      </c>
      <c r="F198" s="219">
        <v>162</v>
      </c>
      <c r="G198" s="219"/>
      <c r="H198" s="219">
        <v>204</v>
      </c>
      <c r="I198" s="221">
        <v>209</v>
      </c>
      <c r="J198" s="222" t="s">
        <v>743</v>
      </c>
      <c r="K198" s="192">
        <f t="shared" si="31"/>
        <v>42</v>
      </c>
      <c r="L198" s="223">
        <f t="shared" si="32"/>
        <v>0.25925925925925924</v>
      </c>
      <c r="M198" s="219" t="s">
        <v>557</v>
      </c>
      <c r="N198" s="224">
        <v>43539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122</v>
      </c>
      <c r="B199" s="217">
        <v>43399</v>
      </c>
      <c r="C199" s="217"/>
      <c r="D199" s="218" t="s">
        <v>458</v>
      </c>
      <c r="E199" s="219" t="s">
        <v>588</v>
      </c>
      <c r="F199" s="219">
        <v>240</v>
      </c>
      <c r="G199" s="219"/>
      <c r="H199" s="219">
        <v>297</v>
      </c>
      <c r="I199" s="221">
        <v>297</v>
      </c>
      <c r="J199" s="222" t="s">
        <v>646</v>
      </c>
      <c r="K199" s="228">
        <f t="shared" si="31"/>
        <v>57</v>
      </c>
      <c r="L199" s="223">
        <f t="shared" si="32"/>
        <v>0.23749999999999999</v>
      </c>
      <c r="M199" s="219" t="s">
        <v>557</v>
      </c>
      <c r="N199" s="224">
        <v>43417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123</v>
      </c>
      <c r="B200" s="186">
        <v>43439</v>
      </c>
      <c r="C200" s="186"/>
      <c r="D200" s="187" t="s">
        <v>744</v>
      </c>
      <c r="E200" s="188" t="s">
        <v>588</v>
      </c>
      <c r="F200" s="188">
        <v>202.5</v>
      </c>
      <c r="G200" s="188"/>
      <c r="H200" s="188">
        <v>255</v>
      </c>
      <c r="I200" s="190">
        <v>252</v>
      </c>
      <c r="J200" s="191" t="s">
        <v>646</v>
      </c>
      <c r="K200" s="192">
        <f t="shared" si="31"/>
        <v>52.5</v>
      </c>
      <c r="L200" s="193">
        <f t="shared" si="32"/>
        <v>0.25925925925925924</v>
      </c>
      <c r="M200" s="188" t="s">
        <v>557</v>
      </c>
      <c r="N200" s="194">
        <v>43542</v>
      </c>
      <c r="O200" s="1"/>
      <c r="P200" s="1"/>
      <c r="Q200" s="1"/>
      <c r="R200" s="6" t="s">
        <v>745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124</v>
      </c>
      <c r="B201" s="217">
        <v>43465</v>
      </c>
      <c r="C201" s="186"/>
      <c r="D201" s="218" t="s">
        <v>403</v>
      </c>
      <c r="E201" s="219" t="s">
        <v>588</v>
      </c>
      <c r="F201" s="219">
        <v>710</v>
      </c>
      <c r="G201" s="219"/>
      <c r="H201" s="219">
        <v>866</v>
      </c>
      <c r="I201" s="221">
        <v>866</v>
      </c>
      <c r="J201" s="222" t="s">
        <v>646</v>
      </c>
      <c r="K201" s="192">
        <f t="shared" si="31"/>
        <v>156</v>
      </c>
      <c r="L201" s="193">
        <f t="shared" si="32"/>
        <v>0.21971830985915494</v>
      </c>
      <c r="M201" s="188" t="s">
        <v>557</v>
      </c>
      <c r="N201" s="194">
        <v>43553</v>
      </c>
      <c r="O201" s="1"/>
      <c r="P201" s="1"/>
      <c r="Q201" s="1"/>
      <c r="R201" s="6" t="s">
        <v>745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125</v>
      </c>
      <c r="B202" s="217">
        <v>43522</v>
      </c>
      <c r="C202" s="217"/>
      <c r="D202" s="218" t="s">
        <v>152</v>
      </c>
      <c r="E202" s="219" t="s">
        <v>588</v>
      </c>
      <c r="F202" s="219">
        <v>337.25</v>
      </c>
      <c r="G202" s="219"/>
      <c r="H202" s="219">
        <v>398.5</v>
      </c>
      <c r="I202" s="221">
        <v>411</v>
      </c>
      <c r="J202" s="191" t="s">
        <v>746</v>
      </c>
      <c r="K202" s="192">
        <f t="shared" si="31"/>
        <v>61.25</v>
      </c>
      <c r="L202" s="193">
        <f t="shared" si="32"/>
        <v>0.1816160118606375</v>
      </c>
      <c r="M202" s="188" t="s">
        <v>557</v>
      </c>
      <c r="N202" s="194">
        <v>43760</v>
      </c>
      <c r="O202" s="1"/>
      <c r="P202" s="1"/>
      <c r="Q202" s="1"/>
      <c r="R202" s="6" t="s">
        <v>745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126</v>
      </c>
      <c r="B203" s="230">
        <v>43559</v>
      </c>
      <c r="C203" s="230"/>
      <c r="D203" s="231" t="s">
        <v>747</v>
      </c>
      <c r="E203" s="232" t="s">
        <v>588</v>
      </c>
      <c r="F203" s="232">
        <v>130</v>
      </c>
      <c r="G203" s="232"/>
      <c r="H203" s="232">
        <v>65</v>
      </c>
      <c r="I203" s="233">
        <v>158</v>
      </c>
      <c r="J203" s="201" t="s">
        <v>748</v>
      </c>
      <c r="K203" s="202">
        <f t="shared" si="31"/>
        <v>-65</v>
      </c>
      <c r="L203" s="203">
        <f t="shared" si="32"/>
        <v>-0.5</v>
      </c>
      <c r="M203" s="199" t="s">
        <v>569</v>
      </c>
      <c r="N203" s="196">
        <v>43726</v>
      </c>
      <c r="O203" s="1"/>
      <c r="P203" s="1"/>
      <c r="Q203" s="1"/>
      <c r="R203" s="6" t="s">
        <v>749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127</v>
      </c>
      <c r="B204" s="217">
        <v>43017</v>
      </c>
      <c r="C204" s="217"/>
      <c r="D204" s="218" t="s">
        <v>184</v>
      </c>
      <c r="E204" s="219" t="s">
        <v>588</v>
      </c>
      <c r="F204" s="219">
        <v>141.5</v>
      </c>
      <c r="G204" s="219"/>
      <c r="H204" s="219">
        <v>183.5</v>
      </c>
      <c r="I204" s="221">
        <v>210</v>
      </c>
      <c r="J204" s="191" t="s">
        <v>743</v>
      </c>
      <c r="K204" s="192">
        <f t="shared" si="31"/>
        <v>42</v>
      </c>
      <c r="L204" s="193">
        <f t="shared" si="32"/>
        <v>0.29681978798586572</v>
      </c>
      <c r="M204" s="188" t="s">
        <v>557</v>
      </c>
      <c r="N204" s="194">
        <v>43042</v>
      </c>
      <c r="O204" s="1"/>
      <c r="P204" s="1"/>
      <c r="Q204" s="1"/>
      <c r="R204" s="6" t="s">
        <v>749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9">
        <v>128</v>
      </c>
      <c r="B205" s="230">
        <v>43074</v>
      </c>
      <c r="C205" s="230"/>
      <c r="D205" s="231" t="s">
        <v>750</v>
      </c>
      <c r="E205" s="232" t="s">
        <v>588</v>
      </c>
      <c r="F205" s="227">
        <v>172</v>
      </c>
      <c r="G205" s="232"/>
      <c r="H205" s="232">
        <v>155.25</v>
      </c>
      <c r="I205" s="233">
        <v>230</v>
      </c>
      <c r="J205" s="201" t="s">
        <v>751</v>
      </c>
      <c r="K205" s="202">
        <f t="shared" si="31"/>
        <v>-16.75</v>
      </c>
      <c r="L205" s="203">
        <f t="shared" si="32"/>
        <v>-9.7383720930232565E-2</v>
      </c>
      <c r="M205" s="199" t="s">
        <v>569</v>
      </c>
      <c r="N205" s="196">
        <v>43787</v>
      </c>
      <c r="O205" s="1"/>
      <c r="P205" s="1"/>
      <c r="Q205" s="1"/>
      <c r="R205" s="6" t="s">
        <v>749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129</v>
      </c>
      <c r="B206" s="217">
        <v>43398</v>
      </c>
      <c r="C206" s="217"/>
      <c r="D206" s="218" t="s">
        <v>107</v>
      </c>
      <c r="E206" s="219" t="s">
        <v>588</v>
      </c>
      <c r="F206" s="219">
        <v>698.5</v>
      </c>
      <c r="G206" s="219"/>
      <c r="H206" s="219">
        <v>890</v>
      </c>
      <c r="I206" s="221">
        <v>890</v>
      </c>
      <c r="J206" s="191" t="s">
        <v>819</v>
      </c>
      <c r="K206" s="192">
        <f t="shared" si="31"/>
        <v>191.5</v>
      </c>
      <c r="L206" s="193">
        <f t="shared" si="32"/>
        <v>0.27415891195418757</v>
      </c>
      <c r="M206" s="188" t="s">
        <v>557</v>
      </c>
      <c r="N206" s="194">
        <v>44328</v>
      </c>
      <c r="O206" s="1"/>
      <c r="P206" s="1"/>
      <c r="Q206" s="1"/>
      <c r="R206" s="6" t="s">
        <v>745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130</v>
      </c>
      <c r="B207" s="217">
        <v>42877</v>
      </c>
      <c r="C207" s="217"/>
      <c r="D207" s="218" t="s">
        <v>365</v>
      </c>
      <c r="E207" s="219" t="s">
        <v>588</v>
      </c>
      <c r="F207" s="219">
        <v>127.6</v>
      </c>
      <c r="G207" s="219"/>
      <c r="H207" s="219">
        <v>138</v>
      </c>
      <c r="I207" s="221">
        <v>190</v>
      </c>
      <c r="J207" s="191" t="s">
        <v>752</v>
      </c>
      <c r="K207" s="192">
        <f t="shared" si="31"/>
        <v>10.400000000000006</v>
      </c>
      <c r="L207" s="193">
        <f t="shared" si="32"/>
        <v>8.1504702194357417E-2</v>
      </c>
      <c r="M207" s="188" t="s">
        <v>557</v>
      </c>
      <c r="N207" s="194">
        <v>43774</v>
      </c>
      <c r="O207" s="1"/>
      <c r="P207" s="1"/>
      <c r="Q207" s="1"/>
      <c r="R207" s="6" t="s">
        <v>749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131</v>
      </c>
      <c r="B208" s="217">
        <v>43158</v>
      </c>
      <c r="C208" s="217"/>
      <c r="D208" s="218" t="s">
        <v>753</v>
      </c>
      <c r="E208" s="219" t="s">
        <v>588</v>
      </c>
      <c r="F208" s="219">
        <v>317</v>
      </c>
      <c r="G208" s="219"/>
      <c r="H208" s="219">
        <v>382.5</v>
      </c>
      <c r="I208" s="221">
        <v>398</v>
      </c>
      <c r="J208" s="191" t="s">
        <v>754</v>
      </c>
      <c r="K208" s="192">
        <f t="shared" si="31"/>
        <v>65.5</v>
      </c>
      <c r="L208" s="193">
        <f t="shared" si="32"/>
        <v>0.20662460567823343</v>
      </c>
      <c r="M208" s="188" t="s">
        <v>557</v>
      </c>
      <c r="N208" s="194">
        <v>44238</v>
      </c>
      <c r="O208" s="1"/>
      <c r="P208" s="1"/>
      <c r="Q208" s="1"/>
      <c r="R208" s="6" t="s">
        <v>749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132</v>
      </c>
      <c r="B209" s="230">
        <v>43164</v>
      </c>
      <c r="C209" s="230"/>
      <c r="D209" s="231" t="s">
        <v>144</v>
      </c>
      <c r="E209" s="232" t="s">
        <v>588</v>
      </c>
      <c r="F209" s="227">
        <f>510-14.4</f>
        <v>495.6</v>
      </c>
      <c r="G209" s="232"/>
      <c r="H209" s="232">
        <v>350</v>
      </c>
      <c r="I209" s="233">
        <v>672</v>
      </c>
      <c r="J209" s="201" t="s">
        <v>755</v>
      </c>
      <c r="K209" s="202">
        <f t="shared" si="31"/>
        <v>-145.60000000000002</v>
      </c>
      <c r="L209" s="203">
        <f t="shared" si="32"/>
        <v>-0.29378531073446329</v>
      </c>
      <c r="M209" s="199" t="s">
        <v>569</v>
      </c>
      <c r="N209" s="196">
        <v>43887</v>
      </c>
      <c r="O209" s="1"/>
      <c r="P209" s="1"/>
      <c r="Q209" s="1"/>
      <c r="R209" s="6" t="s">
        <v>745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133</v>
      </c>
      <c r="B210" s="230">
        <v>43237</v>
      </c>
      <c r="C210" s="230"/>
      <c r="D210" s="231" t="s">
        <v>450</v>
      </c>
      <c r="E210" s="232" t="s">
        <v>588</v>
      </c>
      <c r="F210" s="227">
        <v>230.3</v>
      </c>
      <c r="G210" s="232"/>
      <c r="H210" s="232">
        <v>102.5</v>
      </c>
      <c r="I210" s="233">
        <v>348</v>
      </c>
      <c r="J210" s="201" t="s">
        <v>756</v>
      </c>
      <c r="K210" s="202">
        <f t="shared" si="31"/>
        <v>-127.80000000000001</v>
      </c>
      <c r="L210" s="203">
        <f t="shared" si="32"/>
        <v>-0.55492835432045162</v>
      </c>
      <c r="M210" s="199" t="s">
        <v>569</v>
      </c>
      <c r="N210" s="196">
        <v>43896</v>
      </c>
      <c r="O210" s="1"/>
      <c r="P210" s="1"/>
      <c r="Q210" s="1"/>
      <c r="R210" s="6" t="s">
        <v>745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134</v>
      </c>
      <c r="B211" s="217">
        <v>43258</v>
      </c>
      <c r="C211" s="217"/>
      <c r="D211" s="218" t="s">
        <v>420</v>
      </c>
      <c r="E211" s="219" t="s">
        <v>588</v>
      </c>
      <c r="F211" s="219">
        <f>342.5-5.1</f>
        <v>337.4</v>
      </c>
      <c r="G211" s="219"/>
      <c r="H211" s="219">
        <v>412.5</v>
      </c>
      <c r="I211" s="221">
        <v>439</v>
      </c>
      <c r="J211" s="191" t="s">
        <v>757</v>
      </c>
      <c r="K211" s="192">
        <f t="shared" si="31"/>
        <v>75.100000000000023</v>
      </c>
      <c r="L211" s="193">
        <f t="shared" si="32"/>
        <v>0.22258446947243635</v>
      </c>
      <c r="M211" s="188" t="s">
        <v>557</v>
      </c>
      <c r="N211" s="194">
        <v>44230</v>
      </c>
      <c r="O211" s="1"/>
      <c r="P211" s="1"/>
      <c r="Q211" s="1"/>
      <c r="R211" s="6" t="s">
        <v>749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0">
        <v>135</v>
      </c>
      <c r="B212" s="209">
        <v>43285</v>
      </c>
      <c r="C212" s="209"/>
      <c r="D212" s="210" t="s">
        <v>55</v>
      </c>
      <c r="E212" s="211" t="s">
        <v>588</v>
      </c>
      <c r="F212" s="211">
        <f>127.5-5.53</f>
        <v>121.97</v>
      </c>
      <c r="G212" s="212"/>
      <c r="H212" s="212">
        <v>122.5</v>
      </c>
      <c r="I212" s="212">
        <v>170</v>
      </c>
      <c r="J212" s="213" t="s">
        <v>786</v>
      </c>
      <c r="K212" s="214">
        <f t="shared" si="31"/>
        <v>0.53000000000000114</v>
      </c>
      <c r="L212" s="215">
        <f t="shared" si="32"/>
        <v>4.3453308190538747E-3</v>
      </c>
      <c r="M212" s="211" t="s">
        <v>679</v>
      </c>
      <c r="N212" s="209">
        <v>44431</v>
      </c>
      <c r="O212" s="1"/>
      <c r="P212" s="1"/>
      <c r="Q212" s="1"/>
      <c r="R212" s="6" t="s">
        <v>745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136</v>
      </c>
      <c r="B213" s="230">
        <v>43294</v>
      </c>
      <c r="C213" s="230"/>
      <c r="D213" s="231" t="s">
        <v>356</v>
      </c>
      <c r="E213" s="232" t="s">
        <v>588</v>
      </c>
      <c r="F213" s="227">
        <v>46.5</v>
      </c>
      <c r="G213" s="232"/>
      <c r="H213" s="232">
        <v>17</v>
      </c>
      <c r="I213" s="233">
        <v>59</v>
      </c>
      <c r="J213" s="201" t="s">
        <v>758</v>
      </c>
      <c r="K213" s="202">
        <f t="shared" ref="K213:K221" si="33">H213-F213</f>
        <v>-29.5</v>
      </c>
      <c r="L213" s="203">
        <f t="shared" ref="L213:L221" si="34">K213/F213</f>
        <v>-0.63440860215053763</v>
      </c>
      <c r="M213" s="199" t="s">
        <v>569</v>
      </c>
      <c r="N213" s="196">
        <v>43887</v>
      </c>
      <c r="O213" s="1"/>
      <c r="P213" s="1"/>
      <c r="Q213" s="1"/>
      <c r="R213" s="6" t="s">
        <v>745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137</v>
      </c>
      <c r="B214" s="217">
        <v>43396</v>
      </c>
      <c r="C214" s="217"/>
      <c r="D214" s="218" t="s">
        <v>405</v>
      </c>
      <c r="E214" s="219" t="s">
        <v>588</v>
      </c>
      <c r="F214" s="219">
        <v>156.5</v>
      </c>
      <c r="G214" s="219"/>
      <c r="H214" s="219">
        <v>207.5</v>
      </c>
      <c r="I214" s="221">
        <v>191</v>
      </c>
      <c r="J214" s="191" t="s">
        <v>646</v>
      </c>
      <c r="K214" s="192">
        <f t="shared" si="33"/>
        <v>51</v>
      </c>
      <c r="L214" s="193">
        <f t="shared" si="34"/>
        <v>0.32587859424920129</v>
      </c>
      <c r="M214" s="188" t="s">
        <v>557</v>
      </c>
      <c r="N214" s="194">
        <v>44369</v>
      </c>
      <c r="O214" s="1"/>
      <c r="P214" s="1"/>
      <c r="Q214" s="1"/>
      <c r="R214" s="6" t="s">
        <v>745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138</v>
      </c>
      <c r="B215" s="217">
        <v>43439</v>
      </c>
      <c r="C215" s="217"/>
      <c r="D215" s="218" t="s">
        <v>319</v>
      </c>
      <c r="E215" s="219" t="s">
        <v>588</v>
      </c>
      <c r="F215" s="219">
        <v>259.5</v>
      </c>
      <c r="G215" s="219"/>
      <c r="H215" s="219">
        <v>320</v>
      </c>
      <c r="I215" s="221">
        <v>320</v>
      </c>
      <c r="J215" s="191" t="s">
        <v>646</v>
      </c>
      <c r="K215" s="192">
        <f t="shared" si="33"/>
        <v>60.5</v>
      </c>
      <c r="L215" s="193">
        <f t="shared" si="34"/>
        <v>0.23314065510597304</v>
      </c>
      <c r="M215" s="188" t="s">
        <v>557</v>
      </c>
      <c r="N215" s="194">
        <v>44323</v>
      </c>
      <c r="O215" s="1"/>
      <c r="P215" s="1"/>
      <c r="Q215" s="1"/>
      <c r="R215" s="6" t="s">
        <v>745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139</v>
      </c>
      <c r="B216" s="230">
        <v>43439</v>
      </c>
      <c r="C216" s="230"/>
      <c r="D216" s="231" t="s">
        <v>759</v>
      </c>
      <c r="E216" s="232" t="s">
        <v>588</v>
      </c>
      <c r="F216" s="232">
        <v>715</v>
      </c>
      <c r="G216" s="232"/>
      <c r="H216" s="232">
        <v>445</v>
      </c>
      <c r="I216" s="233">
        <v>840</v>
      </c>
      <c r="J216" s="201" t="s">
        <v>760</v>
      </c>
      <c r="K216" s="202">
        <f t="shared" si="33"/>
        <v>-270</v>
      </c>
      <c r="L216" s="203">
        <f t="shared" si="34"/>
        <v>-0.3776223776223776</v>
      </c>
      <c r="M216" s="199" t="s">
        <v>569</v>
      </c>
      <c r="N216" s="196">
        <v>43800</v>
      </c>
      <c r="O216" s="1"/>
      <c r="P216" s="1"/>
      <c r="Q216" s="1"/>
      <c r="R216" s="6" t="s">
        <v>745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140</v>
      </c>
      <c r="B217" s="217">
        <v>43469</v>
      </c>
      <c r="C217" s="217"/>
      <c r="D217" s="218" t="s">
        <v>157</v>
      </c>
      <c r="E217" s="219" t="s">
        <v>588</v>
      </c>
      <c r="F217" s="219">
        <v>875</v>
      </c>
      <c r="G217" s="219"/>
      <c r="H217" s="219">
        <v>1165</v>
      </c>
      <c r="I217" s="221">
        <v>1185</v>
      </c>
      <c r="J217" s="191" t="s">
        <v>761</v>
      </c>
      <c r="K217" s="192">
        <f t="shared" si="33"/>
        <v>290</v>
      </c>
      <c r="L217" s="193">
        <f t="shared" si="34"/>
        <v>0.33142857142857141</v>
      </c>
      <c r="M217" s="188" t="s">
        <v>557</v>
      </c>
      <c r="N217" s="194">
        <v>43847</v>
      </c>
      <c r="O217" s="1"/>
      <c r="P217" s="1"/>
      <c r="Q217" s="1"/>
      <c r="R217" s="6" t="s">
        <v>745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141</v>
      </c>
      <c r="B218" s="217">
        <v>43559</v>
      </c>
      <c r="C218" s="217"/>
      <c r="D218" s="218" t="s">
        <v>335</v>
      </c>
      <c r="E218" s="219" t="s">
        <v>588</v>
      </c>
      <c r="F218" s="219">
        <f>387-14.63</f>
        <v>372.37</v>
      </c>
      <c r="G218" s="219"/>
      <c r="H218" s="219">
        <v>490</v>
      </c>
      <c r="I218" s="221">
        <v>490</v>
      </c>
      <c r="J218" s="191" t="s">
        <v>646</v>
      </c>
      <c r="K218" s="192">
        <f t="shared" si="33"/>
        <v>117.63</v>
      </c>
      <c r="L218" s="193">
        <f t="shared" si="34"/>
        <v>0.31589548030185027</v>
      </c>
      <c r="M218" s="188" t="s">
        <v>557</v>
      </c>
      <c r="N218" s="194">
        <v>43850</v>
      </c>
      <c r="O218" s="1"/>
      <c r="P218" s="1"/>
      <c r="Q218" s="1"/>
      <c r="R218" s="6" t="s">
        <v>745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142</v>
      </c>
      <c r="B219" s="230">
        <v>43578</v>
      </c>
      <c r="C219" s="230"/>
      <c r="D219" s="231" t="s">
        <v>762</v>
      </c>
      <c r="E219" s="232" t="s">
        <v>559</v>
      </c>
      <c r="F219" s="232">
        <v>220</v>
      </c>
      <c r="G219" s="232"/>
      <c r="H219" s="232">
        <v>127.5</v>
      </c>
      <c r="I219" s="233">
        <v>284</v>
      </c>
      <c r="J219" s="201" t="s">
        <v>763</v>
      </c>
      <c r="K219" s="202">
        <f t="shared" si="33"/>
        <v>-92.5</v>
      </c>
      <c r="L219" s="203">
        <f t="shared" si="34"/>
        <v>-0.42045454545454547</v>
      </c>
      <c r="M219" s="199" t="s">
        <v>569</v>
      </c>
      <c r="N219" s="196">
        <v>43896</v>
      </c>
      <c r="O219" s="1"/>
      <c r="P219" s="1"/>
      <c r="Q219" s="1"/>
      <c r="R219" s="6" t="s">
        <v>745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143</v>
      </c>
      <c r="B220" s="217">
        <v>43622</v>
      </c>
      <c r="C220" s="217"/>
      <c r="D220" s="218" t="s">
        <v>459</v>
      </c>
      <c r="E220" s="219" t="s">
        <v>559</v>
      </c>
      <c r="F220" s="219">
        <v>332.8</v>
      </c>
      <c r="G220" s="219"/>
      <c r="H220" s="219">
        <v>405</v>
      </c>
      <c r="I220" s="221">
        <v>419</v>
      </c>
      <c r="J220" s="191" t="s">
        <v>764</v>
      </c>
      <c r="K220" s="192">
        <f t="shared" si="33"/>
        <v>72.199999999999989</v>
      </c>
      <c r="L220" s="193">
        <f t="shared" si="34"/>
        <v>0.21694711538461534</v>
      </c>
      <c r="M220" s="188" t="s">
        <v>557</v>
      </c>
      <c r="N220" s="194">
        <v>43860</v>
      </c>
      <c r="O220" s="1"/>
      <c r="P220" s="1"/>
      <c r="Q220" s="1"/>
      <c r="R220" s="6" t="s">
        <v>749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0">
        <v>144</v>
      </c>
      <c r="B221" s="209">
        <v>43641</v>
      </c>
      <c r="C221" s="209"/>
      <c r="D221" s="210" t="s">
        <v>150</v>
      </c>
      <c r="E221" s="211" t="s">
        <v>588</v>
      </c>
      <c r="F221" s="211">
        <v>386</v>
      </c>
      <c r="G221" s="212"/>
      <c r="H221" s="212">
        <v>395</v>
      </c>
      <c r="I221" s="212">
        <v>452</v>
      </c>
      <c r="J221" s="213" t="s">
        <v>765</v>
      </c>
      <c r="K221" s="214">
        <f t="shared" si="33"/>
        <v>9</v>
      </c>
      <c r="L221" s="215">
        <f t="shared" si="34"/>
        <v>2.3316062176165803E-2</v>
      </c>
      <c r="M221" s="211" t="s">
        <v>679</v>
      </c>
      <c r="N221" s="209">
        <v>43868</v>
      </c>
      <c r="O221" s="1"/>
      <c r="P221" s="1"/>
      <c r="Q221" s="1"/>
      <c r="R221" s="6" t="s">
        <v>749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0">
        <v>145</v>
      </c>
      <c r="B222" s="209">
        <v>43707</v>
      </c>
      <c r="C222" s="209"/>
      <c r="D222" s="210" t="s">
        <v>130</v>
      </c>
      <c r="E222" s="211" t="s">
        <v>588</v>
      </c>
      <c r="F222" s="211">
        <v>137.5</v>
      </c>
      <c r="G222" s="212"/>
      <c r="H222" s="212">
        <v>138.5</v>
      </c>
      <c r="I222" s="212">
        <v>190</v>
      </c>
      <c r="J222" s="213" t="s">
        <v>785</v>
      </c>
      <c r="K222" s="214">
        <f>H222-F222</f>
        <v>1</v>
      </c>
      <c r="L222" s="215">
        <f>K222/F222</f>
        <v>7.2727272727272727E-3</v>
      </c>
      <c r="M222" s="211" t="s">
        <v>679</v>
      </c>
      <c r="N222" s="209">
        <v>44432</v>
      </c>
      <c r="O222" s="1"/>
      <c r="P222" s="1"/>
      <c r="Q222" s="1"/>
      <c r="R222" s="6" t="s">
        <v>745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146</v>
      </c>
      <c r="B223" s="217">
        <v>43731</v>
      </c>
      <c r="C223" s="217"/>
      <c r="D223" s="218" t="s">
        <v>413</v>
      </c>
      <c r="E223" s="219" t="s">
        <v>588</v>
      </c>
      <c r="F223" s="219">
        <v>235</v>
      </c>
      <c r="G223" s="219"/>
      <c r="H223" s="219">
        <v>295</v>
      </c>
      <c r="I223" s="221">
        <v>296</v>
      </c>
      <c r="J223" s="191" t="s">
        <v>766</v>
      </c>
      <c r="K223" s="192">
        <f t="shared" ref="K223:K229" si="35">H223-F223</f>
        <v>60</v>
      </c>
      <c r="L223" s="193">
        <f t="shared" ref="L223:L229" si="36">K223/F223</f>
        <v>0.25531914893617019</v>
      </c>
      <c r="M223" s="188" t="s">
        <v>557</v>
      </c>
      <c r="N223" s="194">
        <v>43844</v>
      </c>
      <c r="O223" s="1"/>
      <c r="P223" s="1"/>
      <c r="Q223" s="1"/>
      <c r="R223" s="6" t="s">
        <v>749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147</v>
      </c>
      <c r="B224" s="217">
        <v>43752</v>
      </c>
      <c r="C224" s="217"/>
      <c r="D224" s="218" t="s">
        <v>767</v>
      </c>
      <c r="E224" s="219" t="s">
        <v>588</v>
      </c>
      <c r="F224" s="219">
        <v>277.5</v>
      </c>
      <c r="G224" s="219"/>
      <c r="H224" s="219">
        <v>333</v>
      </c>
      <c r="I224" s="221">
        <v>333</v>
      </c>
      <c r="J224" s="191" t="s">
        <v>768</v>
      </c>
      <c r="K224" s="192">
        <f t="shared" si="35"/>
        <v>55.5</v>
      </c>
      <c r="L224" s="193">
        <f t="shared" si="36"/>
        <v>0.2</v>
      </c>
      <c r="M224" s="188" t="s">
        <v>557</v>
      </c>
      <c r="N224" s="194">
        <v>43846</v>
      </c>
      <c r="O224" s="1"/>
      <c r="P224" s="1"/>
      <c r="Q224" s="1"/>
      <c r="R224" s="6" t="s">
        <v>745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148</v>
      </c>
      <c r="B225" s="217">
        <v>43752</v>
      </c>
      <c r="C225" s="217"/>
      <c r="D225" s="218" t="s">
        <v>769</v>
      </c>
      <c r="E225" s="219" t="s">
        <v>588</v>
      </c>
      <c r="F225" s="219">
        <v>930</v>
      </c>
      <c r="G225" s="219"/>
      <c r="H225" s="219">
        <v>1165</v>
      </c>
      <c r="I225" s="221">
        <v>1200</v>
      </c>
      <c r="J225" s="191" t="s">
        <v>770</v>
      </c>
      <c r="K225" s="192">
        <f t="shared" si="35"/>
        <v>235</v>
      </c>
      <c r="L225" s="193">
        <f t="shared" si="36"/>
        <v>0.25268817204301075</v>
      </c>
      <c r="M225" s="188" t="s">
        <v>557</v>
      </c>
      <c r="N225" s="194">
        <v>43847</v>
      </c>
      <c r="O225" s="1"/>
      <c r="P225" s="1"/>
      <c r="Q225" s="1"/>
      <c r="R225" s="6" t="s">
        <v>749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149</v>
      </c>
      <c r="B226" s="217">
        <v>43753</v>
      </c>
      <c r="C226" s="217"/>
      <c r="D226" s="218" t="s">
        <v>771</v>
      </c>
      <c r="E226" s="219" t="s">
        <v>588</v>
      </c>
      <c r="F226" s="189">
        <v>111</v>
      </c>
      <c r="G226" s="219"/>
      <c r="H226" s="219">
        <v>141</v>
      </c>
      <c r="I226" s="221">
        <v>141</v>
      </c>
      <c r="J226" s="191" t="s">
        <v>572</v>
      </c>
      <c r="K226" s="192">
        <f t="shared" si="35"/>
        <v>30</v>
      </c>
      <c r="L226" s="193">
        <f t="shared" si="36"/>
        <v>0.27027027027027029</v>
      </c>
      <c r="M226" s="188" t="s">
        <v>557</v>
      </c>
      <c r="N226" s="194">
        <v>44328</v>
      </c>
      <c r="O226" s="1"/>
      <c r="P226" s="1"/>
      <c r="Q226" s="1"/>
      <c r="R226" s="6" t="s">
        <v>749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150</v>
      </c>
      <c r="B227" s="217">
        <v>43753</v>
      </c>
      <c r="C227" s="217"/>
      <c r="D227" s="218" t="s">
        <v>772</v>
      </c>
      <c r="E227" s="219" t="s">
        <v>588</v>
      </c>
      <c r="F227" s="189">
        <v>296</v>
      </c>
      <c r="G227" s="219"/>
      <c r="H227" s="219">
        <v>370</v>
      </c>
      <c r="I227" s="221">
        <v>370</v>
      </c>
      <c r="J227" s="191" t="s">
        <v>646</v>
      </c>
      <c r="K227" s="192">
        <f t="shared" si="35"/>
        <v>74</v>
      </c>
      <c r="L227" s="193">
        <f t="shared" si="36"/>
        <v>0.25</v>
      </c>
      <c r="M227" s="188" t="s">
        <v>557</v>
      </c>
      <c r="N227" s="194">
        <v>43853</v>
      </c>
      <c r="O227" s="1"/>
      <c r="P227" s="1"/>
      <c r="Q227" s="1"/>
      <c r="R227" s="6" t="s">
        <v>749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151</v>
      </c>
      <c r="B228" s="217">
        <v>43754</v>
      </c>
      <c r="C228" s="217"/>
      <c r="D228" s="218" t="s">
        <v>773</v>
      </c>
      <c r="E228" s="219" t="s">
        <v>588</v>
      </c>
      <c r="F228" s="189">
        <v>300</v>
      </c>
      <c r="G228" s="219"/>
      <c r="H228" s="219">
        <v>382.5</v>
      </c>
      <c r="I228" s="221">
        <v>344</v>
      </c>
      <c r="J228" s="191" t="s">
        <v>823</v>
      </c>
      <c r="K228" s="192">
        <f t="shared" si="35"/>
        <v>82.5</v>
      </c>
      <c r="L228" s="193">
        <f t="shared" si="36"/>
        <v>0.27500000000000002</v>
      </c>
      <c r="M228" s="188" t="s">
        <v>557</v>
      </c>
      <c r="N228" s="194">
        <v>44238</v>
      </c>
      <c r="O228" s="1"/>
      <c r="P228" s="1"/>
      <c r="Q228" s="1"/>
      <c r="R228" s="6" t="s">
        <v>749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152</v>
      </c>
      <c r="B229" s="217">
        <v>43832</v>
      </c>
      <c r="C229" s="217"/>
      <c r="D229" s="218" t="s">
        <v>774</v>
      </c>
      <c r="E229" s="219" t="s">
        <v>588</v>
      </c>
      <c r="F229" s="189">
        <v>495</v>
      </c>
      <c r="G229" s="219"/>
      <c r="H229" s="219">
        <v>595</v>
      </c>
      <c r="I229" s="221">
        <v>590</v>
      </c>
      <c r="J229" s="191" t="s">
        <v>822</v>
      </c>
      <c r="K229" s="192">
        <f t="shared" si="35"/>
        <v>100</v>
      </c>
      <c r="L229" s="193">
        <f t="shared" si="36"/>
        <v>0.20202020202020202</v>
      </c>
      <c r="M229" s="188" t="s">
        <v>557</v>
      </c>
      <c r="N229" s="194">
        <v>44589</v>
      </c>
      <c r="O229" s="1"/>
      <c r="P229" s="1"/>
      <c r="Q229" s="1"/>
      <c r="R229" s="6" t="s">
        <v>749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153</v>
      </c>
      <c r="B230" s="217">
        <v>43966</v>
      </c>
      <c r="C230" s="217"/>
      <c r="D230" s="218" t="s">
        <v>71</v>
      </c>
      <c r="E230" s="219" t="s">
        <v>588</v>
      </c>
      <c r="F230" s="189">
        <v>67.5</v>
      </c>
      <c r="G230" s="219"/>
      <c r="H230" s="219">
        <v>86</v>
      </c>
      <c r="I230" s="221">
        <v>86</v>
      </c>
      <c r="J230" s="191" t="s">
        <v>775</v>
      </c>
      <c r="K230" s="192">
        <f t="shared" ref="K230:K237" si="37">H230-F230</f>
        <v>18.5</v>
      </c>
      <c r="L230" s="193">
        <f t="shared" ref="L230:L237" si="38">K230/F230</f>
        <v>0.27407407407407408</v>
      </c>
      <c r="M230" s="188" t="s">
        <v>557</v>
      </c>
      <c r="N230" s="194">
        <v>44008</v>
      </c>
      <c r="O230" s="1"/>
      <c r="P230" s="1"/>
      <c r="Q230" s="1"/>
      <c r="R230" s="6" t="s">
        <v>749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154</v>
      </c>
      <c r="B231" s="217">
        <v>44035</v>
      </c>
      <c r="C231" s="217"/>
      <c r="D231" s="218" t="s">
        <v>458</v>
      </c>
      <c r="E231" s="219" t="s">
        <v>588</v>
      </c>
      <c r="F231" s="189">
        <v>231</v>
      </c>
      <c r="G231" s="219"/>
      <c r="H231" s="219">
        <v>281</v>
      </c>
      <c r="I231" s="221">
        <v>281</v>
      </c>
      <c r="J231" s="191" t="s">
        <v>646</v>
      </c>
      <c r="K231" s="192">
        <f t="shared" si="37"/>
        <v>50</v>
      </c>
      <c r="L231" s="193">
        <f t="shared" si="38"/>
        <v>0.21645021645021645</v>
      </c>
      <c r="M231" s="188" t="s">
        <v>557</v>
      </c>
      <c r="N231" s="194">
        <v>44358</v>
      </c>
      <c r="O231" s="1"/>
      <c r="P231" s="1"/>
      <c r="Q231" s="1"/>
      <c r="R231" s="6" t="s">
        <v>749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155</v>
      </c>
      <c r="B232" s="217">
        <v>44092</v>
      </c>
      <c r="C232" s="217"/>
      <c r="D232" s="218" t="s">
        <v>395</v>
      </c>
      <c r="E232" s="219" t="s">
        <v>588</v>
      </c>
      <c r="F232" s="219">
        <v>206</v>
      </c>
      <c r="G232" s="219"/>
      <c r="H232" s="219">
        <v>248</v>
      </c>
      <c r="I232" s="221">
        <v>248</v>
      </c>
      <c r="J232" s="191" t="s">
        <v>646</v>
      </c>
      <c r="K232" s="192">
        <f t="shared" si="37"/>
        <v>42</v>
      </c>
      <c r="L232" s="193">
        <f t="shared" si="38"/>
        <v>0.20388349514563106</v>
      </c>
      <c r="M232" s="188" t="s">
        <v>557</v>
      </c>
      <c r="N232" s="194">
        <v>44214</v>
      </c>
      <c r="O232" s="1"/>
      <c r="P232" s="1"/>
      <c r="Q232" s="1"/>
      <c r="R232" s="6" t="s">
        <v>749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156</v>
      </c>
      <c r="B233" s="217">
        <v>44140</v>
      </c>
      <c r="C233" s="217"/>
      <c r="D233" s="218" t="s">
        <v>395</v>
      </c>
      <c r="E233" s="219" t="s">
        <v>588</v>
      </c>
      <c r="F233" s="219">
        <v>182.5</v>
      </c>
      <c r="G233" s="219"/>
      <c r="H233" s="219">
        <v>248</v>
      </c>
      <c r="I233" s="221">
        <v>248</v>
      </c>
      <c r="J233" s="191" t="s">
        <v>646</v>
      </c>
      <c r="K233" s="192">
        <f t="shared" si="37"/>
        <v>65.5</v>
      </c>
      <c r="L233" s="193">
        <f t="shared" si="38"/>
        <v>0.35890410958904112</v>
      </c>
      <c r="M233" s="188" t="s">
        <v>557</v>
      </c>
      <c r="N233" s="194">
        <v>44214</v>
      </c>
      <c r="O233" s="1"/>
      <c r="P233" s="1"/>
      <c r="Q233" s="1"/>
      <c r="R233" s="6" t="s">
        <v>749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157</v>
      </c>
      <c r="B234" s="217">
        <v>44140</v>
      </c>
      <c r="C234" s="217"/>
      <c r="D234" s="218" t="s">
        <v>319</v>
      </c>
      <c r="E234" s="219" t="s">
        <v>588</v>
      </c>
      <c r="F234" s="219">
        <v>247.5</v>
      </c>
      <c r="G234" s="219"/>
      <c r="H234" s="219">
        <v>320</v>
      </c>
      <c r="I234" s="221">
        <v>320</v>
      </c>
      <c r="J234" s="191" t="s">
        <v>646</v>
      </c>
      <c r="K234" s="192">
        <f t="shared" si="37"/>
        <v>72.5</v>
      </c>
      <c r="L234" s="193">
        <f t="shared" si="38"/>
        <v>0.29292929292929293</v>
      </c>
      <c r="M234" s="188" t="s">
        <v>557</v>
      </c>
      <c r="N234" s="194">
        <v>44323</v>
      </c>
      <c r="O234" s="1"/>
      <c r="P234" s="1"/>
      <c r="Q234" s="1"/>
      <c r="R234" s="6" t="s">
        <v>749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158</v>
      </c>
      <c r="B235" s="217">
        <v>44140</v>
      </c>
      <c r="C235" s="217"/>
      <c r="D235" s="218" t="s">
        <v>270</v>
      </c>
      <c r="E235" s="219" t="s">
        <v>588</v>
      </c>
      <c r="F235" s="189">
        <v>925</v>
      </c>
      <c r="G235" s="219"/>
      <c r="H235" s="219">
        <v>1095</v>
      </c>
      <c r="I235" s="221">
        <v>1093</v>
      </c>
      <c r="J235" s="191" t="s">
        <v>776</v>
      </c>
      <c r="K235" s="192">
        <f t="shared" si="37"/>
        <v>170</v>
      </c>
      <c r="L235" s="193">
        <f t="shared" si="38"/>
        <v>0.18378378378378379</v>
      </c>
      <c r="M235" s="188" t="s">
        <v>557</v>
      </c>
      <c r="N235" s="194">
        <v>44201</v>
      </c>
      <c r="O235" s="1"/>
      <c r="P235" s="1"/>
      <c r="Q235" s="1"/>
      <c r="R235" s="6" t="s">
        <v>749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159</v>
      </c>
      <c r="B236" s="217">
        <v>44140</v>
      </c>
      <c r="C236" s="217"/>
      <c r="D236" s="218" t="s">
        <v>335</v>
      </c>
      <c r="E236" s="219" t="s">
        <v>588</v>
      </c>
      <c r="F236" s="189">
        <v>332.5</v>
      </c>
      <c r="G236" s="219"/>
      <c r="H236" s="219">
        <v>393</v>
      </c>
      <c r="I236" s="221">
        <v>406</v>
      </c>
      <c r="J236" s="191" t="s">
        <v>777</v>
      </c>
      <c r="K236" s="192">
        <f t="shared" si="37"/>
        <v>60.5</v>
      </c>
      <c r="L236" s="193">
        <f t="shared" si="38"/>
        <v>0.18195488721804512</v>
      </c>
      <c r="M236" s="188" t="s">
        <v>557</v>
      </c>
      <c r="N236" s="194">
        <v>44256</v>
      </c>
      <c r="O236" s="1"/>
      <c r="P236" s="1"/>
      <c r="Q236" s="1"/>
      <c r="R236" s="6" t="s">
        <v>749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160</v>
      </c>
      <c r="B237" s="217">
        <v>44141</v>
      </c>
      <c r="C237" s="217"/>
      <c r="D237" s="218" t="s">
        <v>458</v>
      </c>
      <c r="E237" s="219" t="s">
        <v>588</v>
      </c>
      <c r="F237" s="189">
        <v>231</v>
      </c>
      <c r="G237" s="219"/>
      <c r="H237" s="219">
        <v>281</v>
      </c>
      <c r="I237" s="221">
        <v>281</v>
      </c>
      <c r="J237" s="191" t="s">
        <v>646</v>
      </c>
      <c r="K237" s="192">
        <f t="shared" si="37"/>
        <v>50</v>
      </c>
      <c r="L237" s="193">
        <f t="shared" si="38"/>
        <v>0.21645021645021645</v>
      </c>
      <c r="M237" s="188" t="s">
        <v>557</v>
      </c>
      <c r="N237" s="194">
        <v>44358</v>
      </c>
      <c r="O237" s="1"/>
      <c r="P237" s="1"/>
      <c r="Q237" s="1"/>
      <c r="R237" s="6" t="s">
        <v>749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2">
        <v>161</v>
      </c>
      <c r="B238" s="235">
        <v>44187</v>
      </c>
      <c r="C238" s="235"/>
      <c r="D238" s="236" t="s">
        <v>433</v>
      </c>
      <c r="E238" s="53" t="s">
        <v>588</v>
      </c>
      <c r="F238" s="237" t="s">
        <v>778</v>
      </c>
      <c r="G238" s="53"/>
      <c r="H238" s="53"/>
      <c r="I238" s="238">
        <v>239</v>
      </c>
      <c r="J238" s="234" t="s">
        <v>560</v>
      </c>
      <c r="K238" s="234"/>
      <c r="L238" s="239"/>
      <c r="M238" s="240"/>
      <c r="N238" s="241"/>
      <c r="O238" s="1"/>
      <c r="P238" s="1"/>
      <c r="Q238" s="1"/>
      <c r="R238" s="6" t="s">
        <v>749</v>
      </c>
    </row>
    <row r="239" spans="1:26" ht="12.75" customHeight="1">
      <c r="A239" s="216">
        <v>162</v>
      </c>
      <c r="B239" s="217">
        <v>44258</v>
      </c>
      <c r="C239" s="217"/>
      <c r="D239" s="218" t="s">
        <v>774</v>
      </c>
      <c r="E239" s="219" t="s">
        <v>588</v>
      </c>
      <c r="F239" s="189">
        <v>495</v>
      </c>
      <c r="G239" s="219"/>
      <c r="H239" s="219">
        <v>595</v>
      </c>
      <c r="I239" s="221">
        <v>590</v>
      </c>
      <c r="J239" s="191" t="s">
        <v>822</v>
      </c>
      <c r="K239" s="192">
        <f>H239-F239</f>
        <v>100</v>
      </c>
      <c r="L239" s="193">
        <f>K239/F239</f>
        <v>0.20202020202020202</v>
      </c>
      <c r="M239" s="188" t="s">
        <v>557</v>
      </c>
      <c r="N239" s="194">
        <v>44589</v>
      </c>
      <c r="O239" s="1"/>
      <c r="P239" s="1"/>
      <c r="R239" s="6" t="s">
        <v>749</v>
      </c>
    </row>
    <row r="240" spans="1:26" ht="12.75" customHeight="1">
      <c r="A240" s="216">
        <v>163</v>
      </c>
      <c r="B240" s="217">
        <v>44274</v>
      </c>
      <c r="C240" s="217"/>
      <c r="D240" s="218" t="s">
        <v>335</v>
      </c>
      <c r="E240" s="219" t="s">
        <v>588</v>
      </c>
      <c r="F240" s="189">
        <v>355</v>
      </c>
      <c r="G240" s="219"/>
      <c r="H240" s="219">
        <v>422.5</v>
      </c>
      <c r="I240" s="221">
        <v>420</v>
      </c>
      <c r="J240" s="191" t="s">
        <v>779</v>
      </c>
      <c r="K240" s="192">
        <f>H240-F240</f>
        <v>67.5</v>
      </c>
      <c r="L240" s="193">
        <f>K240/F240</f>
        <v>0.19014084507042253</v>
      </c>
      <c r="M240" s="188" t="s">
        <v>557</v>
      </c>
      <c r="N240" s="194">
        <v>44361</v>
      </c>
      <c r="O240" s="1"/>
      <c r="R240" s="243" t="s">
        <v>749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216">
        <v>164</v>
      </c>
      <c r="B241" s="217">
        <v>44295</v>
      </c>
      <c r="C241" s="217"/>
      <c r="D241" s="218" t="s">
        <v>780</v>
      </c>
      <c r="E241" s="219" t="s">
        <v>588</v>
      </c>
      <c r="F241" s="189">
        <v>555</v>
      </c>
      <c r="G241" s="219"/>
      <c r="H241" s="219">
        <v>663</v>
      </c>
      <c r="I241" s="221">
        <v>663</v>
      </c>
      <c r="J241" s="191" t="s">
        <v>781</v>
      </c>
      <c r="K241" s="192">
        <f>H241-F241</f>
        <v>108</v>
      </c>
      <c r="L241" s="193">
        <f>K241/F241</f>
        <v>0.19459459459459461</v>
      </c>
      <c r="M241" s="188" t="s">
        <v>557</v>
      </c>
      <c r="N241" s="194">
        <v>44321</v>
      </c>
      <c r="O241" s="1"/>
      <c r="P241" s="1"/>
      <c r="Q241" s="1"/>
      <c r="R241" s="243" t="s">
        <v>749</v>
      </c>
    </row>
    <row r="242" spans="1:18" ht="12.75" customHeight="1">
      <c r="A242" s="216">
        <v>165</v>
      </c>
      <c r="B242" s="217">
        <v>44308</v>
      </c>
      <c r="C242" s="217"/>
      <c r="D242" s="218" t="s">
        <v>365</v>
      </c>
      <c r="E242" s="219" t="s">
        <v>588</v>
      </c>
      <c r="F242" s="189">
        <v>126.5</v>
      </c>
      <c r="G242" s="219"/>
      <c r="H242" s="219">
        <v>155</v>
      </c>
      <c r="I242" s="221">
        <v>155</v>
      </c>
      <c r="J242" s="191" t="s">
        <v>646</v>
      </c>
      <c r="K242" s="192">
        <f>H242-F242</f>
        <v>28.5</v>
      </c>
      <c r="L242" s="193">
        <f>K242/F242</f>
        <v>0.22529644268774704</v>
      </c>
      <c r="M242" s="188" t="s">
        <v>557</v>
      </c>
      <c r="N242" s="194">
        <v>44362</v>
      </c>
      <c r="O242" s="1"/>
      <c r="R242" s="243" t="s">
        <v>749</v>
      </c>
    </row>
    <row r="243" spans="1:18" ht="12.75" customHeight="1">
      <c r="A243" s="273">
        <v>166</v>
      </c>
      <c r="B243" s="274">
        <v>44368</v>
      </c>
      <c r="C243" s="274"/>
      <c r="D243" s="275" t="s">
        <v>383</v>
      </c>
      <c r="E243" s="276" t="s">
        <v>588</v>
      </c>
      <c r="F243" s="277">
        <v>287.5</v>
      </c>
      <c r="G243" s="276"/>
      <c r="H243" s="276">
        <v>245</v>
      </c>
      <c r="I243" s="278">
        <v>344</v>
      </c>
      <c r="J243" s="201" t="s">
        <v>817</v>
      </c>
      <c r="K243" s="202">
        <f>H243-F243</f>
        <v>-42.5</v>
      </c>
      <c r="L243" s="203">
        <f>K243/F243</f>
        <v>-0.14782608695652175</v>
      </c>
      <c r="M243" s="199" t="s">
        <v>569</v>
      </c>
      <c r="N243" s="196">
        <v>44508</v>
      </c>
      <c r="O243" s="1"/>
      <c r="R243" s="243" t="s">
        <v>749</v>
      </c>
    </row>
    <row r="244" spans="1:18" ht="12.75" customHeight="1">
      <c r="A244" s="242">
        <v>167</v>
      </c>
      <c r="B244" s="235">
        <v>44368</v>
      </c>
      <c r="C244" s="235"/>
      <c r="D244" s="236" t="s">
        <v>458</v>
      </c>
      <c r="E244" s="53" t="s">
        <v>588</v>
      </c>
      <c r="F244" s="237" t="s">
        <v>782</v>
      </c>
      <c r="G244" s="53"/>
      <c r="H244" s="53"/>
      <c r="I244" s="238">
        <v>320</v>
      </c>
      <c r="J244" s="234" t="s">
        <v>560</v>
      </c>
      <c r="K244" s="242"/>
      <c r="L244" s="235"/>
      <c r="M244" s="235"/>
      <c r="N244" s="236"/>
      <c r="O244" s="41"/>
      <c r="R244" s="243" t="s">
        <v>749</v>
      </c>
    </row>
    <row r="245" spans="1:18" ht="12.75" customHeight="1">
      <c r="A245" s="216">
        <v>168</v>
      </c>
      <c r="B245" s="217">
        <v>44406</v>
      </c>
      <c r="C245" s="217"/>
      <c r="D245" s="218" t="s">
        <v>365</v>
      </c>
      <c r="E245" s="219" t="s">
        <v>588</v>
      </c>
      <c r="F245" s="189">
        <v>162.5</v>
      </c>
      <c r="G245" s="219"/>
      <c r="H245" s="219">
        <v>200</v>
      </c>
      <c r="I245" s="221">
        <v>200</v>
      </c>
      <c r="J245" s="191" t="s">
        <v>646</v>
      </c>
      <c r="K245" s="192">
        <f>H245-F245</f>
        <v>37.5</v>
      </c>
      <c r="L245" s="193">
        <f>K245/F245</f>
        <v>0.23076923076923078</v>
      </c>
      <c r="M245" s="188" t="s">
        <v>557</v>
      </c>
      <c r="N245" s="194">
        <v>44571</v>
      </c>
      <c r="O245" s="1"/>
      <c r="R245" s="243" t="s">
        <v>749</v>
      </c>
    </row>
    <row r="246" spans="1:18" ht="12.75" customHeight="1">
      <c r="A246" s="216">
        <v>169</v>
      </c>
      <c r="B246" s="217">
        <v>44462</v>
      </c>
      <c r="C246" s="217"/>
      <c r="D246" s="218" t="s">
        <v>787</v>
      </c>
      <c r="E246" s="219" t="s">
        <v>588</v>
      </c>
      <c r="F246" s="189">
        <v>1235</v>
      </c>
      <c r="G246" s="219"/>
      <c r="H246" s="219">
        <v>1505</v>
      </c>
      <c r="I246" s="221">
        <v>1500</v>
      </c>
      <c r="J246" s="191" t="s">
        <v>646</v>
      </c>
      <c r="K246" s="192">
        <f>H246-F246</f>
        <v>270</v>
      </c>
      <c r="L246" s="193">
        <f>K246/F246</f>
        <v>0.21862348178137653</v>
      </c>
      <c r="M246" s="188" t="s">
        <v>557</v>
      </c>
      <c r="N246" s="194">
        <v>44564</v>
      </c>
      <c r="O246" s="1"/>
      <c r="R246" s="243" t="s">
        <v>749</v>
      </c>
    </row>
    <row r="247" spans="1:18" ht="12.75" customHeight="1">
      <c r="A247" s="257">
        <v>170</v>
      </c>
      <c r="B247" s="258">
        <v>44480</v>
      </c>
      <c r="C247" s="258"/>
      <c r="D247" s="259" t="s">
        <v>789</v>
      </c>
      <c r="E247" s="260" t="s">
        <v>588</v>
      </c>
      <c r="F247" s="261" t="s">
        <v>794</v>
      </c>
      <c r="G247" s="260"/>
      <c r="H247" s="260"/>
      <c r="I247" s="260">
        <v>145</v>
      </c>
      <c r="J247" s="262" t="s">
        <v>560</v>
      </c>
      <c r="K247" s="257"/>
      <c r="L247" s="258"/>
      <c r="M247" s="258"/>
      <c r="N247" s="259"/>
      <c r="O247" s="41"/>
      <c r="R247" s="243" t="s">
        <v>749</v>
      </c>
    </row>
    <row r="248" spans="1:18" ht="12.75" customHeight="1">
      <c r="A248" s="263">
        <v>171</v>
      </c>
      <c r="B248" s="264">
        <v>44481</v>
      </c>
      <c r="C248" s="264"/>
      <c r="D248" s="265" t="s">
        <v>259</v>
      </c>
      <c r="E248" s="266" t="s">
        <v>588</v>
      </c>
      <c r="F248" s="267" t="s">
        <v>791</v>
      </c>
      <c r="G248" s="266"/>
      <c r="H248" s="266"/>
      <c r="I248" s="266">
        <v>380</v>
      </c>
      <c r="J248" s="268" t="s">
        <v>560</v>
      </c>
      <c r="K248" s="263"/>
      <c r="L248" s="264"/>
      <c r="M248" s="264"/>
      <c r="N248" s="265"/>
      <c r="O248" s="41"/>
      <c r="R248" s="243" t="s">
        <v>749</v>
      </c>
    </row>
    <row r="249" spans="1:18" ht="12.75" customHeight="1">
      <c r="A249" s="263">
        <v>172</v>
      </c>
      <c r="B249" s="264">
        <v>44481</v>
      </c>
      <c r="C249" s="264"/>
      <c r="D249" s="265" t="s">
        <v>390</v>
      </c>
      <c r="E249" s="266" t="s">
        <v>588</v>
      </c>
      <c r="F249" s="267" t="s">
        <v>792</v>
      </c>
      <c r="G249" s="266"/>
      <c r="H249" s="266"/>
      <c r="I249" s="266">
        <v>56</v>
      </c>
      <c r="J249" s="268" t="s">
        <v>560</v>
      </c>
      <c r="K249" s="263"/>
      <c r="L249" s="264"/>
      <c r="M249" s="264"/>
      <c r="N249" s="265"/>
      <c r="O249" s="41"/>
      <c r="R249" s="243"/>
    </row>
    <row r="250" spans="1:18" ht="12.75" customHeight="1">
      <c r="A250" s="216">
        <v>173</v>
      </c>
      <c r="B250" s="217">
        <v>44551</v>
      </c>
      <c r="C250" s="217"/>
      <c r="D250" s="218" t="s">
        <v>118</v>
      </c>
      <c r="E250" s="219" t="s">
        <v>588</v>
      </c>
      <c r="F250" s="189">
        <v>2300</v>
      </c>
      <c r="G250" s="219"/>
      <c r="H250" s="219">
        <f>(2820+2200)/2</f>
        <v>2510</v>
      </c>
      <c r="I250" s="221">
        <v>3000</v>
      </c>
      <c r="J250" s="191" t="s">
        <v>832</v>
      </c>
      <c r="K250" s="192">
        <f>H250-F250</f>
        <v>210</v>
      </c>
      <c r="L250" s="193">
        <f>K250/F250</f>
        <v>9.1304347826086957E-2</v>
      </c>
      <c r="M250" s="188" t="s">
        <v>557</v>
      </c>
      <c r="N250" s="194">
        <v>44649</v>
      </c>
      <c r="O250" s="1"/>
      <c r="R250" s="243"/>
    </row>
    <row r="251" spans="1:18" ht="12.75" customHeight="1">
      <c r="A251" s="269">
        <v>174</v>
      </c>
      <c r="B251" s="264">
        <v>44606</v>
      </c>
      <c r="C251" s="269"/>
      <c r="D251" s="269" t="s">
        <v>411</v>
      </c>
      <c r="E251" s="266" t="s">
        <v>588</v>
      </c>
      <c r="F251" s="266" t="s">
        <v>825</v>
      </c>
      <c r="G251" s="266"/>
      <c r="H251" s="266"/>
      <c r="I251" s="266">
        <v>764</v>
      </c>
      <c r="J251" s="266" t="s">
        <v>560</v>
      </c>
      <c r="K251" s="266"/>
      <c r="L251" s="266"/>
      <c r="M251" s="266"/>
      <c r="N251" s="269"/>
      <c r="O251" s="41"/>
      <c r="R251" s="243"/>
    </row>
    <row r="252" spans="1:18" ht="12.75" customHeight="1">
      <c r="A252" s="269">
        <v>175</v>
      </c>
      <c r="B252" s="264">
        <v>44613</v>
      </c>
      <c r="C252" s="269"/>
      <c r="D252" s="269" t="s">
        <v>787</v>
      </c>
      <c r="E252" s="266" t="s">
        <v>588</v>
      </c>
      <c r="F252" s="266" t="s">
        <v>826</v>
      </c>
      <c r="G252" s="266"/>
      <c r="H252" s="266"/>
      <c r="I252" s="266">
        <v>1510</v>
      </c>
      <c r="J252" s="266" t="s">
        <v>560</v>
      </c>
      <c r="K252" s="266"/>
      <c r="L252" s="266"/>
      <c r="M252" s="266"/>
      <c r="N252" s="269"/>
      <c r="O252" s="41"/>
      <c r="R252" s="243"/>
    </row>
    <row r="253" spans="1:18" ht="12.75" customHeight="1">
      <c r="A253">
        <v>176</v>
      </c>
      <c r="B253" s="264">
        <v>44670</v>
      </c>
      <c r="C253" s="264"/>
      <c r="D253" s="269" t="s">
        <v>521</v>
      </c>
      <c r="E253" s="326" t="s">
        <v>588</v>
      </c>
      <c r="F253" s="266" t="s">
        <v>834</v>
      </c>
      <c r="G253" s="266"/>
      <c r="H253" s="266"/>
      <c r="I253" s="266">
        <v>553</v>
      </c>
      <c r="J253" s="266" t="s">
        <v>560</v>
      </c>
      <c r="K253" s="266"/>
      <c r="L253" s="266"/>
      <c r="M253" s="266"/>
      <c r="N253" s="266"/>
      <c r="O253" s="41"/>
      <c r="R253" s="243"/>
    </row>
    <row r="254" spans="1:18" ht="12.75" customHeight="1">
      <c r="A254" s="242"/>
      <c r="F254" s="56"/>
      <c r="G254" s="56"/>
      <c r="H254" s="56"/>
      <c r="I254" s="56"/>
      <c r="J254" s="41"/>
      <c r="K254" s="56"/>
      <c r="L254" s="56"/>
      <c r="M254" s="56"/>
      <c r="O254" s="41"/>
      <c r="R254" s="243"/>
    </row>
    <row r="255" spans="1:18" ht="12.75" customHeight="1"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B257" s="244" t="s">
        <v>783</v>
      </c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A264" s="245"/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A265" s="245"/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A266" s="53"/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</sheetData>
  <autoFilter ref="R1:R26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2022-07-04T02:41:49Z</dcterms:modified>
</cp:coreProperties>
</file>