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F&amp;O)'!$R$1:$R$254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6" l="1"/>
  <c r="L49" i="6" l="1"/>
  <c r="K49" i="6"/>
  <c r="M49" i="6" l="1"/>
  <c r="P11" i="6" l="1"/>
  <c r="P10" i="6" l="1"/>
  <c r="P48" i="6" l="1"/>
  <c r="K247" i="6" l="1"/>
  <c r="L247" i="6" s="1"/>
  <c r="K236" i="6" l="1"/>
  <c r="L236" i="6" s="1"/>
  <c r="K242" i="6" l="1"/>
  <c r="L242" i="6" s="1"/>
  <c r="K225" i="6" l="1"/>
  <c r="L225" i="6" s="1"/>
  <c r="K239" i="6" l="1"/>
  <c r="L239" i="6" s="1"/>
  <c r="K231" i="6" l="1"/>
  <c r="L231" i="6" s="1"/>
  <c r="K241" i="6" l="1"/>
  <c r="L241" i="6" s="1"/>
  <c r="H237" i="6" l="1"/>
  <c r="K237" i="6" l="1"/>
  <c r="L237" i="6" s="1"/>
  <c r="K226" i="6"/>
  <c r="L226" i="6" s="1"/>
  <c r="K216" i="6"/>
  <c r="L216" i="6" s="1"/>
  <c r="K232" i="6" l="1"/>
  <c r="L232" i="6" s="1"/>
  <c r="K233" i="6" l="1"/>
  <c r="L233" i="6" s="1"/>
  <c r="K230" i="6" l="1"/>
  <c r="L230" i="6" s="1"/>
  <c r="K209" i="6"/>
  <c r="L209" i="6" s="1"/>
  <c r="K229" i="6"/>
  <c r="L229" i="6" s="1"/>
  <c r="K228" i="6"/>
  <c r="L228" i="6" s="1"/>
  <c r="K227" i="6"/>
  <c r="L227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8" i="6"/>
  <c r="L208" i="6" s="1"/>
  <c r="K207" i="6"/>
  <c r="L207" i="6" s="1"/>
  <c r="K206" i="6"/>
  <c r="L206" i="6" s="1"/>
  <c r="F205" i="6"/>
  <c r="K205" i="6" s="1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F199" i="6"/>
  <c r="K199" i="6" s="1"/>
  <c r="L199" i="6" s="1"/>
  <c r="F198" i="6"/>
  <c r="K198" i="6" s="1"/>
  <c r="L198" i="6" s="1"/>
  <c r="K197" i="6"/>
  <c r="L197" i="6" s="1"/>
  <c r="F196" i="6"/>
  <c r="K196" i="6" s="1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0" i="6"/>
  <c r="L180" i="6" s="1"/>
  <c r="K178" i="6"/>
  <c r="L178" i="6" s="1"/>
  <c r="K177" i="6"/>
  <c r="L177" i="6" s="1"/>
  <c r="F176" i="6"/>
  <c r="K176" i="6" s="1"/>
  <c r="L176" i="6" s="1"/>
  <c r="K175" i="6"/>
  <c r="L175" i="6" s="1"/>
  <c r="K172" i="6"/>
  <c r="L172" i="6" s="1"/>
  <c r="K171" i="6"/>
  <c r="L171" i="6" s="1"/>
  <c r="K170" i="6"/>
  <c r="L170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0" i="6"/>
  <c r="L150" i="6" s="1"/>
  <c r="K148" i="6"/>
  <c r="L148" i="6" s="1"/>
  <c r="K146" i="6"/>
  <c r="L146" i="6" s="1"/>
  <c r="K144" i="6"/>
  <c r="L144" i="6" s="1"/>
  <c r="K143" i="6"/>
  <c r="L143" i="6" s="1"/>
  <c r="K142" i="6"/>
  <c r="L142" i="6" s="1"/>
  <c r="K140" i="6"/>
  <c r="L140" i="6" s="1"/>
  <c r="K139" i="6"/>
  <c r="L139" i="6" s="1"/>
  <c r="K138" i="6"/>
  <c r="L138" i="6" s="1"/>
  <c r="K137" i="6"/>
  <c r="K136" i="6"/>
  <c r="L136" i="6" s="1"/>
  <c r="K135" i="6"/>
  <c r="L135" i="6" s="1"/>
  <c r="K133" i="6"/>
  <c r="L133" i="6" s="1"/>
  <c r="K132" i="6"/>
  <c r="L132" i="6" s="1"/>
  <c r="K131" i="6"/>
  <c r="L131" i="6" s="1"/>
  <c r="K130" i="6"/>
  <c r="L130" i="6" s="1"/>
  <c r="K129" i="6"/>
  <c r="L129" i="6" s="1"/>
  <c r="F128" i="6"/>
  <c r="K128" i="6" s="1"/>
  <c r="L128" i="6" s="1"/>
  <c r="H127" i="6"/>
  <c r="K127" i="6" s="1"/>
  <c r="L127" i="6" s="1"/>
  <c r="K124" i="6"/>
  <c r="L124" i="6" s="1"/>
  <c r="K123" i="6"/>
  <c r="L123" i="6" s="1"/>
  <c r="K122" i="6"/>
  <c r="L122" i="6" s="1"/>
  <c r="K121" i="6"/>
  <c r="L121" i="6" s="1"/>
  <c r="K120" i="6"/>
  <c r="L120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H93" i="6"/>
  <c r="K93" i="6" s="1"/>
  <c r="L93" i="6" s="1"/>
  <c r="F92" i="6"/>
  <c r="K92" i="6" s="1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<sst xmlns="http://schemas.openxmlformats.org/spreadsheetml/2006/main" count="2609" uniqueCount="1033">
  <si>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</si>
  <si>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</si>
  <si>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</si>
  <si>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</si>
  <si>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</si>
  <si>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</si>
  <si>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</si>
  <si>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</si>
  <si>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</si>
  <si>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</si>
  <si>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</si>
  <si>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</si>
  <si>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</si>
  <si>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</si>
  <si>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</si>
  <si>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</si>
  <si>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</si>
  <si>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</si>
  <si>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</si>
  <si>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</si>
  <si>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</si>
  <si>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</si>
  <si>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</si>
  <si>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</si>
  <si>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</si>
  <si>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</si>
  <si>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</si>
  <si>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</si>
  <si>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</si>
  <si>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</si>
  <si>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</si>
  <si>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</si>
  <si>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</si>
  <si>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</si>
  <si>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</si>
  <si>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</si>
  <si>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</si>
  <si>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</si>
  <si>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</si>
  <si>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</si>
  <si>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</si>
  <si>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</si>
  <si>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</si>
  <si>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</si>
  <si>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</si>
  <si>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</si>
  <si>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</si>
  <si>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</si>
  <si>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</si>
  <si>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</si>
  <si>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</si>
  <si>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</si>
  <si>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</si>
  <si>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</si>
  <si>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</si>
  <si>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</si>
  <si>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</si>
  <si>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</si>
  <si>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</si>
  <si>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</si>
  <si>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</si>
  <si>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</si>
  <si>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</si>
  <si>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</si>
  <si>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</si>
  <si>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</si>
  <si>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</si>
  <si>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</si>
  <si>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</si>
  <si>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</si>
  <si>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</si>
  <si>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</si>
  <si>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</si>
  <si>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</si>
  <si>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</si>
  <si>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</si>
  <si>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</si>
  <si>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</si>
  <si>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</si>
  <si>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</si>
  <si>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</si>
  <si>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</si>
  <si>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</si>
  <si>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</si>
  <si>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</si>
  <si>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</si>
  <si>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</si>
  <si>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</si>
  <si>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</si>
  <si>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</si>
  <si>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</si>
  <si>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</si>
  <si>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</si>
  <si>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</si>
  <si>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</si>
  <si>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</si>
  <si>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</si>
  <si>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</si>
  <si>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</si>
  <si>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</si>
  <si>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</si>
  <si>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</si>
  <si>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</si>
  <si>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</si>
  <si>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</si>
  <si>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</si>
  <si>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</si>
  <si>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</si>
  <si>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</si>
  <si>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</si>
  <si>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</si>
  <si>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</si>
  <si>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</si>
  <si>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</si>
  <si>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</si>
  <si>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</si>
  <si>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</si>
  <si>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</si>
  <si>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</si>
  <si>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</si>
  <si>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</si>
  <si>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</si>
  <si>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</si>
  <si>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</si>
  <si>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</si>
  <si>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</si>
  <si>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</si>
  <si>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</si>
  <si>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</si>
  <si>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</si>
  <si>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</si>
  <si>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</si>
  <si>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</si>
  <si>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</si>
  <si>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</si>
  <si>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</si>
  <si>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</si>
  <si>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</si>
  <si>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</si>
  <si>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</si>
  <si>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</si>
  <si>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</si>
  <si>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</si>
  <si>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</si>
  <si>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</si>
  <si>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</si>
  <si>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</si>
  <si>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</si>
  <si>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</si>
  <si>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</si>
  <si>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</si>
  <si>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</si>
  <si>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</si>
  <si>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</si>
  <si>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</si>
  <si>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</si>
  <si>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</si>
  <si>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</si>
  <si>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</si>
  <si>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</si>
  <si>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</si>
  <si>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</si>
  <si>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</si>
  <si>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</si>
  <si>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</si>
  <si>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</si>
  <si>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</si>
  <si>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</si>
  <si>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</si>
  <si>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</si>
  <si>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</si>
  <si>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</si>
  <si>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</si>
  <si>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</si>
  <si>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</si>
  <si>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</si>
  <si>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</si>
  <si>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</si>
  <si>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</si>
  <si>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</si>
  <si>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</si>
  <si>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</si>
  <si>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</si>
  <si>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</si>
  <si>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</si>
  <si>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</si>
  <si>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</si>
  <si>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</si>
  <si>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</si>
  <si>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</si>
  <si>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</si>
  <si>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</si>
  <si>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</si>
  <si>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</si>
  <si>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</si>
  <si>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</si>
  <si>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</si>
  <si>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</si>
  <si>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</si>
  <si>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</si>
  <si>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</si>
  <si>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</si>
  <si>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</si>
  <si>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</si>
  <si>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</si>
  <si>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</si>
  <si>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</si>
  <si>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</si>
  <si>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</si>
  <si>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</si>
  <si>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</si>
  <si>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</si>
  <si>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</si>
  <si>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</si>
  <si>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</si>
  <si>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</si>
  <si>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</si>
  <si>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</si>
  <si>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</si>
  <si>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</si>
  <si>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</si>
  <si>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</si>
  <si>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</si>
  <si>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</si>
  <si>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</si>
  <si>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</si>
  <si>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</si>
  <si>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</si>
  <si>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</si>
  <si>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</si>
  <si>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</si>
  <si>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</si>
  <si>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</si>
  <si>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</si>
  <si>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</si>
  <si>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</si>
  <si>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</si>
  <si>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</si>
  <si>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</si>
  <si>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</si>
  <si>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</si>
  <si>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</si>
  <si>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</si>
  <si>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</si>
  <si>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</si>
  <si>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</si>
  <si>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</si>
  <si>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</si>
  <si>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</si>
  <si>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</si>
  <si>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</si>
  <si>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</si>
  <si>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</si>
  <si>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</si>
  <si>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</si>
  <si>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</si>
  <si>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</si>
  <si>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</si>
  <si>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</si>
  <si>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</si>
  <si>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</si>
  <si>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</si>
  <si>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</si>
  <si>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</si>
  <si>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</si>
  <si>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</si>
  <si>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</si>
  <si>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</si>
  <si>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</si>
  <si>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</si>
  <si>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</si>
  <si>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</si>
  <si>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</si>
  <si>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</si>
  <si>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</si>
  <si>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</si>
  <si>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</si>
  <si>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</si>
  <si>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</si>
  <si>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</si>
  <si>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</si>
  <si>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</si>
  <si>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</si>
  <si>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</si>
  <si>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</si>
  <si>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</si>
  <si>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</si>
  <si>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</si>
  <si>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</si>
  <si>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</si>
  <si>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</si>
  <si>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</si>
  <si>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</si>
  <si>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</si>
  <si>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</si>
  <si>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</si>
  <si>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</si>
  <si>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</si>
  <si>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</si>
  <si>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</si>
  <si>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</si>
  <si>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</si>
  <si>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</si>
  <si>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</si>
  <si>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</si>
  <si>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</si>
  <si>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</si>
  <si>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</si>
  <si>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</si>
  <si>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</si>
  <si>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</si>
  <si>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</si>
  <si>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</si>
  <si>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</si>
  <si>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</si>
  <si>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</si>
  <si>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</si>
  <si>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</si>
  <si>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</si>
  <si>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</si>
  <si>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</si>
  <si>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</si>
  <si>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</si>
  <si>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</si>
  <si>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</si>
  <si>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</si>
  <si>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</si>
  <si>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</si>
  <si>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</si>
  <si>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</si>
  <si>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</si>
  <si>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</si>
  <si>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</si>
  <si>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</si>
  <si>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</si>
  <si>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</si>
  <si>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</si>
  <si>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</si>
  <si>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</si>
  <si>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</si>
  <si>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</si>
  <si>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</si>
  <si>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</si>
  <si>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</si>
  <si>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</si>
  <si>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</si>
  <si>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</si>
  <si>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</si>
  <si>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</si>
  <si>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</si>
  <si>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</si>
  <si>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</si>
  <si>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</si>
  <si>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</si>
  <si>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</si>
  <si>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</si>
  <si>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</si>
  <si>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</si>
  <si>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</si>
  <si>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</si>
  <si>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</si>
  <si>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</si>
  <si>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</si>
  <si>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</si>
  <si>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</si>
  <si>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</si>
  <si>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</si>
  <si>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</si>
  <si>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</si>
  <si>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</si>
  <si>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</si>
  <si>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</si>
  <si>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</si>
  <si>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</si>
  <si>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</si>
  <si>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</si>
  <si>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</si>
  <si>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</si>
  <si>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</si>
  <si>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</si>
  <si>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</si>
  <si>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</si>
  <si>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</si>
  <si>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</si>
  <si>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</si>
  <si>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</si>
  <si>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</si>
  <si>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</si>
  <si>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</si>
  <si>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</si>
  <si>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</si>
  <si>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</si>
  <si>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</si>
  <si>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</si>
  <si>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</si>
  <si>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</si>
  <si>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</si>
  <si>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</si>
  <si>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</si>
  <si>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</si>
  <si>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</si>
  <si>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</si>
  <si>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</si>
  <si>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</si>
  <si>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</si>
  <si>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</si>
  <si>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</si>
  <si>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</si>
  <si>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</si>
  <si>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</si>
  <si>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</si>
  <si>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</si>
  <si>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</si>
  <si>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</si>
  <si>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</si>
  <si>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</si>
  <si>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</si>
  <si>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</si>
  <si>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</si>
  <si>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</si>
  <si>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</si>
  <si>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</si>
  <si>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</si>
  <si>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</si>
  <si>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</si>
  <si>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</si>
  <si>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</si>
  <si>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</si>
  <si>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</si>
  <si>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</si>
  <si>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</si>
  <si>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</si>
  <si>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</si>
  <si>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</si>
  <si>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</si>
  <si>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</si>
  <si>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</si>
  <si>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</si>
  <si>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</si>
  <si>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</si>
  <si>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</si>
  <si>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</si>
  <si>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</si>
  <si>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</si>
  <si>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</si>
  <si>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</si>
  <si>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</si>
  <si>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</si>
  <si>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</si>
  <si>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</si>
  <si>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</si>
  <si>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</si>
  <si>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</si>
  <si>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</si>
  <si>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</si>
  <si>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</si>
  <si>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</si>
  <si>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</si>
  <si>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</si>
  <si>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</si>
  <si>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</si>
  <si>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</si>
  <si>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</si>
  <si>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</si>
  <si>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</si>
  <si>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</si>
  <si>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</si>
  <si>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</si>
  <si>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</si>
  <si>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</si>
  <si>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</si>
  <si>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</si>
  <si>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</si>
  <si>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</si>
  <si>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</si>
  <si>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</si>
  <si>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</si>
  <si>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</si>
  <si>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</si>
  <si>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</si>
  <si>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</si>
  <si>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</si>
  <si>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</si>
  <si>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</si>
  <si>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</si>
  <si>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</si>
  <si>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</si>
  <si>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</si>
  <si>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</si>
  <si>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</si>
  <si>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</si>
  <si>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</si>
  <si>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</si>
  <si>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</si>
  <si>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</si>
  <si>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</si>
  <si>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</si>
  <si>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</si>
  <si>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</si>
  <si>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</si>
  <si>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</si>
  <si>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</si>
  <si>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</si>
  <si>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</si>
  <si>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</si>
  <si>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</si>
  <si>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</si>
  <si>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</si>
  <si>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</si>
  <si>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</si>
  <si>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</si>
  <si>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</si>
  <si>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</si>
  <si>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</si>
  <si>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</si>
  <si>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</si>
  <si>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</si>
  <si>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</si>
  <si>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</si>
  <si>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</si>
  <si>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</si>
  <si>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</si>
  <si>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</si>
  <si>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</si>
  <si>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</si>
  <si>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</si>
  <si>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</si>
  <si>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</si>
  <si>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</si>
  <si>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</si>
  <si>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</si>
  <si>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</si>
  <si>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</si>
  <si>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</si>
  <si>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</si>
  <si>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</si>
  <si>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</si>
  <si>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</si>
  <si>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</si>
  <si>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</si>
  <si>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</si>
  <si>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</si>
  <si>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</si>
  <si>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</si>
  <si>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</si>
  <si>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</si>
  <si>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</si>
  <si>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</si>
  <si>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</si>
  <si>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</si>
  <si>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</si>
  <si>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</si>
  <si>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</si>
  <si>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</si>
  <si>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</si>
  <si>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</si>
  <si>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</si>
  <si>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</si>
  <si>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</si>
  <si>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</si>
  <si>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</si>
  <si>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</si>
  <si>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</si>
  <si>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</si>
  <si>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</si>
  <si>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</si>
  <si>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</si>
  <si>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</si>
  <si>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</si>
  <si>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</si>
  <si>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</si>
  <si>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</si>
  <si>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</si>
  <si>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</si>
  <si>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</si>
  <si>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</si>
  <si>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</si>
  <si>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</si>
  <si>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</si>
  <si>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</si>
  <si>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</si>
  <si>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</si>
  <si>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</si>
  <si>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</si>
  <si>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</si>
  <si>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</si>
  <si>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</si>
  <si>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</si>
  <si>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</si>
  <si>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</si>
  <si>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</si>
  <si>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</si>
  <si>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</si>
  <si>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</si>
  <si>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</si>
  <si>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</si>
  <si>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</si>
  <si>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</si>
  <si>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</si>
  <si>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</si>
  <si>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</si>
  <si>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</si>
  <si>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</si>
  <si>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</si>
  <si>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</si>
  <si>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</si>
  <si>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</si>
  <si>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</si>
  <si>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</si>
  <si>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</si>
  <si>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</si>
  <si>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</si>
  <si>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</si>
  <si>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</si>
  <si>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</si>
  <si>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</si>
  <si>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</si>
  <si>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</si>
  <si>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</si>
  <si>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</si>
  <si>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</si>
  <si>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</si>
  <si>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</si>
  <si>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</si>
  <si>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</si>
  <si>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</si>
  <si>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</si>
  <si>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</si>
  <si>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</si>
  <si>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</si>
  <si>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</si>
  <si>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</si>
  <si>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</si>
  <si>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</si>
  <si>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</si>
  <si>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</si>
  <si>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</si>
  <si>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</si>
  <si>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</si>
  <si>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</si>
  <si>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</si>
  <si>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</si>
  <si>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</si>
  <si>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</si>
  <si>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</si>
  <si>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</si>
  <si>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</si>
  <si>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</si>
  <si>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</si>
  <si>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</si>
  <si>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</si>
  <si>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</si>
  <si>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</si>
  <si>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</si>
  <si>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</si>
  <si>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</si>
  <si>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</si>
  <si>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</si>
  <si>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</si>
  <si>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</si>
  <si>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</si>
  <si>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</si>
  <si>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</si>
  <si>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</si>
  <si>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</si>
  <si>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</si>
  <si>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</si>
  <si>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</si>
  <si>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</si>
  <si>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</si>
  <si>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</si>
  <si>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</si>
  <si>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</si>
  <si>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</si>
  <si>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</si>
  <si>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</si>
  <si>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</si>
  <si>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</si>
  <si>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</si>
  <si>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</si>
  <si>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</si>
  <si>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</si>
  <si>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</si>
  <si>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</si>
  <si>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</si>
  <si>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</si>
  <si>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</si>
  <si>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</si>
  <si>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</si>
  <si>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</si>
  <si>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</si>
  <si>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</si>
  <si>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</si>
  <si>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</si>
  <si>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</si>
  <si>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</si>
  <si>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</si>
  <si>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</si>
  <si>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</si>
  <si>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</si>
  <si>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</si>
  <si>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</si>
  <si>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</si>
  <si>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</si>
  <si>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</si>
  <si>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</si>
  <si>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</si>
  <si>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</si>
  <si>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</si>
  <si>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</si>
  <si>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</si>
  <si>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</si>
  <si>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</si>
  <si>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</si>
  <si>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</si>
  <si>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</si>
  <si>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</si>
  <si>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</si>
  <si>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</si>
  <si>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</si>
  <si>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</si>
  <si>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</si>
  <si>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</si>
  <si>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</si>
  <si>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</si>
  <si>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</si>
  <si>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</si>
  <si>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</si>
  <si>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</si>
  <si>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</si>
  <si>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</si>
  <si>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</si>
  <si>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</si>
  <si>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</si>
  <si>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</si>
  <si>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</si>
  <si>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</si>
  <si>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</si>
  <si>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</si>
  <si>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</si>
  <si>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</si>
  <si>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</si>
  <si>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</si>
  <si>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</si>
  <si>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</si>
  <si>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</si>
  <si>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</si>
  <si>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</si>
  <si>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</si>
  <si>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</si>
  <si>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</si>
  <si>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</si>
  <si>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</si>
  <si>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</si>
  <si>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</si>
  <si>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</si>
  <si>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</si>
  <si>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</si>
  <si>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</si>
  <si>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</si>
  <si>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</si>
  <si>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</si>
  <si>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</si>
  <si>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</si>
  <si>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</si>
  <si>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</si>
  <si>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</si>
  <si>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</si>
  <si>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</si>
  <si>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</si>
  <si>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</si>
  <si>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</si>
  <si>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</si>
  <si>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</si>
  <si>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</si>
  <si>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</si>
  <si>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</si>
  <si>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</si>
  <si>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</si>
  <si>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</si>
  <si>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</si>
  <si>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</si>
  <si>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</si>
  <si>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</si>
  <si>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</si>
  <si>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</si>
  <si>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</si>
  <si>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</si>
  <si>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</si>
  <si>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</si>
  <si>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</si>
  <si>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</si>
  <si>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</si>
  <si>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</si>
  <si>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</si>
  <si>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</si>
  <si>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</si>
  <si>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</si>
  <si>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</si>
  <si>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</si>
  <si>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</si>
  <si>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</si>
  <si>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</si>
  <si>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</si>
  <si>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</si>
  <si>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</si>
  <si>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</si>
  <si>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</si>
  <si>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</si>
  <si>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</si>
  <si>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</si>
  <si>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</si>
  <si>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</si>
  <si>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</si>
  <si>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</si>
  <si>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</si>
  <si>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</si>
  <si>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</si>
  <si>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</si>
  <si>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</si>
  <si>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</si>
  <si>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</si>
  <si>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</si>
  <si>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</si>
  <si>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</si>
  <si>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</si>
  <si>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</si>
  <si>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</si>
  <si>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</si>
  <si>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</si>
  <si>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</si>
  <si>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</si>
  <si>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</si>
  <si>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</si>
  <si>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</si>
  <si>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</si>
  <si>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</si>
  <si>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</si>
  <si>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</si>
  <si>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</si>
  <si>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</si>
  <si>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</si>
  <si>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</si>
  <si>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</si>
  <si>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</si>
  <si>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</si>
  <si>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</si>
  <si>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</si>
  <si>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</si>
  <si>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</si>
  <si>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</si>
  <si>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</si>
  <si>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</si>
  <si>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</si>
  <si>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</si>
  <si>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</si>
  <si>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</si>
  <si>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</si>
  <si>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</si>
  <si>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</si>
  <si>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</si>
  <si>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</si>
  <si>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</si>
  <si>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</si>
  <si>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</si>
  <si>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</si>
  <si>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</si>
  <si>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BEML</t>
  </si>
  <si>
    <t>LEMONTREE</t>
  </si>
  <si>
    <t>PPLPHARMA</t>
  </si>
  <si>
    <t>RAINBOW</t>
  </si>
  <si>
    <t>UCOBANK</t>
  </si>
  <si>
    <t>2750-2780</t>
  </si>
  <si>
    <t>GRSE</t>
  </si>
  <si>
    <t>450-470</t>
  </si>
  <si>
    <t>3600-3660</t>
  </si>
  <si>
    <t>580-590</t>
  </si>
  <si>
    <t>MULTIPLIER SHARE &amp; STOCK ADVISORS PRIVATE LIMITED</t>
  </si>
  <si>
    <t>562-574</t>
  </si>
  <si>
    <t>600-630</t>
  </si>
  <si>
    <t>PVRINOX</t>
  </si>
  <si>
    <t>GRAVITON RESEARCH CAPITAL LLP</t>
  </si>
  <si>
    <t>665-691</t>
  </si>
  <si>
    <t>740-780</t>
  </si>
  <si>
    <t>1900-1920</t>
  </si>
  <si>
    <t>1807-1815</t>
  </si>
  <si>
    <t>Part profit of Rs.5.75/-</t>
  </si>
  <si>
    <t>276-296</t>
  </si>
  <si>
    <t>330-350</t>
  </si>
  <si>
    <t>SVJ</t>
  </si>
  <si>
    <t>ATLAS EVENTS PRIVATE LIMITED</t>
  </si>
  <si>
    <t>GRAVITA</t>
  </si>
  <si>
    <t>MISTERKAPOORKESHRI</t>
  </si>
  <si>
    <t>JANUSCORP</t>
  </si>
  <si>
    <t>DIL</t>
  </si>
  <si>
    <t>Debock Industries Limited</t>
  </si>
  <si>
    <t>WILSON HOLDINGS PRIVATE LIMITED</t>
  </si>
  <si>
    <t>AHL</t>
  </si>
  <si>
    <t>Abans Holdings Limited</t>
  </si>
  <si>
    <t>1350-1410</t>
  </si>
  <si>
    <t>1600-1650</t>
  </si>
  <si>
    <t>90-110</t>
  </si>
  <si>
    <t>SAROJ GUPTA</t>
  </si>
  <si>
    <t>EXHICON</t>
  </si>
  <si>
    <t>HAZOOR</t>
  </si>
  <si>
    <t>IFL</t>
  </si>
  <si>
    <t>MONEYSTAR TRADELINK PRIVATE LIMITED</t>
  </si>
  <si>
    <t>SANGAM COMMODITIES PVT LTD .</t>
  </si>
  <si>
    <t>MAGNUM</t>
  </si>
  <si>
    <t>OASISEC</t>
  </si>
  <si>
    <t>KALPANA MADHANI SECURITIES PRIVATE LIMITED</t>
  </si>
  <si>
    <t>PIGL</t>
  </si>
  <si>
    <t>POWER SOLUTIONS</t>
  </si>
  <si>
    <t>ARCHIES</t>
  </si>
  <si>
    <t>Archies Limited</t>
  </si>
  <si>
    <t>STOCK VERTEX VENTURES</t>
  </si>
  <si>
    <t>Dilip Buildcon Limited</t>
  </si>
  <si>
    <t>NK SECURITIES RESEARCH PRIVATE LIMITED</t>
  </si>
  <si>
    <t>MANSUKH SECURITIES &amp; FINANCE LTD</t>
  </si>
  <si>
    <t>Magnum Ventures Limited</t>
  </si>
  <si>
    <t>SOCIETE GENERALE</t>
  </si>
  <si>
    <t>YUGA STOCKS AND COMMODITIES PRIVATE LIMITED  .</t>
  </si>
  <si>
    <t>TIMETECHNO</t>
  </si>
  <si>
    <t>Time Technoplast Limited</t>
  </si>
  <si>
    <t>CRONY VYAPAR PVT LTD</t>
  </si>
  <si>
    <t>AKI</t>
  </si>
  <si>
    <t>AKI India Limited</t>
  </si>
  <si>
    <t>ASAD KAMAL IRAQI</t>
  </si>
  <si>
    <t>152-157</t>
  </si>
  <si>
    <t>170-175</t>
  </si>
  <si>
    <t>554-557</t>
  </si>
  <si>
    <t>590-600</t>
  </si>
  <si>
    <t>3290-3330</t>
  </si>
  <si>
    <t>COALINDIA 240 CE JUN</t>
  </si>
  <si>
    <t>1.40-1.60</t>
  </si>
  <si>
    <t>3.0-4.0</t>
  </si>
  <si>
    <t>NIFTY 18400 PE 8-JUN</t>
  </si>
  <si>
    <t>45-50</t>
  </si>
  <si>
    <t>BANKNIFTY 44200 CE 8-JUN</t>
  </si>
  <si>
    <t>200-220</t>
  </si>
  <si>
    <t>320-380</t>
  </si>
  <si>
    <t>228.5-230.5</t>
  </si>
  <si>
    <t>240-244</t>
  </si>
  <si>
    <t>AVANCE</t>
  </si>
  <si>
    <t>RUPAL SHRIKANT SHAH</t>
  </si>
  <si>
    <t>CEINSYSTECH</t>
  </si>
  <si>
    <t>ZODIUS TECHNOLOGY FUND</t>
  </si>
  <si>
    <t>ELDER VENTURE LLP</t>
  </si>
  <si>
    <t>CFEL</t>
  </si>
  <si>
    <t>SINGULARITY HOLDINGS LIMITED</t>
  </si>
  <si>
    <t>ABHISHEK KHAITAN</t>
  </si>
  <si>
    <t>CORNE</t>
  </si>
  <si>
    <t>JAYESH PRAVINCHANDRA SHETH</t>
  </si>
  <si>
    <t>DEVLAB</t>
  </si>
  <si>
    <t>SUNFLOWER BROKING PRIVATE LIMITED</t>
  </si>
  <si>
    <t>ANSU INVESTMENT</t>
  </si>
  <si>
    <t>ETT</t>
  </si>
  <si>
    <t>KISHANSINH MANSINH RAJPUT</t>
  </si>
  <si>
    <t>EVEXIA</t>
  </si>
  <si>
    <t>LTS INVESTMENT FUND LTD</t>
  </si>
  <si>
    <t>SUSHIL LAHOTI</t>
  </si>
  <si>
    <t>GOYALASS</t>
  </si>
  <si>
    <t>SULEKHA RANI</t>
  </si>
  <si>
    <t>CHAITANYA DILIP CHANDAN</t>
  </si>
  <si>
    <t>JABIR MOHD SILAWAT</t>
  </si>
  <si>
    <t>ICLORGANIC</t>
  </si>
  <si>
    <t>YELLOWSTONE VENTURES LLP</t>
  </si>
  <si>
    <t>JLMORI</t>
  </si>
  <si>
    <t>GLOBE CAPITAL MARKET LIMITED</t>
  </si>
  <si>
    <t>PATINTLOG</t>
  </si>
  <si>
    <t>NATASHA NISHQA TANISHA FAMILY BENEFICIARIES TRUST</t>
  </si>
  <si>
    <t>PATEL HOLDINGS LIMITED</t>
  </si>
  <si>
    <t>DUES MANAGER PRIVATE LIMITED</t>
  </si>
  <si>
    <t>RATEGAIN</t>
  </si>
  <si>
    <t>ADITYA BIRLA SUN LIFE MUTUAL FUND AC BIRLA SUN LIFE ADVANTAGE FUND</t>
  </si>
  <si>
    <t>ADITYA BIRLA SUN LIFE MUTUAL FUND AC ADITYA BIRLA SUN LIFE EQUITY HYBRID '95 FUND</t>
  </si>
  <si>
    <t>AVATAAR HOLDINGS</t>
  </si>
  <si>
    <t>SHASHIJIT</t>
  </si>
  <si>
    <t>NNM SECURITIES PVT LTD</t>
  </si>
  <si>
    <t>SHEETAL</t>
  </si>
  <si>
    <t>SSPNFIN</t>
  </si>
  <si>
    <t>SURESH KUMAR AGARWAL</t>
  </si>
  <si>
    <t>MAA PAHARI MERCANTILES PRIVATE LIMITED</t>
  </si>
  <si>
    <t>STURDY</t>
  </si>
  <si>
    <t>SETU SECURITIES PVT. LTD.</t>
  </si>
  <si>
    <t>BONANZA COMMODITY BROKERS PRIVATE LIMITED</t>
  </si>
  <si>
    <t>SVPHOUSING</t>
  </si>
  <si>
    <t>VIJAY KUMAR PAHWA</t>
  </si>
  <si>
    <t>SWADPOL</t>
  </si>
  <si>
    <t>MKJ ENTERPRISES LIMITED</t>
  </si>
  <si>
    <t>PAHARPUR COOLING TOWERS LTD</t>
  </si>
  <si>
    <t>SYLPH</t>
  </si>
  <si>
    <t>AJOONI</t>
  </si>
  <si>
    <t>Ajooni Biotech Limited</t>
  </si>
  <si>
    <t>JOLLY ANKIT SHAH</t>
  </si>
  <si>
    <t>SHIV PRATAP SINGH</t>
  </si>
  <si>
    <t>ASIANENE</t>
  </si>
  <si>
    <t>Asian Energy Services Ltd</t>
  </si>
  <si>
    <t>PRITHVI SANJAY BHAGAT</t>
  </si>
  <si>
    <t>GODHA</t>
  </si>
  <si>
    <t>Godha Cabcon Insulat Ltd</t>
  </si>
  <si>
    <t>AJAY  SALVI</t>
  </si>
  <si>
    <t>HCG</t>
  </si>
  <si>
    <t>Healthcare Glob. Ent. Ltd</t>
  </si>
  <si>
    <t>ACESO COMPANY PTE LTD</t>
  </si>
  <si>
    <t>IITL</t>
  </si>
  <si>
    <t>Industrial Inv Trust Ltd</t>
  </si>
  <si>
    <t>SILVERTOSS SHOPPERS PRIVATE LIMITED</t>
  </si>
  <si>
    <t>KAUSHALYA</t>
  </si>
  <si>
    <t>Kaushalya Infrastructure</t>
  </si>
  <si>
    <t>AMIT KUMAR JAIN HUF</t>
  </si>
  <si>
    <t>KDDL</t>
  </si>
  <si>
    <t>KDDL Limited</t>
  </si>
  <si>
    <t>SIDDHARTH SUNDER IYER</t>
  </si>
  <si>
    <t>MTAR Technologies Limited</t>
  </si>
  <si>
    <t>NURECA</t>
  </si>
  <si>
    <t>Nureca Limited</t>
  </si>
  <si>
    <t>REMUS</t>
  </si>
  <si>
    <t>Remus Pharmaceuticals L</t>
  </si>
  <si>
    <t>INDIA EMERGING GIANTS FUND LIMITED</t>
  </si>
  <si>
    <t>SILGO</t>
  </si>
  <si>
    <t>Silgo Retail Limited</t>
  </si>
  <si>
    <t>RAJESH  KOLEKAR</t>
  </si>
  <si>
    <t>ACHINTYA SECURITIES PRIVATE LIMITED</t>
  </si>
  <si>
    <t>SUNIL KALOT</t>
  </si>
  <si>
    <t>B S AJAIKUMAR</t>
  </si>
  <si>
    <t>CONLECTA CAPITAL ADVISORS PRIVATE LIMITED</t>
  </si>
  <si>
    <t>ELEVATION CAPITAL V LIMITED</t>
  </si>
  <si>
    <t>KRISHCA</t>
  </si>
  <si>
    <t>Krishca Strapping Sltn L</t>
  </si>
  <si>
    <t>SHARE INDIA SECURITIES LIMITED</t>
  </si>
  <si>
    <t>LEELAVATHI PARVATHA REDDY</t>
  </si>
  <si>
    <t>Retail Research Technical Calls &amp; Fundamental Performance Report for the month of June-2023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</si>
</sst>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3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0" fillId="11" borderId="20" xfId="0" applyFill="1" applyBorder="1"/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17" borderId="20" xfId="0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0" fontId="32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 wrapText="1"/>
    </xf>
    <xf numFmtId="167" fontId="1" fillId="2" borderId="22" xfId="0" applyNumberFormat="1" applyFont="1" applyFill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2" fontId="1" fillId="2" borderId="18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205</xdr:row>
      <xdr:rowOff>0</xdr:rowOff>
    </xdr:from>
    <xdr:to>
      <xdr:col>11</xdr:col>
      <xdr:colOff>123825</xdr:colOff>
      <xdr:row>219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1" sqref="B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45079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45079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6" t="s">
        <v>16</v>
      </c>
      <c r="B9" s="328" t="s">
        <v>17</v>
      </c>
      <c r="C9" s="328" t="s">
        <v>18</v>
      </c>
      <c r="D9" s="328" t="s">
        <v>19</v>
      </c>
      <c r="E9" s="23" t="s">
        <v>20</v>
      </c>
      <c r="F9" s="23" t="s">
        <v>21</v>
      </c>
      <c r="G9" s="323" t="s">
        <v>22</v>
      </c>
      <c r="H9" s="324"/>
      <c r="I9" s="325"/>
      <c r="J9" s="323" t="s">
        <v>23</v>
      </c>
      <c r="K9" s="324"/>
      <c r="L9" s="325"/>
      <c r="M9" s="23"/>
      <c r="N9" s="24"/>
      <c r="O9" s="24"/>
      <c r="P9" s="24"/>
    </row>
    <row r="10" spans="1:16" ht="59.25" customHeight="1">
      <c r="A10" s="327"/>
      <c r="B10" s="329"/>
      <c r="C10" s="329"/>
      <c r="D10" s="32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45106</v>
      </c>
      <c r="E11" s="32">
        <v>18570</v>
      </c>
      <c r="F11" s="32">
        <v>18593</v>
      </c>
      <c r="G11" s="33">
        <v>18527</v>
      </c>
      <c r="H11" s="33">
        <v>18484</v>
      </c>
      <c r="I11" s="33">
        <v>18418</v>
      </c>
      <c r="J11" s="33">
        <v>18636</v>
      </c>
      <c r="K11" s="33">
        <v>18702</v>
      </c>
      <c r="L11" s="33">
        <v>18745</v>
      </c>
      <c r="M11" s="34">
        <v>18659</v>
      </c>
      <c r="N11" s="34">
        <v>18550</v>
      </c>
      <c r="O11" s="35">
        <v>9751900</v>
      </c>
      <c r="P11" s="36">
        <v>-4.3011913406998878E-2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45106</v>
      </c>
      <c r="E12" s="37">
        <v>43948.25</v>
      </c>
      <c r="F12" s="37">
        <v>44033.083333333336</v>
      </c>
      <c r="G12" s="38">
        <v>43776.166666666672</v>
      </c>
      <c r="H12" s="38">
        <v>43604.083333333336</v>
      </c>
      <c r="I12" s="38">
        <v>43347.166666666672</v>
      </c>
      <c r="J12" s="38">
        <v>44205.166666666672</v>
      </c>
      <c r="K12" s="38">
        <v>44462.083333333343</v>
      </c>
      <c r="L12" s="38">
        <v>44634.166666666672</v>
      </c>
      <c r="M12" s="28">
        <v>44290</v>
      </c>
      <c r="N12" s="28">
        <v>43861</v>
      </c>
      <c r="O12" s="39">
        <v>2449640</v>
      </c>
      <c r="P12" s="40">
        <v>3.6200434845139295E-2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45104</v>
      </c>
      <c r="E13" s="37">
        <v>19423.3</v>
      </c>
      <c r="F13" s="37">
        <v>19467.383333333331</v>
      </c>
      <c r="G13" s="38">
        <v>19347.966666666664</v>
      </c>
      <c r="H13" s="38">
        <v>19272.633333333331</v>
      </c>
      <c r="I13" s="38">
        <v>19153.216666666664</v>
      </c>
      <c r="J13" s="38">
        <v>19542.716666666664</v>
      </c>
      <c r="K13" s="38">
        <v>19662.133333333335</v>
      </c>
      <c r="L13" s="38">
        <v>19737.466666666664</v>
      </c>
      <c r="M13" s="28">
        <v>19586.8</v>
      </c>
      <c r="N13" s="28">
        <v>19392.05</v>
      </c>
      <c r="O13" s="39">
        <v>38520</v>
      </c>
      <c r="P13" s="40">
        <v>9.0600226500566247E-2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45104</v>
      </c>
      <c r="E14" s="37">
        <v>7834</v>
      </c>
      <c r="F14" s="37">
        <v>7841.9833333333336</v>
      </c>
      <c r="G14" s="38">
        <v>7812.0666666666675</v>
      </c>
      <c r="H14" s="38">
        <v>7790.1333333333341</v>
      </c>
      <c r="I14" s="38">
        <v>7760.2166666666681</v>
      </c>
      <c r="J14" s="38">
        <v>7863.916666666667</v>
      </c>
      <c r="K14" s="38">
        <v>7893.833333333333</v>
      </c>
      <c r="L14" s="38">
        <v>7915.7666666666664</v>
      </c>
      <c r="M14" s="28">
        <v>7871.9</v>
      </c>
      <c r="N14" s="28">
        <v>7820.05</v>
      </c>
      <c r="O14" s="39">
        <v>825</v>
      </c>
      <c r="P14" s="40">
        <v>-0.71794871794871795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45106</v>
      </c>
      <c r="E15" s="37">
        <v>518.29999999999995</v>
      </c>
      <c r="F15" s="37">
        <v>519.61666666666667</v>
      </c>
      <c r="G15" s="38">
        <v>515.63333333333333</v>
      </c>
      <c r="H15" s="38">
        <v>512.9666666666667</v>
      </c>
      <c r="I15" s="38">
        <v>508.98333333333335</v>
      </c>
      <c r="J15" s="38">
        <v>522.2833333333333</v>
      </c>
      <c r="K15" s="38">
        <v>526.26666666666665</v>
      </c>
      <c r="L15" s="38">
        <v>528.93333333333328</v>
      </c>
      <c r="M15" s="28">
        <v>523.6</v>
      </c>
      <c r="N15" s="28">
        <v>516.95000000000005</v>
      </c>
      <c r="O15" s="39">
        <v>5318050</v>
      </c>
      <c r="P15" s="40">
        <v>1.2701495805840403E-2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45106</v>
      </c>
      <c r="E16" s="37">
        <v>3955.25</v>
      </c>
      <c r="F16" s="37">
        <v>4007.2166666666667</v>
      </c>
      <c r="G16" s="38">
        <v>3894.8833333333332</v>
      </c>
      <c r="H16" s="38">
        <v>3834.5166666666664</v>
      </c>
      <c r="I16" s="38">
        <v>3722.1833333333329</v>
      </c>
      <c r="J16" s="38">
        <v>4067.5833333333335</v>
      </c>
      <c r="K16" s="38">
        <v>4179.9166666666661</v>
      </c>
      <c r="L16" s="38">
        <v>4240.2833333333338</v>
      </c>
      <c r="M16" s="28">
        <v>4119.55</v>
      </c>
      <c r="N16" s="28">
        <v>3946.85</v>
      </c>
      <c r="O16" s="39">
        <v>1449750</v>
      </c>
      <c r="P16" s="40">
        <v>-7.6151027560936752E-2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45106</v>
      </c>
      <c r="E17" s="37">
        <v>21754.45</v>
      </c>
      <c r="F17" s="37">
        <v>21835.466666666667</v>
      </c>
      <c r="G17" s="38">
        <v>21618.983333333334</v>
      </c>
      <c r="H17" s="38">
        <v>21483.516666666666</v>
      </c>
      <c r="I17" s="38">
        <v>21267.033333333333</v>
      </c>
      <c r="J17" s="38">
        <v>21970.933333333334</v>
      </c>
      <c r="K17" s="38">
        <v>22187.416666666672</v>
      </c>
      <c r="L17" s="38">
        <v>22322.883333333335</v>
      </c>
      <c r="M17" s="28">
        <v>22051.95</v>
      </c>
      <c r="N17" s="28">
        <v>21700</v>
      </c>
      <c r="O17" s="39">
        <v>68120</v>
      </c>
      <c r="P17" s="40">
        <v>3.212121212121212E-2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45106</v>
      </c>
      <c r="E18" s="37">
        <v>173</v>
      </c>
      <c r="F18" s="37">
        <v>172.73333333333335</v>
      </c>
      <c r="G18" s="38">
        <v>171.76666666666671</v>
      </c>
      <c r="H18" s="38">
        <v>170.53333333333336</v>
      </c>
      <c r="I18" s="38">
        <v>169.56666666666672</v>
      </c>
      <c r="J18" s="38">
        <v>173.9666666666667</v>
      </c>
      <c r="K18" s="38">
        <v>174.93333333333334</v>
      </c>
      <c r="L18" s="38">
        <v>176.16666666666669</v>
      </c>
      <c r="M18" s="28">
        <v>173.7</v>
      </c>
      <c r="N18" s="28">
        <v>171.5</v>
      </c>
      <c r="O18" s="39">
        <v>28987200</v>
      </c>
      <c r="P18" s="40">
        <v>-2.601263470828688E-3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45106</v>
      </c>
      <c r="E19" s="37">
        <v>204.15</v>
      </c>
      <c r="F19" s="37">
        <v>204.04999999999998</v>
      </c>
      <c r="G19" s="38">
        <v>202.59999999999997</v>
      </c>
      <c r="H19" s="38">
        <v>201.04999999999998</v>
      </c>
      <c r="I19" s="38">
        <v>199.59999999999997</v>
      </c>
      <c r="J19" s="38">
        <v>205.59999999999997</v>
      </c>
      <c r="K19" s="38">
        <v>207.04999999999995</v>
      </c>
      <c r="L19" s="38">
        <v>208.59999999999997</v>
      </c>
      <c r="M19" s="28">
        <v>205.5</v>
      </c>
      <c r="N19" s="28">
        <v>202.5</v>
      </c>
      <c r="O19" s="39">
        <v>28579200</v>
      </c>
      <c r="P19" s="40">
        <v>3.1027559773681331E-3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45106</v>
      </c>
      <c r="E20" s="37">
        <v>1808.05</v>
      </c>
      <c r="F20" s="37">
        <v>1811.9333333333334</v>
      </c>
      <c r="G20" s="38">
        <v>1788.8666666666668</v>
      </c>
      <c r="H20" s="38">
        <v>1769.6833333333334</v>
      </c>
      <c r="I20" s="38">
        <v>1746.6166666666668</v>
      </c>
      <c r="J20" s="38">
        <v>1831.1166666666668</v>
      </c>
      <c r="K20" s="38">
        <v>1854.1833333333334</v>
      </c>
      <c r="L20" s="38">
        <v>1873.3666666666668</v>
      </c>
      <c r="M20" s="28">
        <v>1835</v>
      </c>
      <c r="N20" s="28">
        <v>1792.75</v>
      </c>
      <c r="O20" s="39">
        <v>5047750</v>
      </c>
      <c r="P20" s="40">
        <v>4.2076154856165197E-3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45106</v>
      </c>
      <c r="E21" s="37">
        <v>2507.85</v>
      </c>
      <c r="F21" s="37">
        <v>2519.9333333333329</v>
      </c>
      <c r="G21" s="38">
        <v>2488.1666666666661</v>
      </c>
      <c r="H21" s="38">
        <v>2468.4833333333331</v>
      </c>
      <c r="I21" s="38">
        <v>2436.7166666666662</v>
      </c>
      <c r="J21" s="38">
        <v>2539.6166666666659</v>
      </c>
      <c r="K21" s="38">
        <v>2571.3833333333332</v>
      </c>
      <c r="L21" s="38">
        <v>2591.0666666666657</v>
      </c>
      <c r="M21" s="28">
        <v>2551.6999999999998</v>
      </c>
      <c r="N21" s="28">
        <v>2500.25</v>
      </c>
      <c r="O21" s="39">
        <v>9379450</v>
      </c>
      <c r="P21" s="40">
        <v>7.8958178840275077E-4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45106</v>
      </c>
      <c r="E22" s="37">
        <v>737.15</v>
      </c>
      <c r="F22" s="37">
        <v>739.01666666666677</v>
      </c>
      <c r="G22" s="38">
        <v>730.08333333333348</v>
      </c>
      <c r="H22" s="38">
        <v>723.01666666666677</v>
      </c>
      <c r="I22" s="38">
        <v>714.08333333333348</v>
      </c>
      <c r="J22" s="38">
        <v>746.08333333333348</v>
      </c>
      <c r="K22" s="38">
        <v>755.01666666666665</v>
      </c>
      <c r="L22" s="38">
        <v>762.08333333333348</v>
      </c>
      <c r="M22" s="28">
        <v>747.95</v>
      </c>
      <c r="N22" s="28">
        <v>731.95</v>
      </c>
      <c r="O22" s="39">
        <v>38784150</v>
      </c>
      <c r="P22" s="40">
        <v>5.6030833811924639E-3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45106</v>
      </c>
      <c r="E23" s="37">
        <v>3397.15</v>
      </c>
      <c r="F23" s="37">
        <v>3406.4666666666667</v>
      </c>
      <c r="G23" s="38">
        <v>3379.2833333333333</v>
      </c>
      <c r="H23" s="38">
        <v>3361.4166666666665</v>
      </c>
      <c r="I23" s="38">
        <v>3334.2333333333331</v>
      </c>
      <c r="J23" s="38">
        <v>3424.3333333333335</v>
      </c>
      <c r="K23" s="38">
        <v>3451.5166666666669</v>
      </c>
      <c r="L23" s="38">
        <v>3469.3833333333337</v>
      </c>
      <c r="M23" s="28">
        <v>3433.65</v>
      </c>
      <c r="N23" s="28">
        <v>3388.6</v>
      </c>
      <c r="O23" s="39">
        <v>575800</v>
      </c>
      <c r="P23" s="40">
        <v>1.1950790861159929E-2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45106</v>
      </c>
      <c r="E24" s="37">
        <v>432.35</v>
      </c>
      <c r="F24" s="37">
        <v>430.95000000000005</v>
      </c>
      <c r="G24" s="38">
        <v>427.60000000000008</v>
      </c>
      <c r="H24" s="38">
        <v>422.85</v>
      </c>
      <c r="I24" s="38">
        <v>419.50000000000006</v>
      </c>
      <c r="J24" s="38">
        <v>435.7000000000001</v>
      </c>
      <c r="K24" s="38">
        <v>439.05</v>
      </c>
      <c r="L24" s="38">
        <v>443.80000000000013</v>
      </c>
      <c r="M24" s="28">
        <v>434.3</v>
      </c>
      <c r="N24" s="28">
        <v>426.2</v>
      </c>
      <c r="O24" s="39">
        <v>58460400</v>
      </c>
      <c r="P24" s="40">
        <v>-9.8431251922485386E-4</v>
      </c>
    </row>
    <row r="25" spans="1:16" ht="12.75" customHeight="1">
      <c r="A25" s="28">
        <v>15</v>
      </c>
      <c r="B25" s="203" t="s">
        <v>44</v>
      </c>
      <c r="C25" s="30" t="s">
        <v>53</v>
      </c>
      <c r="D25" s="31">
        <v>45106</v>
      </c>
      <c r="E25" s="37">
        <v>4842.8</v>
      </c>
      <c r="F25" s="37">
        <v>4796.7666666666664</v>
      </c>
      <c r="G25" s="38">
        <v>4720.0333333333328</v>
      </c>
      <c r="H25" s="38">
        <v>4597.2666666666664</v>
      </c>
      <c r="I25" s="38">
        <v>4520.5333333333328</v>
      </c>
      <c r="J25" s="38">
        <v>4919.5333333333328</v>
      </c>
      <c r="K25" s="38">
        <v>4996.2666666666664</v>
      </c>
      <c r="L25" s="38">
        <v>5119.0333333333328</v>
      </c>
      <c r="M25" s="28">
        <v>4873.5</v>
      </c>
      <c r="N25" s="28">
        <v>4674</v>
      </c>
      <c r="O25" s="39">
        <v>2160750</v>
      </c>
      <c r="P25" s="40">
        <v>7.2265988462254196E-2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45106</v>
      </c>
      <c r="E26" s="37">
        <v>389.75</v>
      </c>
      <c r="F26" s="37">
        <v>389.7166666666667</v>
      </c>
      <c r="G26" s="38">
        <v>387.03333333333342</v>
      </c>
      <c r="H26" s="38">
        <v>384.31666666666672</v>
      </c>
      <c r="I26" s="38">
        <v>381.63333333333344</v>
      </c>
      <c r="J26" s="38">
        <v>392.43333333333339</v>
      </c>
      <c r="K26" s="38">
        <v>395.11666666666667</v>
      </c>
      <c r="L26" s="38">
        <v>397.83333333333337</v>
      </c>
      <c r="M26" s="28">
        <v>392.4</v>
      </c>
      <c r="N26" s="28">
        <v>387</v>
      </c>
      <c r="O26" s="39">
        <v>13108700</v>
      </c>
      <c r="P26" s="40">
        <v>-7.3002097674383379E-3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45106</v>
      </c>
      <c r="E27" s="37">
        <v>147.9</v>
      </c>
      <c r="F27" s="37">
        <v>147.91666666666666</v>
      </c>
      <c r="G27" s="38">
        <v>146.73333333333332</v>
      </c>
      <c r="H27" s="38">
        <v>145.56666666666666</v>
      </c>
      <c r="I27" s="38">
        <v>144.38333333333333</v>
      </c>
      <c r="J27" s="38">
        <v>149.08333333333331</v>
      </c>
      <c r="K27" s="38">
        <v>150.26666666666665</v>
      </c>
      <c r="L27" s="38">
        <v>151.43333333333331</v>
      </c>
      <c r="M27" s="28">
        <v>149.1</v>
      </c>
      <c r="N27" s="28">
        <v>146.75</v>
      </c>
      <c r="O27" s="39">
        <v>70640000</v>
      </c>
      <c r="P27" s="40">
        <v>1.1599599026206501E-2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45106</v>
      </c>
      <c r="E28" s="37">
        <v>3232.75</v>
      </c>
      <c r="F28" s="37">
        <v>3230.2000000000003</v>
      </c>
      <c r="G28" s="38">
        <v>3212.5500000000006</v>
      </c>
      <c r="H28" s="38">
        <v>3192.3500000000004</v>
      </c>
      <c r="I28" s="38">
        <v>3174.7000000000007</v>
      </c>
      <c r="J28" s="38">
        <v>3250.4000000000005</v>
      </c>
      <c r="K28" s="38">
        <v>3268.05</v>
      </c>
      <c r="L28" s="38">
        <v>3288.2500000000005</v>
      </c>
      <c r="M28" s="28">
        <v>3247.85</v>
      </c>
      <c r="N28" s="28">
        <v>3210</v>
      </c>
      <c r="O28" s="39">
        <v>5217000</v>
      </c>
      <c r="P28" s="40">
        <v>-3.0297397769516728E-2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45106</v>
      </c>
      <c r="E29" s="37">
        <v>1817.85</v>
      </c>
      <c r="F29" s="37">
        <v>1825.3833333333332</v>
      </c>
      <c r="G29" s="38">
        <v>1806.7666666666664</v>
      </c>
      <c r="H29" s="38">
        <v>1795.6833333333332</v>
      </c>
      <c r="I29" s="38">
        <v>1777.0666666666664</v>
      </c>
      <c r="J29" s="38">
        <v>1836.4666666666665</v>
      </c>
      <c r="K29" s="38">
        <v>1855.0833333333333</v>
      </c>
      <c r="L29" s="38">
        <v>1866.1666666666665</v>
      </c>
      <c r="M29" s="28">
        <v>1844</v>
      </c>
      <c r="N29" s="28">
        <v>1814.3</v>
      </c>
      <c r="O29" s="39">
        <v>1591679</v>
      </c>
      <c r="P29" s="40">
        <v>-1.1847801321485532E-2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45106</v>
      </c>
      <c r="E30" s="37">
        <v>6763.3</v>
      </c>
      <c r="F30" s="37">
        <v>6765.1333333333341</v>
      </c>
      <c r="G30" s="38">
        <v>6710.2666666666682</v>
      </c>
      <c r="H30" s="38">
        <v>6657.2333333333345</v>
      </c>
      <c r="I30" s="38">
        <v>6602.3666666666686</v>
      </c>
      <c r="J30" s="38">
        <v>6818.1666666666679</v>
      </c>
      <c r="K30" s="38">
        <v>6873.0333333333347</v>
      </c>
      <c r="L30" s="38">
        <v>6926.0666666666675</v>
      </c>
      <c r="M30" s="28">
        <v>6820</v>
      </c>
      <c r="N30" s="28">
        <v>6712.1</v>
      </c>
      <c r="O30" s="39">
        <v>196500</v>
      </c>
      <c r="P30" s="40">
        <v>1.5503875968992248E-2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45106</v>
      </c>
      <c r="E31" s="37">
        <v>765.1</v>
      </c>
      <c r="F31" s="37">
        <v>767.7833333333333</v>
      </c>
      <c r="G31" s="38">
        <v>760.56666666666661</v>
      </c>
      <c r="H31" s="38">
        <v>756.0333333333333</v>
      </c>
      <c r="I31" s="38">
        <v>748.81666666666661</v>
      </c>
      <c r="J31" s="38">
        <v>772.31666666666661</v>
      </c>
      <c r="K31" s="38">
        <v>779.5333333333333</v>
      </c>
      <c r="L31" s="38">
        <v>784.06666666666661</v>
      </c>
      <c r="M31" s="28">
        <v>775</v>
      </c>
      <c r="N31" s="28">
        <v>763.25</v>
      </c>
      <c r="O31" s="39">
        <v>13704000</v>
      </c>
      <c r="P31" s="40">
        <v>-6.4525483941129556E-3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45106</v>
      </c>
      <c r="E32" s="37">
        <v>662.6</v>
      </c>
      <c r="F32" s="37">
        <v>659.5</v>
      </c>
      <c r="G32" s="38">
        <v>654.1</v>
      </c>
      <c r="H32" s="38">
        <v>645.6</v>
      </c>
      <c r="I32" s="38">
        <v>640.20000000000005</v>
      </c>
      <c r="J32" s="38">
        <v>668</v>
      </c>
      <c r="K32" s="38">
        <v>673.40000000000009</v>
      </c>
      <c r="L32" s="38">
        <v>681.9</v>
      </c>
      <c r="M32" s="28">
        <v>664.9</v>
      </c>
      <c r="N32" s="28">
        <v>651</v>
      </c>
      <c r="O32" s="39">
        <v>9165900</v>
      </c>
      <c r="P32" s="40">
        <v>-2.2898077968595096E-2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45106</v>
      </c>
      <c r="E33" s="37">
        <v>923.8</v>
      </c>
      <c r="F33" s="37">
        <v>926.43333333333328</v>
      </c>
      <c r="G33" s="38">
        <v>918.96666666666658</v>
      </c>
      <c r="H33" s="38">
        <v>914.13333333333333</v>
      </c>
      <c r="I33" s="38">
        <v>906.66666666666663</v>
      </c>
      <c r="J33" s="38">
        <v>931.26666666666654</v>
      </c>
      <c r="K33" s="38">
        <v>938.73333333333323</v>
      </c>
      <c r="L33" s="38">
        <v>943.56666666666649</v>
      </c>
      <c r="M33" s="28">
        <v>933.9</v>
      </c>
      <c r="N33" s="28">
        <v>921.6</v>
      </c>
      <c r="O33" s="39">
        <v>48390950</v>
      </c>
      <c r="P33" s="40">
        <v>-1.9760880232992127E-2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45106</v>
      </c>
      <c r="E34" s="37">
        <v>4674.3999999999996</v>
      </c>
      <c r="F34" s="37">
        <v>4659.9000000000005</v>
      </c>
      <c r="G34" s="38">
        <v>4628.8000000000011</v>
      </c>
      <c r="H34" s="38">
        <v>4583.2000000000007</v>
      </c>
      <c r="I34" s="38">
        <v>4552.1000000000013</v>
      </c>
      <c r="J34" s="38">
        <v>4705.5000000000009</v>
      </c>
      <c r="K34" s="38">
        <v>4736.6000000000013</v>
      </c>
      <c r="L34" s="38">
        <v>4782.2000000000007</v>
      </c>
      <c r="M34" s="28">
        <v>4691</v>
      </c>
      <c r="N34" s="28">
        <v>4614.3</v>
      </c>
      <c r="O34" s="39">
        <v>2648000</v>
      </c>
      <c r="P34" s="40">
        <v>8.1920326864147089E-2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45106</v>
      </c>
      <c r="E35" s="37">
        <v>1460.5</v>
      </c>
      <c r="F35" s="37">
        <v>1460.9666666666665</v>
      </c>
      <c r="G35" s="38">
        <v>1452.9333333333329</v>
      </c>
      <c r="H35" s="38">
        <v>1445.3666666666666</v>
      </c>
      <c r="I35" s="38">
        <v>1437.333333333333</v>
      </c>
      <c r="J35" s="38">
        <v>1468.5333333333328</v>
      </c>
      <c r="K35" s="38">
        <v>1476.5666666666662</v>
      </c>
      <c r="L35" s="38">
        <v>1484.1333333333328</v>
      </c>
      <c r="M35" s="28">
        <v>1469</v>
      </c>
      <c r="N35" s="28">
        <v>1453.4</v>
      </c>
      <c r="O35" s="39">
        <v>9104500</v>
      </c>
      <c r="P35" s="40">
        <v>7.6944215443803241E-4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45106</v>
      </c>
      <c r="E36" s="37">
        <v>7068.85</v>
      </c>
      <c r="F36" s="37">
        <v>7046.416666666667</v>
      </c>
      <c r="G36" s="38">
        <v>7003.8833333333341</v>
      </c>
      <c r="H36" s="38">
        <v>6938.916666666667</v>
      </c>
      <c r="I36" s="38">
        <v>6896.3833333333341</v>
      </c>
      <c r="J36" s="38">
        <v>7111.3833333333341</v>
      </c>
      <c r="K36" s="38">
        <v>7153.916666666667</v>
      </c>
      <c r="L36" s="38">
        <v>7218.8833333333341</v>
      </c>
      <c r="M36" s="28">
        <v>7088.95</v>
      </c>
      <c r="N36" s="28">
        <v>6981.45</v>
      </c>
      <c r="O36" s="39">
        <v>3846500</v>
      </c>
      <c r="P36" s="40">
        <v>9.0172803882349085E-3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45106</v>
      </c>
      <c r="E37" s="37">
        <v>2297.1</v>
      </c>
      <c r="F37" s="37">
        <v>2302.2999999999997</v>
      </c>
      <c r="G37" s="38">
        <v>2284.7999999999993</v>
      </c>
      <c r="H37" s="38">
        <v>2272.4999999999995</v>
      </c>
      <c r="I37" s="38">
        <v>2254.9999999999991</v>
      </c>
      <c r="J37" s="38">
        <v>2314.5999999999995</v>
      </c>
      <c r="K37" s="38">
        <v>2332.1000000000004</v>
      </c>
      <c r="L37" s="38">
        <v>2344.3999999999996</v>
      </c>
      <c r="M37" s="28">
        <v>2319.8000000000002</v>
      </c>
      <c r="N37" s="28">
        <v>2290</v>
      </c>
      <c r="O37" s="39">
        <v>1818300</v>
      </c>
      <c r="P37" s="40">
        <v>-1.463176719232645E-2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45106</v>
      </c>
      <c r="E38" s="37">
        <v>392.95</v>
      </c>
      <c r="F38" s="37">
        <v>394.5</v>
      </c>
      <c r="G38" s="38">
        <v>389.6</v>
      </c>
      <c r="H38" s="38">
        <v>386.25</v>
      </c>
      <c r="I38" s="38">
        <v>381.35</v>
      </c>
      <c r="J38" s="38">
        <v>397.85</v>
      </c>
      <c r="K38" s="38">
        <v>402.75</v>
      </c>
      <c r="L38" s="38">
        <v>406.1</v>
      </c>
      <c r="M38" s="28">
        <v>399.4</v>
      </c>
      <c r="N38" s="28">
        <v>391.15</v>
      </c>
      <c r="O38" s="39">
        <v>6886400</v>
      </c>
      <c r="P38" s="40">
        <v>1.8621973929236499E-3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45106</v>
      </c>
      <c r="E39" s="37">
        <v>270</v>
      </c>
      <c r="F39" s="37">
        <v>270.21666666666664</v>
      </c>
      <c r="G39" s="38">
        <v>267.0333333333333</v>
      </c>
      <c r="H39" s="38">
        <v>264.06666666666666</v>
      </c>
      <c r="I39" s="38">
        <v>260.88333333333333</v>
      </c>
      <c r="J39" s="38">
        <v>273.18333333333328</v>
      </c>
      <c r="K39" s="38">
        <v>276.36666666666656</v>
      </c>
      <c r="L39" s="38">
        <v>279.33333333333326</v>
      </c>
      <c r="M39" s="28">
        <v>273.39999999999998</v>
      </c>
      <c r="N39" s="28">
        <v>267.25</v>
      </c>
      <c r="O39" s="39">
        <v>33821400</v>
      </c>
      <c r="P39" s="40">
        <v>1.0550281908552272E-2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45106</v>
      </c>
      <c r="E40" s="37">
        <v>185.95</v>
      </c>
      <c r="F40" s="37">
        <v>186.61666666666667</v>
      </c>
      <c r="G40" s="38">
        <v>184.73333333333335</v>
      </c>
      <c r="H40" s="38">
        <v>183.51666666666668</v>
      </c>
      <c r="I40" s="38">
        <v>181.63333333333335</v>
      </c>
      <c r="J40" s="38">
        <v>187.83333333333334</v>
      </c>
      <c r="K40" s="38">
        <v>189.71666666666667</v>
      </c>
      <c r="L40" s="38">
        <v>190.93333333333334</v>
      </c>
      <c r="M40" s="28">
        <v>188.5</v>
      </c>
      <c r="N40" s="28">
        <v>185.4</v>
      </c>
      <c r="O40" s="39">
        <v>93447900</v>
      </c>
      <c r="P40" s="40">
        <v>-9.5486111111111119E-3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45106</v>
      </c>
      <c r="E41" s="37">
        <v>1584.25</v>
      </c>
      <c r="F41" s="37">
        <v>1588.3999999999999</v>
      </c>
      <c r="G41" s="38">
        <v>1577.8499999999997</v>
      </c>
      <c r="H41" s="38">
        <v>1571.4499999999998</v>
      </c>
      <c r="I41" s="38">
        <v>1560.8999999999996</v>
      </c>
      <c r="J41" s="38">
        <v>1594.7999999999997</v>
      </c>
      <c r="K41" s="38">
        <v>1605.35</v>
      </c>
      <c r="L41" s="38">
        <v>1611.7499999999998</v>
      </c>
      <c r="M41" s="28">
        <v>1598.95</v>
      </c>
      <c r="N41" s="28">
        <v>1582</v>
      </c>
      <c r="O41" s="39">
        <v>1610550</v>
      </c>
      <c r="P41" s="40">
        <v>-4.0350633087519131E-3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45106</v>
      </c>
      <c r="E42" s="37">
        <v>113.35</v>
      </c>
      <c r="F42" s="37">
        <v>113.36666666666667</v>
      </c>
      <c r="G42" s="38">
        <v>112.78333333333335</v>
      </c>
      <c r="H42" s="38">
        <v>112.21666666666667</v>
      </c>
      <c r="I42" s="38">
        <v>111.63333333333334</v>
      </c>
      <c r="J42" s="38">
        <v>113.93333333333335</v>
      </c>
      <c r="K42" s="38">
        <v>114.51666666666667</v>
      </c>
      <c r="L42" s="38">
        <v>115.08333333333336</v>
      </c>
      <c r="M42" s="28">
        <v>113.95</v>
      </c>
      <c r="N42" s="28">
        <v>112.8</v>
      </c>
      <c r="O42" s="39">
        <v>72851700</v>
      </c>
      <c r="P42" s="40">
        <v>-1.0161012974831954E-3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45106</v>
      </c>
      <c r="E43" s="37">
        <v>652</v>
      </c>
      <c r="F43" s="37">
        <v>654.58333333333337</v>
      </c>
      <c r="G43" s="38">
        <v>648.4666666666667</v>
      </c>
      <c r="H43" s="38">
        <v>644.93333333333328</v>
      </c>
      <c r="I43" s="38">
        <v>638.81666666666661</v>
      </c>
      <c r="J43" s="38">
        <v>658.11666666666679</v>
      </c>
      <c r="K43" s="38">
        <v>664.23333333333335</v>
      </c>
      <c r="L43" s="38">
        <v>667.76666666666688</v>
      </c>
      <c r="M43" s="28">
        <v>660.7</v>
      </c>
      <c r="N43" s="28">
        <v>651.04999999999995</v>
      </c>
      <c r="O43" s="39">
        <v>9033200</v>
      </c>
      <c r="P43" s="40">
        <v>9.4652735095267365E-3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45106</v>
      </c>
      <c r="E44" s="37">
        <v>800.3</v>
      </c>
      <c r="F44" s="37">
        <v>797.2833333333333</v>
      </c>
      <c r="G44" s="38">
        <v>792.51666666666665</v>
      </c>
      <c r="H44" s="38">
        <v>784.73333333333335</v>
      </c>
      <c r="I44" s="38">
        <v>779.9666666666667</v>
      </c>
      <c r="J44" s="38">
        <v>805.06666666666661</v>
      </c>
      <c r="K44" s="38">
        <v>809.83333333333326</v>
      </c>
      <c r="L44" s="38">
        <v>817.61666666666656</v>
      </c>
      <c r="M44" s="28">
        <v>802.05</v>
      </c>
      <c r="N44" s="28">
        <v>789.5</v>
      </c>
      <c r="O44" s="39">
        <v>8478000</v>
      </c>
      <c r="P44" s="40">
        <v>-4.2250338906461814E-2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45106</v>
      </c>
      <c r="E45" s="37">
        <v>826.45</v>
      </c>
      <c r="F45" s="37">
        <v>829</v>
      </c>
      <c r="G45" s="38">
        <v>820.05</v>
      </c>
      <c r="H45" s="38">
        <v>813.65</v>
      </c>
      <c r="I45" s="38">
        <v>804.69999999999993</v>
      </c>
      <c r="J45" s="38">
        <v>835.4</v>
      </c>
      <c r="K45" s="38">
        <v>844.35</v>
      </c>
      <c r="L45" s="38">
        <v>850.75</v>
      </c>
      <c r="M45" s="28">
        <v>837.95</v>
      </c>
      <c r="N45" s="28">
        <v>822.6</v>
      </c>
      <c r="O45" s="39">
        <v>40832900</v>
      </c>
      <c r="P45" s="40">
        <v>-2.0129944146814089E-2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45106</v>
      </c>
      <c r="E46" s="37">
        <v>82.35</v>
      </c>
      <c r="F46" s="37">
        <v>82.75</v>
      </c>
      <c r="G46" s="38">
        <v>81.8</v>
      </c>
      <c r="H46" s="38">
        <v>81.25</v>
      </c>
      <c r="I46" s="38">
        <v>80.3</v>
      </c>
      <c r="J46" s="38">
        <v>83.3</v>
      </c>
      <c r="K46" s="38">
        <v>84.249999999999986</v>
      </c>
      <c r="L46" s="38">
        <v>84.8</v>
      </c>
      <c r="M46" s="28">
        <v>83.7</v>
      </c>
      <c r="N46" s="28">
        <v>82.2</v>
      </c>
      <c r="O46" s="39">
        <v>104958000</v>
      </c>
      <c r="P46" s="40">
        <v>1.5028554253080854E-3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45106</v>
      </c>
      <c r="E47" s="37">
        <v>247.1</v>
      </c>
      <c r="F47" s="37">
        <v>247.76666666666665</v>
      </c>
      <c r="G47" s="38">
        <v>246.0333333333333</v>
      </c>
      <c r="H47" s="38">
        <v>244.96666666666664</v>
      </c>
      <c r="I47" s="38">
        <v>243.23333333333329</v>
      </c>
      <c r="J47" s="38">
        <v>248.83333333333331</v>
      </c>
      <c r="K47" s="38">
        <v>250.56666666666666</v>
      </c>
      <c r="L47" s="38">
        <v>251.63333333333333</v>
      </c>
      <c r="M47" s="28">
        <v>249.5</v>
      </c>
      <c r="N47" s="28">
        <v>246.7</v>
      </c>
      <c r="O47" s="39">
        <v>25189400</v>
      </c>
      <c r="P47" s="40">
        <v>-5.2375548554514217E-4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45106</v>
      </c>
      <c r="E48" s="37">
        <v>18749.5</v>
      </c>
      <c r="F48" s="37">
        <v>18739.033333333333</v>
      </c>
      <c r="G48" s="38">
        <v>18636.116666666665</v>
      </c>
      <c r="H48" s="38">
        <v>18522.733333333334</v>
      </c>
      <c r="I48" s="38">
        <v>18419.816666666666</v>
      </c>
      <c r="J48" s="38">
        <v>18852.416666666664</v>
      </c>
      <c r="K48" s="38">
        <v>18955.333333333336</v>
      </c>
      <c r="L48" s="38">
        <v>19068.716666666664</v>
      </c>
      <c r="M48" s="28">
        <v>18841.95</v>
      </c>
      <c r="N48" s="28">
        <v>18625.650000000001</v>
      </c>
      <c r="O48" s="39">
        <v>139350</v>
      </c>
      <c r="P48" s="40">
        <v>-2.1418539325842697E-2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45106</v>
      </c>
      <c r="E49" s="37">
        <v>367.1</v>
      </c>
      <c r="F49" s="37">
        <v>368.36666666666662</v>
      </c>
      <c r="G49" s="38">
        <v>365.33333333333326</v>
      </c>
      <c r="H49" s="38">
        <v>363.56666666666666</v>
      </c>
      <c r="I49" s="38">
        <v>360.5333333333333</v>
      </c>
      <c r="J49" s="38">
        <v>370.13333333333321</v>
      </c>
      <c r="K49" s="38">
        <v>373.16666666666663</v>
      </c>
      <c r="L49" s="38">
        <v>374.93333333333317</v>
      </c>
      <c r="M49" s="28">
        <v>371.4</v>
      </c>
      <c r="N49" s="28">
        <v>366.6</v>
      </c>
      <c r="O49" s="39">
        <v>20820600</v>
      </c>
      <c r="P49" s="40">
        <v>1.2694799509718089E-2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45106</v>
      </c>
      <c r="E50" s="37">
        <v>4661.6000000000004</v>
      </c>
      <c r="F50" s="37">
        <v>4646.8999999999996</v>
      </c>
      <c r="G50" s="38">
        <v>4624.8499999999995</v>
      </c>
      <c r="H50" s="38">
        <v>4588.0999999999995</v>
      </c>
      <c r="I50" s="38">
        <v>4566.0499999999993</v>
      </c>
      <c r="J50" s="38">
        <v>4683.6499999999996</v>
      </c>
      <c r="K50" s="38">
        <v>4705.6999999999989</v>
      </c>
      <c r="L50" s="38">
        <v>4742.45</v>
      </c>
      <c r="M50" s="28">
        <v>4668.95</v>
      </c>
      <c r="N50" s="28">
        <v>4610.1499999999996</v>
      </c>
      <c r="O50" s="39">
        <v>1362600</v>
      </c>
      <c r="P50" s="40">
        <v>-1.2751775105057239E-2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45106</v>
      </c>
      <c r="E51" s="37">
        <v>346.05</v>
      </c>
      <c r="F51" s="37">
        <v>347.91666666666669</v>
      </c>
      <c r="G51" s="38">
        <v>343.13333333333338</v>
      </c>
      <c r="H51" s="38">
        <v>340.2166666666667</v>
      </c>
      <c r="I51" s="38">
        <v>335.43333333333339</v>
      </c>
      <c r="J51" s="38">
        <v>350.83333333333337</v>
      </c>
      <c r="K51" s="38">
        <v>355.61666666666667</v>
      </c>
      <c r="L51" s="38">
        <v>358.53333333333336</v>
      </c>
      <c r="M51" s="28">
        <v>352.7</v>
      </c>
      <c r="N51" s="28">
        <v>345</v>
      </c>
      <c r="O51" s="39">
        <v>9376000</v>
      </c>
      <c r="P51" s="40">
        <v>4.499678594386115E-3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45106</v>
      </c>
      <c r="E52" s="37">
        <v>311.25</v>
      </c>
      <c r="F52" s="37">
        <v>311.78333333333336</v>
      </c>
      <c r="G52" s="38">
        <v>309.61666666666673</v>
      </c>
      <c r="H52" s="38">
        <v>307.98333333333335</v>
      </c>
      <c r="I52" s="38">
        <v>305.81666666666672</v>
      </c>
      <c r="J52" s="38">
        <v>313.41666666666674</v>
      </c>
      <c r="K52" s="38">
        <v>315.58333333333337</v>
      </c>
      <c r="L52" s="38">
        <v>317.21666666666675</v>
      </c>
      <c r="M52" s="28">
        <v>313.95</v>
      </c>
      <c r="N52" s="28">
        <v>310.14999999999998</v>
      </c>
      <c r="O52" s="39">
        <v>42552000</v>
      </c>
      <c r="P52" s="40">
        <v>-1.4199036717332834E-2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45106</v>
      </c>
      <c r="E53" s="37">
        <v>730.9</v>
      </c>
      <c r="F53" s="37">
        <v>724.68333333333339</v>
      </c>
      <c r="G53" s="38">
        <v>714.21666666666681</v>
      </c>
      <c r="H53" s="38">
        <v>697.53333333333342</v>
      </c>
      <c r="I53" s="38">
        <v>687.06666666666683</v>
      </c>
      <c r="J53" s="38">
        <v>741.36666666666679</v>
      </c>
      <c r="K53" s="38">
        <v>751.83333333333348</v>
      </c>
      <c r="L53" s="38">
        <v>768.51666666666677</v>
      </c>
      <c r="M53" s="28">
        <v>735.15</v>
      </c>
      <c r="N53" s="28">
        <v>708</v>
      </c>
      <c r="O53" s="39">
        <v>3633825</v>
      </c>
      <c r="P53" s="40">
        <v>2.672176308539945E-2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45106</v>
      </c>
      <c r="E54" s="37">
        <v>280.39999999999998</v>
      </c>
      <c r="F54" s="37">
        <v>280.8</v>
      </c>
      <c r="G54" s="38">
        <v>279.10000000000002</v>
      </c>
      <c r="H54" s="38">
        <v>277.8</v>
      </c>
      <c r="I54" s="38">
        <v>276.10000000000002</v>
      </c>
      <c r="J54" s="38">
        <v>282.10000000000002</v>
      </c>
      <c r="K54" s="38">
        <v>283.79999999999995</v>
      </c>
      <c r="L54" s="38">
        <v>285.10000000000002</v>
      </c>
      <c r="M54" s="28">
        <v>282.5</v>
      </c>
      <c r="N54" s="28">
        <v>279.5</v>
      </c>
      <c r="O54" s="39">
        <v>7320900</v>
      </c>
      <c r="P54" s="40">
        <v>-3.71519555809586E-3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45106</v>
      </c>
      <c r="E55" s="37">
        <v>1050.3499999999999</v>
      </c>
      <c r="F55" s="37">
        <v>1051</v>
      </c>
      <c r="G55" s="38">
        <v>1044.5</v>
      </c>
      <c r="H55" s="38">
        <v>1038.6500000000001</v>
      </c>
      <c r="I55" s="38">
        <v>1032.1500000000001</v>
      </c>
      <c r="J55" s="38">
        <v>1056.8499999999999</v>
      </c>
      <c r="K55" s="38">
        <v>1063.3499999999999</v>
      </c>
      <c r="L55" s="38">
        <v>1069.1999999999998</v>
      </c>
      <c r="M55" s="28">
        <v>1057.5</v>
      </c>
      <c r="N55" s="28">
        <v>1045.1500000000001</v>
      </c>
      <c r="O55" s="39">
        <v>11132500</v>
      </c>
      <c r="P55" s="40">
        <v>2.2972662531587411E-2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45106</v>
      </c>
      <c r="E56" s="37">
        <v>968.2</v>
      </c>
      <c r="F56" s="37">
        <v>962.68333333333339</v>
      </c>
      <c r="G56" s="38">
        <v>955.61666666666679</v>
      </c>
      <c r="H56" s="38">
        <v>943.03333333333342</v>
      </c>
      <c r="I56" s="38">
        <v>935.96666666666681</v>
      </c>
      <c r="J56" s="38">
        <v>975.26666666666677</v>
      </c>
      <c r="K56" s="38">
        <v>982.33333333333337</v>
      </c>
      <c r="L56" s="38">
        <v>994.91666666666674</v>
      </c>
      <c r="M56" s="28">
        <v>969.75</v>
      </c>
      <c r="N56" s="28">
        <v>950.1</v>
      </c>
      <c r="O56" s="39">
        <v>9776650</v>
      </c>
      <c r="P56" s="40">
        <v>5.5488701698087981E-3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45106</v>
      </c>
      <c r="E57" s="37">
        <v>230</v>
      </c>
      <c r="F57" s="37">
        <v>228.95000000000002</v>
      </c>
      <c r="G57" s="38">
        <v>227.05000000000004</v>
      </c>
      <c r="H57" s="38">
        <v>224.10000000000002</v>
      </c>
      <c r="I57" s="38">
        <v>222.20000000000005</v>
      </c>
      <c r="J57" s="38">
        <v>231.90000000000003</v>
      </c>
      <c r="K57" s="38">
        <v>233.8</v>
      </c>
      <c r="L57" s="38">
        <v>236.75000000000003</v>
      </c>
      <c r="M57" s="28">
        <v>230.85</v>
      </c>
      <c r="N57" s="28">
        <v>226</v>
      </c>
      <c r="O57" s="39">
        <v>66444000</v>
      </c>
      <c r="P57" s="40">
        <v>0.70327304048234285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45106</v>
      </c>
      <c r="E58" s="37">
        <v>4588.8500000000004</v>
      </c>
      <c r="F58" s="37">
        <v>4582.5999999999995</v>
      </c>
      <c r="G58" s="38">
        <v>4547.1999999999989</v>
      </c>
      <c r="H58" s="38">
        <v>4505.5499999999993</v>
      </c>
      <c r="I58" s="38">
        <v>4470.1499999999987</v>
      </c>
      <c r="J58" s="38">
        <v>4624.2499999999991</v>
      </c>
      <c r="K58" s="38">
        <v>4659.6499999999987</v>
      </c>
      <c r="L58" s="38">
        <v>4701.2999999999993</v>
      </c>
      <c r="M58" s="28">
        <v>4618</v>
      </c>
      <c r="N58" s="28">
        <v>4540.95</v>
      </c>
      <c r="O58" s="39">
        <v>757950</v>
      </c>
      <c r="P58" s="40">
        <v>6.1331653014072673E-2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45106</v>
      </c>
      <c r="E59" s="37">
        <v>1619.45</v>
      </c>
      <c r="F59" s="37">
        <v>1619.6499999999999</v>
      </c>
      <c r="G59" s="38">
        <v>1604.3499999999997</v>
      </c>
      <c r="H59" s="38">
        <v>1589.2499999999998</v>
      </c>
      <c r="I59" s="38">
        <v>1573.9499999999996</v>
      </c>
      <c r="J59" s="38">
        <v>1634.7499999999998</v>
      </c>
      <c r="K59" s="38">
        <v>1650.05</v>
      </c>
      <c r="L59" s="38">
        <v>1665.1499999999999</v>
      </c>
      <c r="M59" s="28">
        <v>1634.95</v>
      </c>
      <c r="N59" s="28">
        <v>1604.55</v>
      </c>
      <c r="O59" s="39">
        <v>2809450</v>
      </c>
      <c r="P59" s="40">
        <v>-1.0722208528469312E-2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45106</v>
      </c>
      <c r="E60" s="37">
        <v>663.5</v>
      </c>
      <c r="F60" s="37">
        <v>668.19999999999993</v>
      </c>
      <c r="G60" s="38">
        <v>657.69999999999982</v>
      </c>
      <c r="H60" s="38">
        <v>651.89999999999986</v>
      </c>
      <c r="I60" s="38">
        <v>641.39999999999975</v>
      </c>
      <c r="J60" s="38">
        <v>673.99999999999989</v>
      </c>
      <c r="K60" s="38">
        <v>684.50000000000011</v>
      </c>
      <c r="L60" s="38">
        <v>690.3</v>
      </c>
      <c r="M60" s="28">
        <v>678.7</v>
      </c>
      <c r="N60" s="28">
        <v>662.4</v>
      </c>
      <c r="O60" s="39">
        <v>5455000</v>
      </c>
      <c r="P60" s="40">
        <v>-3.1067251461988302E-3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45106</v>
      </c>
      <c r="E61" s="37">
        <v>952.75</v>
      </c>
      <c r="F61" s="37">
        <v>956.56666666666661</v>
      </c>
      <c r="G61" s="38">
        <v>946.18333333333317</v>
      </c>
      <c r="H61" s="38">
        <v>939.61666666666656</v>
      </c>
      <c r="I61" s="38">
        <v>929.23333333333312</v>
      </c>
      <c r="J61" s="38">
        <v>963.13333333333321</v>
      </c>
      <c r="K61" s="38">
        <v>973.51666666666665</v>
      </c>
      <c r="L61" s="38">
        <v>980.08333333333326</v>
      </c>
      <c r="M61" s="28">
        <v>966.95</v>
      </c>
      <c r="N61" s="28">
        <v>950</v>
      </c>
      <c r="O61" s="39">
        <v>1404900</v>
      </c>
      <c r="P61" s="40">
        <v>-1.3759213759213759E-2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45106</v>
      </c>
      <c r="E62" s="37">
        <v>275.05</v>
      </c>
      <c r="F62" s="37">
        <v>276.08333333333331</v>
      </c>
      <c r="G62" s="38">
        <v>273.46666666666664</v>
      </c>
      <c r="H62" s="38">
        <v>271.88333333333333</v>
      </c>
      <c r="I62" s="38">
        <v>269.26666666666665</v>
      </c>
      <c r="J62" s="38">
        <v>277.66666666666663</v>
      </c>
      <c r="K62" s="38">
        <v>280.2833333333333</v>
      </c>
      <c r="L62" s="38">
        <v>281.86666666666662</v>
      </c>
      <c r="M62" s="28">
        <v>278.7</v>
      </c>
      <c r="N62" s="28">
        <v>274.5</v>
      </c>
      <c r="O62" s="39">
        <v>19139100</v>
      </c>
      <c r="P62" s="40">
        <v>-1.681358648748613E-2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45106</v>
      </c>
      <c r="E63" s="37">
        <v>124.45</v>
      </c>
      <c r="F63" s="37">
        <v>124.36666666666667</v>
      </c>
      <c r="G63" s="38">
        <v>123.23333333333335</v>
      </c>
      <c r="H63" s="38">
        <v>122.01666666666668</v>
      </c>
      <c r="I63" s="38">
        <v>120.88333333333335</v>
      </c>
      <c r="J63" s="38">
        <v>125.58333333333334</v>
      </c>
      <c r="K63" s="38">
        <v>126.71666666666667</v>
      </c>
      <c r="L63" s="38">
        <v>127.93333333333334</v>
      </c>
      <c r="M63" s="28">
        <v>125.5</v>
      </c>
      <c r="N63" s="28">
        <v>123.15</v>
      </c>
      <c r="O63" s="39">
        <v>34245000</v>
      </c>
      <c r="P63" s="40">
        <v>0.14839034205231388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45106</v>
      </c>
      <c r="E64" s="37">
        <v>1757.1</v>
      </c>
      <c r="F64" s="37">
        <v>1762.6333333333332</v>
      </c>
      <c r="G64" s="38">
        <v>1747.5166666666664</v>
      </c>
      <c r="H64" s="38">
        <v>1737.9333333333332</v>
      </c>
      <c r="I64" s="38">
        <v>1722.8166666666664</v>
      </c>
      <c r="J64" s="38">
        <v>1772.2166666666665</v>
      </c>
      <c r="K64" s="38">
        <v>1787.3333333333333</v>
      </c>
      <c r="L64" s="38">
        <v>1796.9166666666665</v>
      </c>
      <c r="M64" s="28">
        <v>1777.75</v>
      </c>
      <c r="N64" s="28">
        <v>1753.05</v>
      </c>
      <c r="O64" s="39">
        <v>2906400</v>
      </c>
      <c r="P64" s="40">
        <v>-3.0230230230230231E-2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45106</v>
      </c>
      <c r="E65" s="37">
        <v>560.54999999999995</v>
      </c>
      <c r="F65" s="37">
        <v>561.48333333333335</v>
      </c>
      <c r="G65" s="38">
        <v>556.36666666666667</v>
      </c>
      <c r="H65" s="38">
        <v>552.18333333333328</v>
      </c>
      <c r="I65" s="38">
        <v>547.06666666666661</v>
      </c>
      <c r="J65" s="38">
        <v>565.66666666666674</v>
      </c>
      <c r="K65" s="38">
        <v>570.78333333333353</v>
      </c>
      <c r="L65" s="38">
        <v>574.96666666666681</v>
      </c>
      <c r="M65" s="28">
        <v>566.6</v>
      </c>
      <c r="N65" s="28">
        <v>557.29999999999995</v>
      </c>
      <c r="O65" s="39">
        <v>10706250</v>
      </c>
      <c r="P65" s="40">
        <v>1.0381031025126814E-2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45106</v>
      </c>
      <c r="E66" s="37">
        <v>2147.35</v>
      </c>
      <c r="F66" s="37">
        <v>2155.7166666666667</v>
      </c>
      <c r="G66" s="38">
        <v>2135.6833333333334</v>
      </c>
      <c r="H66" s="38">
        <v>2124.0166666666669</v>
      </c>
      <c r="I66" s="38">
        <v>2103.9833333333336</v>
      </c>
      <c r="J66" s="38">
        <v>2167.3833333333332</v>
      </c>
      <c r="K66" s="38">
        <v>2187.416666666667</v>
      </c>
      <c r="L66" s="38">
        <v>2199.083333333333</v>
      </c>
      <c r="M66" s="28">
        <v>2175.75</v>
      </c>
      <c r="N66" s="28">
        <v>2144.0500000000002</v>
      </c>
      <c r="O66" s="39">
        <v>1907000</v>
      </c>
      <c r="P66" s="40">
        <v>2.08779443254818E-2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45106</v>
      </c>
      <c r="E67" s="37">
        <v>2075.3000000000002</v>
      </c>
      <c r="F67" s="37">
        <v>2081.2999999999997</v>
      </c>
      <c r="G67" s="38">
        <v>2066.5999999999995</v>
      </c>
      <c r="H67" s="38">
        <v>2057.8999999999996</v>
      </c>
      <c r="I67" s="38">
        <v>2043.1999999999994</v>
      </c>
      <c r="J67" s="38">
        <v>2089.9999999999995</v>
      </c>
      <c r="K67" s="38">
        <v>2104.6999999999994</v>
      </c>
      <c r="L67" s="38">
        <v>2113.3999999999996</v>
      </c>
      <c r="M67" s="28">
        <v>2096</v>
      </c>
      <c r="N67" s="28">
        <v>2072.6</v>
      </c>
      <c r="O67" s="39">
        <v>2009900</v>
      </c>
      <c r="P67" s="40">
        <v>1.0228443617903546E-2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45106</v>
      </c>
      <c r="E68" s="37">
        <v>243.75</v>
      </c>
      <c r="F68" s="37">
        <v>244.51666666666665</v>
      </c>
      <c r="G68" s="38">
        <v>242.23333333333329</v>
      </c>
      <c r="H68" s="38">
        <v>240.71666666666664</v>
      </c>
      <c r="I68" s="38">
        <v>238.43333333333328</v>
      </c>
      <c r="J68" s="38">
        <v>246.0333333333333</v>
      </c>
      <c r="K68" s="38">
        <v>248.31666666666666</v>
      </c>
      <c r="L68" s="38">
        <v>249.83333333333331</v>
      </c>
      <c r="M68" s="28">
        <v>246.8</v>
      </c>
      <c r="N68" s="28">
        <v>243</v>
      </c>
      <c r="O68" s="39">
        <v>17007200</v>
      </c>
      <c r="P68" s="40">
        <v>1.7761394101876677E-2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45106</v>
      </c>
      <c r="E69" s="37">
        <v>3535.8</v>
      </c>
      <c r="F69" s="37">
        <v>3525.4666666666667</v>
      </c>
      <c r="G69" s="38">
        <v>3478.6833333333334</v>
      </c>
      <c r="H69" s="38">
        <v>3421.5666666666666</v>
      </c>
      <c r="I69" s="38">
        <v>3374.7833333333333</v>
      </c>
      <c r="J69" s="38">
        <v>3582.5833333333335</v>
      </c>
      <c r="K69" s="38">
        <v>3629.3666666666672</v>
      </c>
      <c r="L69" s="38">
        <v>3686.4833333333336</v>
      </c>
      <c r="M69" s="28">
        <v>3572.25</v>
      </c>
      <c r="N69" s="28">
        <v>3468.35</v>
      </c>
      <c r="O69" s="39">
        <v>3269950</v>
      </c>
      <c r="P69" s="40">
        <v>-1.2666445242911923E-2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45106</v>
      </c>
      <c r="E70" s="37">
        <v>3920.1</v>
      </c>
      <c r="F70" s="37">
        <v>3933.7666666666664</v>
      </c>
      <c r="G70" s="38">
        <v>3838.7833333333328</v>
      </c>
      <c r="H70" s="38">
        <v>3757.4666666666662</v>
      </c>
      <c r="I70" s="38">
        <v>3662.4833333333327</v>
      </c>
      <c r="J70" s="38">
        <v>4015.083333333333</v>
      </c>
      <c r="K70" s="38">
        <v>4110.0666666666666</v>
      </c>
      <c r="L70" s="38">
        <v>4191.3833333333332</v>
      </c>
      <c r="M70" s="28">
        <v>4028.75</v>
      </c>
      <c r="N70" s="28">
        <v>3852.45</v>
      </c>
      <c r="O70" s="39">
        <v>1219175</v>
      </c>
      <c r="P70" s="40">
        <v>2.1662162445268474E-2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45106</v>
      </c>
      <c r="E71" s="37">
        <v>479.4</v>
      </c>
      <c r="F71" s="37">
        <v>478.86666666666662</v>
      </c>
      <c r="G71" s="38">
        <v>475.73333333333323</v>
      </c>
      <c r="H71" s="38">
        <v>472.06666666666661</v>
      </c>
      <c r="I71" s="38">
        <v>468.93333333333322</v>
      </c>
      <c r="J71" s="38">
        <v>482.53333333333325</v>
      </c>
      <c r="K71" s="38">
        <v>485.66666666666657</v>
      </c>
      <c r="L71" s="38">
        <v>489.33333333333326</v>
      </c>
      <c r="M71" s="28">
        <v>482</v>
      </c>
      <c r="N71" s="28">
        <v>475.2</v>
      </c>
      <c r="O71" s="39">
        <v>33537900</v>
      </c>
      <c r="P71" s="40">
        <v>-1.8257341576506957E-2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45106</v>
      </c>
      <c r="E72" s="37">
        <v>4584.8500000000004</v>
      </c>
      <c r="F72" s="37">
        <v>4568.8500000000004</v>
      </c>
      <c r="G72" s="38">
        <v>4545.8500000000004</v>
      </c>
      <c r="H72" s="38">
        <v>4506.8500000000004</v>
      </c>
      <c r="I72" s="38">
        <v>4483.8500000000004</v>
      </c>
      <c r="J72" s="38">
        <v>4607.8500000000004</v>
      </c>
      <c r="K72" s="38">
        <v>4630.8500000000004</v>
      </c>
      <c r="L72" s="38">
        <v>4669.8500000000004</v>
      </c>
      <c r="M72" s="28">
        <v>4591.8500000000004</v>
      </c>
      <c r="N72" s="28">
        <v>4529.8500000000004</v>
      </c>
      <c r="O72" s="39">
        <v>3217750</v>
      </c>
      <c r="P72" s="40">
        <v>-8.9320089320089318E-3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45106</v>
      </c>
      <c r="E73" s="37">
        <v>3725.7</v>
      </c>
      <c r="F73" s="37">
        <v>3726.0833333333335</v>
      </c>
      <c r="G73" s="38">
        <v>3702.166666666667</v>
      </c>
      <c r="H73" s="38">
        <v>3678.6333333333337</v>
      </c>
      <c r="I73" s="38">
        <v>3654.7166666666672</v>
      </c>
      <c r="J73" s="38">
        <v>3749.6166666666668</v>
      </c>
      <c r="K73" s="38">
        <v>3773.5333333333338</v>
      </c>
      <c r="L73" s="38">
        <v>3797.0666666666666</v>
      </c>
      <c r="M73" s="28">
        <v>3750</v>
      </c>
      <c r="N73" s="28">
        <v>3702.55</v>
      </c>
      <c r="O73" s="39">
        <v>3291050</v>
      </c>
      <c r="P73" s="40">
        <v>1.9713357131440142E-3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45106</v>
      </c>
      <c r="E74" s="37">
        <v>2203.4</v>
      </c>
      <c r="F74" s="37">
        <v>2202.7666666666664</v>
      </c>
      <c r="G74" s="38">
        <v>2182.5333333333328</v>
      </c>
      <c r="H74" s="38">
        <v>2161.6666666666665</v>
      </c>
      <c r="I74" s="38">
        <v>2141.4333333333329</v>
      </c>
      <c r="J74" s="38">
        <v>2223.6333333333328</v>
      </c>
      <c r="K74" s="38">
        <v>2243.8666666666663</v>
      </c>
      <c r="L74" s="38">
        <v>2264.7333333333327</v>
      </c>
      <c r="M74" s="28">
        <v>2223</v>
      </c>
      <c r="N74" s="28">
        <v>2181.9</v>
      </c>
      <c r="O74" s="39">
        <v>1178925</v>
      </c>
      <c r="P74" s="40">
        <v>8.4685956245589278E-3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45106</v>
      </c>
      <c r="E75" s="37">
        <v>212.55</v>
      </c>
      <c r="F75" s="37">
        <v>213.2166666666667</v>
      </c>
      <c r="G75" s="38">
        <v>211.03333333333339</v>
      </c>
      <c r="H75" s="38">
        <v>209.51666666666668</v>
      </c>
      <c r="I75" s="38">
        <v>207.33333333333337</v>
      </c>
      <c r="J75" s="38">
        <v>214.73333333333341</v>
      </c>
      <c r="K75" s="38">
        <v>216.91666666666669</v>
      </c>
      <c r="L75" s="38">
        <v>218.43333333333342</v>
      </c>
      <c r="M75" s="28">
        <v>215.4</v>
      </c>
      <c r="N75" s="28">
        <v>211.7</v>
      </c>
      <c r="O75" s="39">
        <v>19058400</v>
      </c>
      <c r="P75" s="40">
        <v>-2.2706294997230939E-2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45106</v>
      </c>
      <c r="E76" s="37">
        <v>126</v>
      </c>
      <c r="F76" s="37">
        <v>126.10000000000001</v>
      </c>
      <c r="G76" s="38">
        <v>125.55000000000001</v>
      </c>
      <c r="H76" s="38">
        <v>125.10000000000001</v>
      </c>
      <c r="I76" s="38">
        <v>124.55000000000001</v>
      </c>
      <c r="J76" s="38">
        <v>126.55000000000001</v>
      </c>
      <c r="K76" s="38">
        <v>127.1</v>
      </c>
      <c r="L76" s="38">
        <v>127.55000000000001</v>
      </c>
      <c r="M76" s="28">
        <v>126.65</v>
      </c>
      <c r="N76" s="28">
        <v>125.65</v>
      </c>
      <c r="O76" s="39">
        <v>81165000</v>
      </c>
      <c r="P76" s="40">
        <v>1.1780104712041885E-2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45106</v>
      </c>
      <c r="E77" s="37">
        <v>106.15</v>
      </c>
      <c r="F77" s="37">
        <v>105.53333333333335</v>
      </c>
      <c r="G77" s="38">
        <v>104.61666666666669</v>
      </c>
      <c r="H77" s="38">
        <v>103.08333333333334</v>
      </c>
      <c r="I77" s="38">
        <v>102.16666666666669</v>
      </c>
      <c r="J77" s="38">
        <v>107.06666666666669</v>
      </c>
      <c r="K77" s="38">
        <v>107.98333333333335</v>
      </c>
      <c r="L77" s="38">
        <v>109.51666666666669</v>
      </c>
      <c r="M77" s="28">
        <v>106.45</v>
      </c>
      <c r="N77" s="28">
        <v>104</v>
      </c>
      <c r="O77" s="39">
        <v>66227700</v>
      </c>
      <c r="P77" s="40">
        <v>3.8834951456310678E-3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45106</v>
      </c>
      <c r="E78" s="37">
        <v>613.54999999999995</v>
      </c>
      <c r="F78" s="37">
        <v>611.01666666666665</v>
      </c>
      <c r="G78" s="38">
        <v>604.7833333333333</v>
      </c>
      <c r="H78" s="38">
        <v>596.01666666666665</v>
      </c>
      <c r="I78" s="38">
        <v>589.7833333333333</v>
      </c>
      <c r="J78" s="38">
        <v>619.7833333333333</v>
      </c>
      <c r="K78" s="38">
        <v>626.01666666666665</v>
      </c>
      <c r="L78" s="38">
        <v>634.7833333333333</v>
      </c>
      <c r="M78" s="28">
        <v>617.25</v>
      </c>
      <c r="N78" s="28">
        <v>602.25</v>
      </c>
      <c r="O78" s="39">
        <v>7305100</v>
      </c>
      <c r="P78" s="40">
        <v>-2.3643410852713178E-2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45106</v>
      </c>
      <c r="E79" s="37">
        <v>41.05</v>
      </c>
      <c r="F79" s="37">
        <v>41.05</v>
      </c>
      <c r="G79" s="38">
        <v>40.799999999999997</v>
      </c>
      <c r="H79" s="38">
        <v>40.549999999999997</v>
      </c>
      <c r="I79" s="38">
        <v>40.299999999999997</v>
      </c>
      <c r="J79" s="38">
        <v>41.3</v>
      </c>
      <c r="K79" s="38">
        <v>41.55</v>
      </c>
      <c r="L79" s="38">
        <v>41.8</v>
      </c>
      <c r="M79" s="28">
        <v>41.3</v>
      </c>
      <c r="N79" s="28">
        <v>40.799999999999997</v>
      </c>
      <c r="O79" s="39">
        <v>148297500</v>
      </c>
      <c r="P79" s="40">
        <v>-3.0335204004246929E-4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45106</v>
      </c>
      <c r="E80" s="37">
        <v>586.85</v>
      </c>
      <c r="F80" s="37">
        <v>590.58333333333337</v>
      </c>
      <c r="G80" s="38">
        <v>582.01666666666677</v>
      </c>
      <c r="H80" s="38">
        <v>577.18333333333339</v>
      </c>
      <c r="I80" s="38">
        <v>568.61666666666679</v>
      </c>
      <c r="J80" s="38">
        <v>595.41666666666674</v>
      </c>
      <c r="K80" s="38">
        <v>603.98333333333335</v>
      </c>
      <c r="L80" s="38">
        <v>608.81666666666672</v>
      </c>
      <c r="M80" s="28">
        <v>599.15</v>
      </c>
      <c r="N80" s="28">
        <v>585.75</v>
      </c>
      <c r="O80" s="39">
        <v>6137300</v>
      </c>
      <c r="P80" s="40">
        <v>2.4300282056845302E-2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45106</v>
      </c>
      <c r="E81" s="37">
        <v>1061.5999999999999</v>
      </c>
      <c r="F81" s="37">
        <v>1063.8833333333334</v>
      </c>
      <c r="G81" s="38">
        <v>1055.8166666666668</v>
      </c>
      <c r="H81" s="38">
        <v>1050.0333333333333</v>
      </c>
      <c r="I81" s="38">
        <v>1041.9666666666667</v>
      </c>
      <c r="J81" s="38">
        <v>1069.666666666667</v>
      </c>
      <c r="K81" s="38">
        <v>1077.7333333333336</v>
      </c>
      <c r="L81" s="38">
        <v>1083.5166666666671</v>
      </c>
      <c r="M81" s="28">
        <v>1071.95</v>
      </c>
      <c r="N81" s="28">
        <v>1058.0999999999999</v>
      </c>
      <c r="O81" s="39">
        <v>6172000</v>
      </c>
      <c r="P81" s="40">
        <v>-7.876547178910143E-3</v>
      </c>
    </row>
    <row r="82" spans="1:16" ht="12.75" customHeight="1">
      <c r="A82" s="28">
        <v>72</v>
      </c>
      <c r="B82" s="29" t="s">
        <v>96</v>
      </c>
      <c r="C82" s="204" t="s">
        <v>108</v>
      </c>
      <c r="D82" s="31">
        <v>45106</v>
      </c>
      <c r="E82" s="37">
        <v>1412.2</v>
      </c>
      <c r="F82" s="37">
        <v>1414.9166666666667</v>
      </c>
      <c r="G82" s="38">
        <v>1396.8333333333335</v>
      </c>
      <c r="H82" s="38">
        <v>1381.4666666666667</v>
      </c>
      <c r="I82" s="38">
        <v>1363.3833333333334</v>
      </c>
      <c r="J82" s="38">
        <v>1430.2833333333335</v>
      </c>
      <c r="K82" s="38">
        <v>1448.366666666667</v>
      </c>
      <c r="L82" s="38">
        <v>1463.7333333333336</v>
      </c>
      <c r="M82" s="28">
        <v>1433</v>
      </c>
      <c r="N82" s="28">
        <v>1399.55</v>
      </c>
      <c r="O82" s="39">
        <v>3904075</v>
      </c>
      <c r="P82" s="40">
        <v>-4.4237442698802261E-2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45106</v>
      </c>
      <c r="E83" s="37">
        <v>289.05</v>
      </c>
      <c r="F83" s="37">
        <v>287.73333333333335</v>
      </c>
      <c r="G83" s="38">
        <v>285.66666666666669</v>
      </c>
      <c r="H83" s="38">
        <v>282.28333333333336</v>
      </c>
      <c r="I83" s="38">
        <v>280.2166666666667</v>
      </c>
      <c r="J83" s="38">
        <v>291.11666666666667</v>
      </c>
      <c r="K83" s="38">
        <v>293.18333333333328</v>
      </c>
      <c r="L83" s="38">
        <v>296.56666666666666</v>
      </c>
      <c r="M83" s="28">
        <v>289.8</v>
      </c>
      <c r="N83" s="28">
        <v>284.35000000000002</v>
      </c>
      <c r="O83" s="39">
        <v>8042000</v>
      </c>
      <c r="P83" s="40">
        <v>-3.4573829531812726E-2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45106</v>
      </c>
      <c r="E84" s="37">
        <v>1709.4</v>
      </c>
      <c r="F84" s="37">
        <v>1714.7166666666665</v>
      </c>
      <c r="G84" s="38">
        <v>1701.6833333333329</v>
      </c>
      <c r="H84" s="38">
        <v>1693.9666666666665</v>
      </c>
      <c r="I84" s="38">
        <v>1680.9333333333329</v>
      </c>
      <c r="J84" s="38">
        <v>1722.4333333333329</v>
      </c>
      <c r="K84" s="38">
        <v>1735.4666666666662</v>
      </c>
      <c r="L84" s="38">
        <v>1743.1833333333329</v>
      </c>
      <c r="M84" s="28">
        <v>1727.75</v>
      </c>
      <c r="N84" s="28">
        <v>1707</v>
      </c>
      <c r="O84" s="39">
        <v>12475875</v>
      </c>
      <c r="P84" s="40">
        <v>2.2849308808408546E-4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45106</v>
      </c>
      <c r="E85" s="37">
        <v>489.85</v>
      </c>
      <c r="F85" s="37">
        <v>492</v>
      </c>
      <c r="G85" s="38">
        <v>480.6</v>
      </c>
      <c r="H85" s="38">
        <v>471.35</v>
      </c>
      <c r="I85" s="38">
        <v>459.95000000000005</v>
      </c>
      <c r="J85" s="38">
        <v>501.25</v>
      </c>
      <c r="K85" s="38">
        <v>512.65</v>
      </c>
      <c r="L85" s="38">
        <v>521.9</v>
      </c>
      <c r="M85" s="28">
        <v>503.4</v>
      </c>
      <c r="N85" s="28">
        <v>482.75</v>
      </c>
      <c r="O85" s="39">
        <v>5403750</v>
      </c>
      <c r="P85" s="40">
        <v>2.34375E-2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45106</v>
      </c>
      <c r="E86" s="37">
        <v>3070.05</v>
      </c>
      <c r="F86" s="37">
        <v>3068.1</v>
      </c>
      <c r="G86" s="38">
        <v>3048.95</v>
      </c>
      <c r="H86" s="38">
        <v>3027.85</v>
      </c>
      <c r="I86" s="38">
        <v>3008.7</v>
      </c>
      <c r="J86" s="38">
        <v>3089.2</v>
      </c>
      <c r="K86" s="38">
        <v>3108.3500000000004</v>
      </c>
      <c r="L86" s="38">
        <v>3129.45</v>
      </c>
      <c r="M86" s="28">
        <v>3087.25</v>
      </c>
      <c r="N86" s="28">
        <v>3047</v>
      </c>
      <c r="O86" s="39">
        <v>4259700</v>
      </c>
      <c r="P86" s="40">
        <v>4.0219780219780218E-2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45106</v>
      </c>
      <c r="E87" s="37">
        <v>1336.1</v>
      </c>
      <c r="F87" s="37">
        <v>1336.2</v>
      </c>
      <c r="G87" s="38">
        <v>1307.4000000000001</v>
      </c>
      <c r="H87" s="38">
        <v>1278.7</v>
      </c>
      <c r="I87" s="38">
        <v>1249.9000000000001</v>
      </c>
      <c r="J87" s="38">
        <v>1364.9</v>
      </c>
      <c r="K87" s="38">
        <v>1393.6999999999998</v>
      </c>
      <c r="L87" s="38">
        <v>1422.4</v>
      </c>
      <c r="M87" s="28">
        <v>1365</v>
      </c>
      <c r="N87" s="28">
        <v>1307.5</v>
      </c>
      <c r="O87" s="39">
        <v>5717500</v>
      </c>
      <c r="P87" s="40">
        <v>4.7352995054039199E-2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45106</v>
      </c>
      <c r="E88" s="37">
        <v>1146.0999999999999</v>
      </c>
      <c r="F88" s="37">
        <v>1149.3999999999999</v>
      </c>
      <c r="G88" s="38">
        <v>1139.5499999999997</v>
      </c>
      <c r="H88" s="38">
        <v>1132.9999999999998</v>
      </c>
      <c r="I88" s="38">
        <v>1123.1499999999996</v>
      </c>
      <c r="J88" s="38">
        <v>1155.9499999999998</v>
      </c>
      <c r="K88" s="38">
        <v>1165.7999999999997</v>
      </c>
      <c r="L88" s="38">
        <v>1172.3499999999999</v>
      </c>
      <c r="M88" s="28">
        <v>1159.25</v>
      </c>
      <c r="N88" s="28">
        <v>1142.8499999999999</v>
      </c>
      <c r="O88" s="39">
        <v>9879100</v>
      </c>
      <c r="P88" s="40">
        <v>-1.3973310976035772E-2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45106</v>
      </c>
      <c r="E89" s="37">
        <v>2662.7</v>
      </c>
      <c r="F89" s="37">
        <v>2667.3333333333335</v>
      </c>
      <c r="G89" s="38">
        <v>2653.3666666666668</v>
      </c>
      <c r="H89" s="38">
        <v>2644.0333333333333</v>
      </c>
      <c r="I89" s="38">
        <v>2630.0666666666666</v>
      </c>
      <c r="J89" s="38">
        <v>2676.666666666667</v>
      </c>
      <c r="K89" s="38">
        <v>2690.6333333333332</v>
      </c>
      <c r="L89" s="38">
        <v>2699.9666666666672</v>
      </c>
      <c r="M89" s="28">
        <v>2681.3</v>
      </c>
      <c r="N89" s="28">
        <v>2658</v>
      </c>
      <c r="O89" s="39">
        <v>26134800</v>
      </c>
      <c r="P89" s="40">
        <v>-4.2520117044623261E-3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45106</v>
      </c>
      <c r="E90" s="37">
        <v>1949.05</v>
      </c>
      <c r="F90" s="37">
        <v>1956.75</v>
      </c>
      <c r="G90" s="38">
        <v>1937.55</v>
      </c>
      <c r="H90" s="38">
        <v>1926.05</v>
      </c>
      <c r="I90" s="38">
        <v>1906.85</v>
      </c>
      <c r="J90" s="38">
        <v>1968.25</v>
      </c>
      <c r="K90" s="38">
        <v>1987.4499999999998</v>
      </c>
      <c r="L90" s="38">
        <v>1998.95</v>
      </c>
      <c r="M90" s="28">
        <v>1975.95</v>
      </c>
      <c r="N90" s="28">
        <v>1945.25</v>
      </c>
      <c r="O90" s="39">
        <v>2548200</v>
      </c>
      <c r="P90" s="40">
        <v>-3.7532254281022752E-3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45106</v>
      </c>
      <c r="E91" s="37">
        <v>1615.75</v>
      </c>
      <c r="F91" s="37">
        <v>1619.6166666666668</v>
      </c>
      <c r="G91" s="38">
        <v>1609.3333333333335</v>
      </c>
      <c r="H91" s="38">
        <v>1602.9166666666667</v>
      </c>
      <c r="I91" s="38">
        <v>1592.6333333333334</v>
      </c>
      <c r="J91" s="38">
        <v>1626.0333333333335</v>
      </c>
      <c r="K91" s="38">
        <v>1636.3166666666668</v>
      </c>
      <c r="L91" s="38">
        <v>1642.7333333333336</v>
      </c>
      <c r="M91" s="28">
        <v>1629.9</v>
      </c>
      <c r="N91" s="28">
        <v>1613.2</v>
      </c>
      <c r="O91" s="39">
        <v>80235100</v>
      </c>
      <c r="P91" s="40">
        <v>2.9469464948555461E-2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45106</v>
      </c>
      <c r="E92" s="37">
        <v>584.25</v>
      </c>
      <c r="F92" s="37">
        <v>587.2833333333333</v>
      </c>
      <c r="G92" s="38">
        <v>579.76666666666665</v>
      </c>
      <c r="H92" s="38">
        <v>575.2833333333333</v>
      </c>
      <c r="I92" s="38">
        <v>567.76666666666665</v>
      </c>
      <c r="J92" s="38">
        <v>591.76666666666665</v>
      </c>
      <c r="K92" s="38">
        <v>599.2833333333333</v>
      </c>
      <c r="L92" s="38">
        <v>603.76666666666665</v>
      </c>
      <c r="M92" s="28">
        <v>594.79999999999995</v>
      </c>
      <c r="N92" s="28">
        <v>582.79999999999995</v>
      </c>
      <c r="O92" s="39">
        <v>19076200</v>
      </c>
      <c r="P92" s="40">
        <v>-1.3650324195199636E-2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45106</v>
      </c>
      <c r="E93" s="37">
        <v>2812.95</v>
      </c>
      <c r="F93" s="37">
        <v>2802.8666666666668</v>
      </c>
      <c r="G93" s="38">
        <v>2775.7333333333336</v>
      </c>
      <c r="H93" s="38">
        <v>2738.5166666666669</v>
      </c>
      <c r="I93" s="38">
        <v>2711.3833333333337</v>
      </c>
      <c r="J93" s="38">
        <v>2840.0833333333335</v>
      </c>
      <c r="K93" s="38">
        <v>2867.2166666666667</v>
      </c>
      <c r="L93" s="38">
        <v>2904.4333333333334</v>
      </c>
      <c r="M93" s="28">
        <v>2830</v>
      </c>
      <c r="N93" s="28">
        <v>2765.65</v>
      </c>
      <c r="O93" s="39">
        <v>4098900</v>
      </c>
      <c r="P93" s="40">
        <v>-1.753488711916417E-3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45106</v>
      </c>
      <c r="E94" s="37">
        <v>409.25</v>
      </c>
      <c r="F94" s="37">
        <v>411.75</v>
      </c>
      <c r="G94" s="38">
        <v>406.15</v>
      </c>
      <c r="H94" s="38">
        <v>403.04999999999995</v>
      </c>
      <c r="I94" s="38">
        <v>397.44999999999993</v>
      </c>
      <c r="J94" s="38">
        <v>414.85</v>
      </c>
      <c r="K94" s="38">
        <v>420.45000000000005</v>
      </c>
      <c r="L94" s="38">
        <v>423.55000000000007</v>
      </c>
      <c r="M94" s="28">
        <v>417.35</v>
      </c>
      <c r="N94" s="28">
        <v>408.65</v>
      </c>
      <c r="O94" s="39">
        <v>31971800</v>
      </c>
      <c r="P94" s="40">
        <v>4.5306589249582124E-3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45106</v>
      </c>
      <c r="E95" s="37">
        <v>112.1</v>
      </c>
      <c r="F95" s="37">
        <v>112.84999999999998</v>
      </c>
      <c r="G95" s="38">
        <v>111.09999999999997</v>
      </c>
      <c r="H95" s="38">
        <v>110.09999999999998</v>
      </c>
      <c r="I95" s="38">
        <v>108.34999999999997</v>
      </c>
      <c r="J95" s="38">
        <v>113.84999999999997</v>
      </c>
      <c r="K95" s="38">
        <v>115.6</v>
      </c>
      <c r="L95" s="38">
        <v>116.59999999999997</v>
      </c>
      <c r="M95" s="28">
        <v>114.6</v>
      </c>
      <c r="N95" s="28">
        <v>111.85</v>
      </c>
      <c r="O95" s="39">
        <v>24365900</v>
      </c>
      <c r="P95" s="40">
        <v>1.1507470307654626E-2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45106</v>
      </c>
      <c r="E96" s="37">
        <v>262.14999999999998</v>
      </c>
      <c r="F96" s="37">
        <v>264.34999999999997</v>
      </c>
      <c r="G96" s="38">
        <v>259.54999999999995</v>
      </c>
      <c r="H96" s="38">
        <v>256.95</v>
      </c>
      <c r="I96" s="38">
        <v>252.14999999999998</v>
      </c>
      <c r="J96" s="38">
        <v>266.94999999999993</v>
      </c>
      <c r="K96" s="38">
        <v>271.75</v>
      </c>
      <c r="L96" s="38">
        <v>274.34999999999991</v>
      </c>
      <c r="M96" s="28">
        <v>269.14999999999998</v>
      </c>
      <c r="N96" s="28">
        <v>261.75</v>
      </c>
      <c r="O96" s="39">
        <v>21149100</v>
      </c>
      <c r="P96" s="40">
        <v>3.1743940990516334E-2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45106</v>
      </c>
      <c r="E97" s="37">
        <v>2687.25</v>
      </c>
      <c r="F97" s="37">
        <v>2687.8333333333335</v>
      </c>
      <c r="G97" s="38">
        <v>2653.666666666667</v>
      </c>
      <c r="H97" s="38">
        <v>2620.0833333333335</v>
      </c>
      <c r="I97" s="38">
        <v>2585.916666666667</v>
      </c>
      <c r="J97" s="38">
        <v>2721.416666666667</v>
      </c>
      <c r="K97" s="38">
        <v>2755.5833333333339</v>
      </c>
      <c r="L97" s="38">
        <v>2789.166666666667</v>
      </c>
      <c r="M97" s="28">
        <v>2722</v>
      </c>
      <c r="N97" s="28">
        <v>2654.25</v>
      </c>
      <c r="O97" s="39">
        <v>9398100</v>
      </c>
      <c r="P97" s="40">
        <v>-1.8454693570622883E-2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45106</v>
      </c>
      <c r="E98" s="37">
        <v>115.35</v>
      </c>
      <c r="F98" s="37">
        <v>116.23333333333333</v>
      </c>
      <c r="G98" s="38">
        <v>114.11666666666667</v>
      </c>
      <c r="H98" s="38">
        <v>112.88333333333334</v>
      </c>
      <c r="I98" s="38">
        <v>110.76666666666668</v>
      </c>
      <c r="J98" s="38">
        <v>117.46666666666667</v>
      </c>
      <c r="K98" s="38">
        <v>119.58333333333331</v>
      </c>
      <c r="L98" s="38">
        <v>120.81666666666666</v>
      </c>
      <c r="M98" s="28">
        <v>118.35</v>
      </c>
      <c r="N98" s="28">
        <v>115</v>
      </c>
      <c r="O98" s="39">
        <v>52628500</v>
      </c>
      <c r="P98" s="40">
        <v>1.317765285692284E-2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45106</v>
      </c>
      <c r="E99" s="37">
        <v>942.6</v>
      </c>
      <c r="F99" s="37">
        <v>946.73333333333323</v>
      </c>
      <c r="G99" s="38">
        <v>935.46666666666647</v>
      </c>
      <c r="H99" s="38">
        <v>928.33333333333326</v>
      </c>
      <c r="I99" s="38">
        <v>917.06666666666649</v>
      </c>
      <c r="J99" s="38">
        <v>953.86666666666645</v>
      </c>
      <c r="K99" s="38">
        <v>965.1333333333331</v>
      </c>
      <c r="L99" s="38">
        <v>972.26666666666642</v>
      </c>
      <c r="M99" s="28">
        <v>958</v>
      </c>
      <c r="N99" s="28">
        <v>939.6</v>
      </c>
      <c r="O99" s="39">
        <v>68008500</v>
      </c>
      <c r="P99" s="40">
        <v>-8.0219678504211533E-4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45106</v>
      </c>
      <c r="E100" s="37">
        <v>1224.5999999999999</v>
      </c>
      <c r="F100" s="37">
        <v>1211.6833333333332</v>
      </c>
      <c r="G100" s="38">
        <v>1196.0166666666664</v>
      </c>
      <c r="H100" s="38">
        <v>1167.4333333333332</v>
      </c>
      <c r="I100" s="38">
        <v>1151.7666666666664</v>
      </c>
      <c r="J100" s="38">
        <v>1240.2666666666664</v>
      </c>
      <c r="K100" s="38">
        <v>1255.9333333333329</v>
      </c>
      <c r="L100" s="38">
        <v>1284.5166666666664</v>
      </c>
      <c r="M100" s="28">
        <v>1227.3499999999999</v>
      </c>
      <c r="N100" s="28">
        <v>1183.0999999999999</v>
      </c>
      <c r="O100" s="39">
        <v>4857225</v>
      </c>
      <c r="P100" s="40">
        <v>-2.663747582737994E-2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45106</v>
      </c>
      <c r="E101" s="37">
        <v>479.15</v>
      </c>
      <c r="F101" s="37">
        <v>477.41666666666669</v>
      </c>
      <c r="G101" s="38">
        <v>469.88333333333338</v>
      </c>
      <c r="H101" s="38">
        <v>460.61666666666667</v>
      </c>
      <c r="I101" s="38">
        <v>453.08333333333337</v>
      </c>
      <c r="J101" s="38">
        <v>486.68333333333339</v>
      </c>
      <c r="K101" s="38">
        <v>494.2166666666667</v>
      </c>
      <c r="L101" s="38">
        <v>503.48333333333341</v>
      </c>
      <c r="M101" s="28">
        <v>484.95</v>
      </c>
      <c r="N101" s="28">
        <v>468.15</v>
      </c>
      <c r="O101" s="39">
        <v>14124000</v>
      </c>
      <c r="P101" s="40">
        <v>-2.0798668885191347E-2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45106</v>
      </c>
      <c r="E102" s="37">
        <v>7.2</v>
      </c>
      <c r="F102" s="37">
        <v>7.2333333333333334</v>
      </c>
      <c r="G102" s="38">
        <v>7.166666666666667</v>
      </c>
      <c r="H102" s="38">
        <v>7.1333333333333337</v>
      </c>
      <c r="I102" s="38">
        <v>7.0666666666666673</v>
      </c>
      <c r="J102" s="38">
        <v>7.2666666666666666</v>
      </c>
      <c r="K102" s="38">
        <v>7.333333333333333</v>
      </c>
      <c r="L102" s="38">
        <v>7.3666666666666663</v>
      </c>
      <c r="M102" s="28">
        <v>7.3</v>
      </c>
      <c r="N102" s="28">
        <v>7.2</v>
      </c>
      <c r="O102" s="39">
        <v>543270000</v>
      </c>
      <c r="P102" s="40">
        <v>-3.1377298249477045E-3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45106</v>
      </c>
      <c r="E103" s="37">
        <v>100.05</v>
      </c>
      <c r="F103" s="37">
        <v>100.05</v>
      </c>
      <c r="G103" s="38">
        <v>99.149999999999991</v>
      </c>
      <c r="H103" s="38">
        <v>98.25</v>
      </c>
      <c r="I103" s="38">
        <v>97.35</v>
      </c>
      <c r="J103" s="38">
        <v>100.94999999999999</v>
      </c>
      <c r="K103" s="38">
        <v>101.85</v>
      </c>
      <c r="L103" s="38">
        <v>102.74999999999999</v>
      </c>
      <c r="M103" s="28">
        <v>100.95</v>
      </c>
      <c r="N103" s="28">
        <v>99.15</v>
      </c>
      <c r="O103" s="39">
        <v>173620000</v>
      </c>
      <c r="P103" s="40">
        <v>2.0199688347665493E-3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45106</v>
      </c>
      <c r="E104" s="37">
        <v>72.3</v>
      </c>
      <c r="F104" s="37">
        <v>72.25</v>
      </c>
      <c r="G104" s="38">
        <v>71.3</v>
      </c>
      <c r="H104" s="38">
        <v>70.3</v>
      </c>
      <c r="I104" s="38">
        <v>69.349999999999994</v>
      </c>
      <c r="J104" s="38">
        <v>73.25</v>
      </c>
      <c r="K104" s="38">
        <v>74.199999999999989</v>
      </c>
      <c r="L104" s="38">
        <v>75.2</v>
      </c>
      <c r="M104" s="28">
        <v>73.2</v>
      </c>
      <c r="N104" s="28">
        <v>71.25</v>
      </c>
      <c r="O104" s="39">
        <v>218625000</v>
      </c>
      <c r="P104" s="40">
        <v>3.0108134850519472E-2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45106</v>
      </c>
      <c r="E105" s="37">
        <v>154.15</v>
      </c>
      <c r="F105" s="37">
        <v>154.45000000000002</v>
      </c>
      <c r="G105" s="38">
        <v>153.50000000000003</v>
      </c>
      <c r="H105" s="38">
        <v>152.85000000000002</v>
      </c>
      <c r="I105" s="38">
        <v>151.90000000000003</v>
      </c>
      <c r="J105" s="38">
        <v>155.10000000000002</v>
      </c>
      <c r="K105" s="38">
        <v>156.05000000000001</v>
      </c>
      <c r="L105" s="38">
        <v>156.70000000000002</v>
      </c>
      <c r="M105" s="28">
        <v>155.4</v>
      </c>
      <c r="N105" s="28">
        <v>153.80000000000001</v>
      </c>
      <c r="O105" s="39">
        <v>38358750</v>
      </c>
      <c r="P105" s="40">
        <v>-6.7967763860568992E-3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45106</v>
      </c>
      <c r="E106" s="37">
        <v>474.1</v>
      </c>
      <c r="F106" s="37">
        <v>474.89999999999992</v>
      </c>
      <c r="G106" s="38">
        <v>470.09999999999985</v>
      </c>
      <c r="H106" s="38">
        <v>466.09999999999991</v>
      </c>
      <c r="I106" s="38">
        <v>461.29999999999984</v>
      </c>
      <c r="J106" s="38">
        <v>478.89999999999986</v>
      </c>
      <c r="K106" s="38">
        <v>483.69999999999993</v>
      </c>
      <c r="L106" s="38">
        <v>487.69999999999987</v>
      </c>
      <c r="M106" s="28">
        <v>479.7</v>
      </c>
      <c r="N106" s="28">
        <v>470.9</v>
      </c>
      <c r="O106" s="39">
        <v>7832000</v>
      </c>
      <c r="P106" s="40">
        <v>5.442428730099963E-2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45106</v>
      </c>
      <c r="E107" s="37">
        <v>396.15</v>
      </c>
      <c r="F107" s="37">
        <v>393.04999999999995</v>
      </c>
      <c r="G107" s="38">
        <v>389.39999999999992</v>
      </c>
      <c r="H107" s="38">
        <v>382.65</v>
      </c>
      <c r="I107" s="38">
        <v>378.99999999999994</v>
      </c>
      <c r="J107" s="38">
        <v>399.7999999999999</v>
      </c>
      <c r="K107" s="38">
        <v>403.45</v>
      </c>
      <c r="L107" s="38">
        <v>410.19999999999987</v>
      </c>
      <c r="M107" s="28">
        <v>396.7</v>
      </c>
      <c r="N107" s="28">
        <v>386.3</v>
      </c>
      <c r="O107" s="39">
        <v>17396000</v>
      </c>
      <c r="P107" s="40">
        <v>-7.3991270094751413E-2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45106</v>
      </c>
      <c r="E108" s="37">
        <v>212.4</v>
      </c>
      <c r="F108" s="37">
        <v>210</v>
      </c>
      <c r="G108" s="38">
        <v>205.05</v>
      </c>
      <c r="H108" s="38">
        <v>197.70000000000002</v>
      </c>
      <c r="I108" s="38">
        <v>192.75000000000003</v>
      </c>
      <c r="J108" s="38">
        <v>217.35</v>
      </c>
      <c r="K108" s="38">
        <v>222.29999999999998</v>
      </c>
      <c r="L108" s="38">
        <v>229.64999999999998</v>
      </c>
      <c r="M108" s="28">
        <v>214.95</v>
      </c>
      <c r="N108" s="28">
        <v>202.65</v>
      </c>
      <c r="O108" s="39">
        <v>19467700</v>
      </c>
      <c r="P108" s="40">
        <v>0.11123986095017381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45106</v>
      </c>
      <c r="E109" s="37">
        <v>5636.25</v>
      </c>
      <c r="F109" s="37">
        <v>5641.1833333333334</v>
      </c>
      <c r="G109" s="38">
        <v>5582.3166666666666</v>
      </c>
      <c r="H109" s="38">
        <v>5528.3833333333332</v>
      </c>
      <c r="I109" s="38">
        <v>5469.5166666666664</v>
      </c>
      <c r="J109" s="38">
        <v>5695.1166666666668</v>
      </c>
      <c r="K109" s="38">
        <v>5753.9833333333336</v>
      </c>
      <c r="L109" s="38">
        <v>5807.916666666667</v>
      </c>
      <c r="M109" s="28">
        <v>5700.05</v>
      </c>
      <c r="N109" s="28">
        <v>5587.25</v>
      </c>
      <c r="O109" s="39">
        <v>358050</v>
      </c>
      <c r="P109" s="40">
        <v>2.358490566037736E-2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45106</v>
      </c>
      <c r="E110" s="37">
        <v>2352.75</v>
      </c>
      <c r="F110" s="37">
        <v>2360.7999999999997</v>
      </c>
      <c r="G110" s="38">
        <v>2339.9499999999994</v>
      </c>
      <c r="H110" s="38">
        <v>2327.1499999999996</v>
      </c>
      <c r="I110" s="38">
        <v>2306.2999999999993</v>
      </c>
      <c r="J110" s="38">
        <v>2373.5999999999995</v>
      </c>
      <c r="K110" s="38">
        <v>2394.4499999999998</v>
      </c>
      <c r="L110" s="38">
        <v>2407.2499999999995</v>
      </c>
      <c r="M110" s="28">
        <v>2381.65</v>
      </c>
      <c r="N110" s="28">
        <v>2348</v>
      </c>
      <c r="O110" s="39">
        <v>3235500</v>
      </c>
      <c r="P110" s="40">
        <v>-5.899161213015024E-3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45106</v>
      </c>
      <c r="E111" s="37">
        <v>1284</v>
      </c>
      <c r="F111" s="37">
        <v>1279.0666666666666</v>
      </c>
      <c r="G111" s="38">
        <v>1264.7833333333333</v>
      </c>
      <c r="H111" s="38">
        <v>1245.5666666666666</v>
      </c>
      <c r="I111" s="38">
        <v>1231.2833333333333</v>
      </c>
      <c r="J111" s="38">
        <v>1298.2833333333333</v>
      </c>
      <c r="K111" s="38">
        <v>1312.5666666666666</v>
      </c>
      <c r="L111" s="38">
        <v>1331.7833333333333</v>
      </c>
      <c r="M111" s="28">
        <v>1293.3499999999999</v>
      </c>
      <c r="N111" s="28">
        <v>1259.8499999999999</v>
      </c>
      <c r="O111" s="39">
        <v>19901500</v>
      </c>
      <c r="P111" s="40">
        <v>2.4332496943961911E-2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45106</v>
      </c>
      <c r="E112" s="37">
        <v>159.5</v>
      </c>
      <c r="F112" s="37">
        <v>159.38333333333333</v>
      </c>
      <c r="G112" s="38">
        <v>157.01666666666665</v>
      </c>
      <c r="H112" s="38">
        <v>154.53333333333333</v>
      </c>
      <c r="I112" s="38">
        <v>152.16666666666666</v>
      </c>
      <c r="J112" s="38">
        <v>161.86666666666665</v>
      </c>
      <c r="K112" s="38">
        <v>164.23333333333332</v>
      </c>
      <c r="L112" s="38">
        <v>166.71666666666664</v>
      </c>
      <c r="M112" s="28">
        <v>161.75</v>
      </c>
      <c r="N112" s="28">
        <v>156.9</v>
      </c>
      <c r="O112" s="39">
        <v>61727200</v>
      </c>
      <c r="P112" s="40">
        <v>-4.4952547166600139E-2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45106</v>
      </c>
      <c r="E113" s="37">
        <v>1309.4000000000001</v>
      </c>
      <c r="F113" s="37">
        <v>1312.2833333333333</v>
      </c>
      <c r="G113" s="38">
        <v>1304.7666666666667</v>
      </c>
      <c r="H113" s="38">
        <v>1300.1333333333334</v>
      </c>
      <c r="I113" s="38">
        <v>1292.6166666666668</v>
      </c>
      <c r="J113" s="38">
        <v>1316.9166666666665</v>
      </c>
      <c r="K113" s="38">
        <v>1324.4333333333329</v>
      </c>
      <c r="L113" s="38">
        <v>1329.0666666666664</v>
      </c>
      <c r="M113" s="28">
        <v>1319.8</v>
      </c>
      <c r="N113" s="28">
        <v>1307.6500000000001</v>
      </c>
      <c r="O113" s="39">
        <v>43624000</v>
      </c>
      <c r="P113" s="40">
        <v>-5.2991125582583154E-3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45106</v>
      </c>
      <c r="E114" s="37">
        <v>606.85</v>
      </c>
      <c r="F114" s="37">
        <v>601.35</v>
      </c>
      <c r="G114" s="38">
        <v>593.70000000000005</v>
      </c>
      <c r="H114" s="38">
        <v>580.55000000000007</v>
      </c>
      <c r="I114" s="38">
        <v>572.90000000000009</v>
      </c>
      <c r="J114" s="38">
        <v>614.5</v>
      </c>
      <c r="K114" s="38">
        <v>622.14999999999986</v>
      </c>
      <c r="L114" s="38">
        <v>635.29999999999995</v>
      </c>
      <c r="M114" s="28">
        <v>609</v>
      </c>
      <c r="N114" s="28">
        <v>588.20000000000005</v>
      </c>
      <c r="O114" s="39">
        <v>3300700</v>
      </c>
      <c r="P114" s="40">
        <v>4.6744680176323217E-2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45106</v>
      </c>
      <c r="E115" s="37">
        <v>90.9</v>
      </c>
      <c r="F115" s="37">
        <v>90.916666666666671</v>
      </c>
      <c r="G115" s="38">
        <v>90.333333333333343</v>
      </c>
      <c r="H115" s="38">
        <v>89.766666666666666</v>
      </c>
      <c r="I115" s="38">
        <v>89.183333333333337</v>
      </c>
      <c r="J115" s="38">
        <v>91.483333333333348</v>
      </c>
      <c r="K115" s="38">
        <v>92.066666666666691</v>
      </c>
      <c r="L115" s="38">
        <v>92.633333333333354</v>
      </c>
      <c r="M115" s="28">
        <v>91.5</v>
      </c>
      <c r="N115" s="28">
        <v>90.35</v>
      </c>
      <c r="O115" s="39">
        <v>60001500</v>
      </c>
      <c r="P115" s="40">
        <v>-3.8587720668645527E-2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45106</v>
      </c>
      <c r="E116" s="37">
        <v>709.5</v>
      </c>
      <c r="F116" s="37">
        <v>708.33333333333337</v>
      </c>
      <c r="G116" s="38">
        <v>702.66666666666674</v>
      </c>
      <c r="H116" s="38">
        <v>695.83333333333337</v>
      </c>
      <c r="I116" s="38">
        <v>690.16666666666674</v>
      </c>
      <c r="J116" s="38">
        <v>715.16666666666674</v>
      </c>
      <c r="K116" s="38">
        <v>720.83333333333348</v>
      </c>
      <c r="L116" s="38">
        <v>727.66666666666674</v>
      </c>
      <c r="M116" s="28">
        <v>714</v>
      </c>
      <c r="N116" s="28">
        <v>701.5</v>
      </c>
      <c r="O116" s="39">
        <v>3357250</v>
      </c>
      <c r="P116" s="40">
        <v>-1.2050497322111706E-2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45106</v>
      </c>
      <c r="E117" s="37">
        <v>653.20000000000005</v>
      </c>
      <c r="F117" s="37">
        <v>656.25</v>
      </c>
      <c r="G117" s="38">
        <v>648.35</v>
      </c>
      <c r="H117" s="38">
        <v>643.5</v>
      </c>
      <c r="I117" s="38">
        <v>635.6</v>
      </c>
      <c r="J117" s="38">
        <v>661.1</v>
      </c>
      <c r="K117" s="38">
        <v>669.00000000000011</v>
      </c>
      <c r="L117" s="38">
        <v>673.85</v>
      </c>
      <c r="M117" s="28">
        <v>664.15</v>
      </c>
      <c r="N117" s="28">
        <v>651.4</v>
      </c>
      <c r="O117" s="39">
        <v>13663125</v>
      </c>
      <c r="P117" s="40">
        <v>-1.3020668731432906E-2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45106</v>
      </c>
      <c r="E118" s="37">
        <v>442.8</v>
      </c>
      <c r="F118" s="37">
        <v>444.66666666666669</v>
      </c>
      <c r="G118" s="38">
        <v>440.28333333333336</v>
      </c>
      <c r="H118" s="38">
        <v>437.76666666666665</v>
      </c>
      <c r="I118" s="38">
        <v>433.38333333333333</v>
      </c>
      <c r="J118" s="38">
        <v>447.18333333333339</v>
      </c>
      <c r="K118" s="38">
        <v>451.56666666666672</v>
      </c>
      <c r="L118" s="38">
        <v>454.08333333333343</v>
      </c>
      <c r="M118" s="28">
        <v>449.05</v>
      </c>
      <c r="N118" s="28">
        <v>442.15</v>
      </c>
      <c r="O118" s="39">
        <v>73652800</v>
      </c>
      <c r="P118" s="40">
        <v>-7.0534943917169978E-3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45106</v>
      </c>
      <c r="E119" s="37">
        <v>513</v>
      </c>
      <c r="F119" s="37">
        <v>516.18333333333328</v>
      </c>
      <c r="G119" s="38">
        <v>507.86666666666656</v>
      </c>
      <c r="H119" s="38">
        <v>502.73333333333329</v>
      </c>
      <c r="I119" s="38">
        <v>494.41666666666657</v>
      </c>
      <c r="J119" s="38">
        <v>521.31666666666661</v>
      </c>
      <c r="K119" s="38">
        <v>529.63333333333344</v>
      </c>
      <c r="L119" s="38">
        <v>534.76666666666654</v>
      </c>
      <c r="M119" s="28">
        <v>524.5</v>
      </c>
      <c r="N119" s="28">
        <v>511.05</v>
      </c>
      <c r="O119" s="39">
        <v>24396250</v>
      </c>
      <c r="P119" s="40">
        <v>2.7210526315789473E-2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45106</v>
      </c>
      <c r="E120" s="37">
        <v>3232.95</v>
      </c>
      <c r="F120" s="37">
        <v>3234.4</v>
      </c>
      <c r="G120" s="38">
        <v>3213.55</v>
      </c>
      <c r="H120" s="38">
        <v>3194.15</v>
      </c>
      <c r="I120" s="38">
        <v>3173.3</v>
      </c>
      <c r="J120" s="38">
        <v>3253.8</v>
      </c>
      <c r="K120" s="38">
        <v>3274.6499999999996</v>
      </c>
      <c r="L120" s="38">
        <v>3294.05</v>
      </c>
      <c r="M120" s="28">
        <v>3255.25</v>
      </c>
      <c r="N120" s="28">
        <v>3215</v>
      </c>
      <c r="O120" s="39">
        <v>534500</v>
      </c>
      <c r="P120" s="40">
        <v>1.4231499051233396E-2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45106</v>
      </c>
      <c r="E121" s="37">
        <v>698.95</v>
      </c>
      <c r="F121" s="37">
        <v>700.51666666666677</v>
      </c>
      <c r="G121" s="38">
        <v>694.68333333333351</v>
      </c>
      <c r="H121" s="38">
        <v>690.41666666666674</v>
      </c>
      <c r="I121" s="38">
        <v>684.58333333333348</v>
      </c>
      <c r="J121" s="38">
        <v>704.78333333333353</v>
      </c>
      <c r="K121" s="38">
        <v>710.61666666666679</v>
      </c>
      <c r="L121" s="38">
        <v>714.88333333333355</v>
      </c>
      <c r="M121" s="28">
        <v>706.35</v>
      </c>
      <c r="N121" s="28">
        <v>696.25</v>
      </c>
      <c r="O121" s="39">
        <v>29235600</v>
      </c>
      <c r="P121" s="40">
        <v>3.5217794253938834E-3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45106</v>
      </c>
      <c r="E122" s="37">
        <v>491.25</v>
      </c>
      <c r="F122" s="37">
        <v>489.83333333333331</v>
      </c>
      <c r="G122" s="38">
        <v>483.76666666666665</v>
      </c>
      <c r="H122" s="38">
        <v>476.28333333333336</v>
      </c>
      <c r="I122" s="38">
        <v>470.2166666666667</v>
      </c>
      <c r="J122" s="38">
        <v>497.31666666666661</v>
      </c>
      <c r="K122" s="38">
        <v>503.38333333333333</v>
      </c>
      <c r="L122" s="38">
        <v>510.86666666666656</v>
      </c>
      <c r="M122" s="28">
        <v>495.9</v>
      </c>
      <c r="N122" s="28">
        <v>482.35</v>
      </c>
      <c r="O122" s="39">
        <v>15443750</v>
      </c>
      <c r="P122" s="40">
        <v>6.1894291066047725E-3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45106</v>
      </c>
      <c r="E123" s="37">
        <v>1927.45</v>
      </c>
      <c r="F123" s="37">
        <v>1940.3333333333333</v>
      </c>
      <c r="G123" s="38">
        <v>1908.8166666666666</v>
      </c>
      <c r="H123" s="38">
        <v>1890.1833333333334</v>
      </c>
      <c r="I123" s="38">
        <v>1858.6666666666667</v>
      </c>
      <c r="J123" s="38">
        <v>1958.9666666666665</v>
      </c>
      <c r="K123" s="38">
        <v>1990.4833333333333</v>
      </c>
      <c r="L123" s="38">
        <v>2009.1166666666663</v>
      </c>
      <c r="M123" s="28">
        <v>1971.85</v>
      </c>
      <c r="N123" s="28">
        <v>1921.7</v>
      </c>
      <c r="O123" s="39">
        <v>31034800</v>
      </c>
      <c r="P123" s="40">
        <v>8.625710525578921E-2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45106</v>
      </c>
      <c r="E124" s="37">
        <v>105.6</v>
      </c>
      <c r="F124" s="37">
        <v>105.76666666666667</v>
      </c>
      <c r="G124" s="38">
        <v>104.88333333333333</v>
      </c>
      <c r="H124" s="38">
        <v>104.16666666666666</v>
      </c>
      <c r="I124" s="38">
        <v>103.28333333333332</v>
      </c>
      <c r="J124" s="38">
        <v>106.48333333333333</v>
      </c>
      <c r="K124" s="38">
        <v>107.36666666666669</v>
      </c>
      <c r="L124" s="38">
        <v>108.08333333333334</v>
      </c>
      <c r="M124" s="28">
        <v>106.65</v>
      </c>
      <c r="N124" s="28">
        <v>105.05</v>
      </c>
      <c r="O124" s="39">
        <v>68054424</v>
      </c>
      <c r="P124" s="40">
        <v>4.4783983140147523E-3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45106</v>
      </c>
      <c r="E125" s="37">
        <v>2017</v>
      </c>
      <c r="F125" s="37">
        <v>2030.3</v>
      </c>
      <c r="G125" s="38">
        <v>1998.65</v>
      </c>
      <c r="H125" s="38">
        <v>1980.3000000000002</v>
      </c>
      <c r="I125" s="38">
        <v>1948.6500000000003</v>
      </c>
      <c r="J125" s="38">
        <v>2048.6499999999996</v>
      </c>
      <c r="K125" s="38">
        <v>2080.3000000000002</v>
      </c>
      <c r="L125" s="38">
        <v>2098.6499999999996</v>
      </c>
      <c r="M125" s="28">
        <v>2061.9499999999998</v>
      </c>
      <c r="N125" s="28">
        <v>2011.95</v>
      </c>
      <c r="O125" s="39">
        <v>697600</v>
      </c>
      <c r="P125" s="40">
        <v>9.315991538039646E-2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45106</v>
      </c>
      <c r="E126" s="37">
        <v>342</v>
      </c>
      <c r="F126" s="37">
        <v>341.33333333333331</v>
      </c>
      <c r="G126" s="38">
        <v>336.16666666666663</v>
      </c>
      <c r="H126" s="38">
        <v>330.33333333333331</v>
      </c>
      <c r="I126" s="38">
        <v>325.16666666666663</v>
      </c>
      <c r="J126" s="38">
        <v>347.16666666666663</v>
      </c>
      <c r="K126" s="38">
        <v>352.33333333333326</v>
      </c>
      <c r="L126" s="38">
        <v>358.16666666666663</v>
      </c>
      <c r="M126" s="28">
        <v>346.5</v>
      </c>
      <c r="N126" s="28">
        <v>335.5</v>
      </c>
      <c r="O126" s="39">
        <v>13207700</v>
      </c>
      <c r="P126" s="40">
        <v>5.4860711775605392E-2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45106</v>
      </c>
      <c r="E127" s="37">
        <v>378.6</v>
      </c>
      <c r="F127" s="37">
        <v>378.06666666666666</v>
      </c>
      <c r="G127" s="38">
        <v>375.13333333333333</v>
      </c>
      <c r="H127" s="38">
        <v>371.66666666666669</v>
      </c>
      <c r="I127" s="38">
        <v>368.73333333333335</v>
      </c>
      <c r="J127" s="38">
        <v>381.5333333333333</v>
      </c>
      <c r="K127" s="38">
        <v>384.46666666666658</v>
      </c>
      <c r="L127" s="38">
        <v>387.93333333333328</v>
      </c>
      <c r="M127" s="28">
        <v>381</v>
      </c>
      <c r="N127" s="28">
        <v>374.6</v>
      </c>
      <c r="O127" s="39">
        <v>14752000</v>
      </c>
      <c r="P127" s="40">
        <v>-2.4080444562053452E-2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45106</v>
      </c>
      <c r="E128" s="37">
        <v>2223.8000000000002</v>
      </c>
      <c r="F128" s="37">
        <v>2225.35</v>
      </c>
      <c r="G128" s="38">
        <v>2215</v>
      </c>
      <c r="H128" s="38">
        <v>2206.2000000000003</v>
      </c>
      <c r="I128" s="38">
        <v>2195.8500000000004</v>
      </c>
      <c r="J128" s="38">
        <v>2234.1499999999996</v>
      </c>
      <c r="K128" s="38">
        <v>2244.4999999999991</v>
      </c>
      <c r="L128" s="38">
        <v>2253.2999999999993</v>
      </c>
      <c r="M128" s="28">
        <v>2235.6999999999998</v>
      </c>
      <c r="N128" s="28">
        <v>2216.5500000000002</v>
      </c>
      <c r="O128" s="39">
        <v>13770900</v>
      </c>
      <c r="P128" s="40">
        <v>-5.8045093240345668E-3</v>
      </c>
    </row>
    <row r="129" spans="1:16" ht="12.75" customHeight="1">
      <c r="A129" s="28">
        <v>119</v>
      </c>
      <c r="B129" s="29" t="s">
        <v>86</v>
      </c>
      <c r="C129" s="30" t="s">
        <v>862</v>
      </c>
      <c r="D129" s="31">
        <v>45106</v>
      </c>
      <c r="E129" s="37">
        <v>4998.05</v>
      </c>
      <c r="F129" s="37">
        <v>5021.9333333333334</v>
      </c>
      <c r="G129" s="38">
        <v>4966.2166666666672</v>
      </c>
      <c r="H129" s="38">
        <v>4934.3833333333341</v>
      </c>
      <c r="I129" s="38">
        <v>4878.6666666666679</v>
      </c>
      <c r="J129" s="38">
        <v>5053.7666666666664</v>
      </c>
      <c r="K129" s="38">
        <v>5109.4833333333318</v>
      </c>
      <c r="L129" s="38">
        <v>5141.3166666666657</v>
      </c>
      <c r="M129" s="28">
        <v>5077.6499999999996</v>
      </c>
      <c r="N129" s="28">
        <v>4990.1000000000004</v>
      </c>
      <c r="O129" s="39">
        <v>1621200</v>
      </c>
      <c r="P129" s="40">
        <v>2.8158295281582951E-2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45106</v>
      </c>
      <c r="E130" s="37">
        <v>3915.55</v>
      </c>
      <c r="F130" s="37">
        <v>3924.5166666666664</v>
      </c>
      <c r="G130" s="38">
        <v>3900.0333333333328</v>
      </c>
      <c r="H130" s="38">
        <v>3884.5166666666664</v>
      </c>
      <c r="I130" s="38">
        <v>3860.0333333333328</v>
      </c>
      <c r="J130" s="38">
        <v>3940.0333333333328</v>
      </c>
      <c r="K130" s="38">
        <v>3964.5166666666664</v>
      </c>
      <c r="L130" s="38">
        <v>3980.0333333333328</v>
      </c>
      <c r="M130" s="28">
        <v>3949</v>
      </c>
      <c r="N130" s="28">
        <v>3909</v>
      </c>
      <c r="O130" s="39">
        <v>1126400</v>
      </c>
      <c r="P130" s="40">
        <v>-5.4741303196185771E-3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45106</v>
      </c>
      <c r="E131" s="37">
        <v>817.3</v>
      </c>
      <c r="F131" s="37">
        <v>816.83333333333337</v>
      </c>
      <c r="G131" s="38">
        <v>812.06666666666672</v>
      </c>
      <c r="H131" s="38">
        <v>806.83333333333337</v>
      </c>
      <c r="I131" s="38">
        <v>802.06666666666672</v>
      </c>
      <c r="J131" s="38">
        <v>822.06666666666672</v>
      </c>
      <c r="K131" s="38">
        <v>826.83333333333337</v>
      </c>
      <c r="L131" s="38">
        <v>832.06666666666672</v>
      </c>
      <c r="M131" s="28">
        <v>821.6</v>
      </c>
      <c r="N131" s="28">
        <v>811.6</v>
      </c>
      <c r="O131" s="39">
        <v>6820400</v>
      </c>
      <c r="P131" s="40">
        <v>-6.4388311045071814E-3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45106</v>
      </c>
      <c r="E132" s="37">
        <v>1327.65</v>
      </c>
      <c r="F132" s="37">
        <v>1330.6833333333332</v>
      </c>
      <c r="G132" s="38">
        <v>1315.0666666666664</v>
      </c>
      <c r="H132" s="38">
        <v>1302.4833333333331</v>
      </c>
      <c r="I132" s="38">
        <v>1286.8666666666663</v>
      </c>
      <c r="J132" s="38">
        <v>1343.2666666666664</v>
      </c>
      <c r="K132" s="38">
        <v>1358.8833333333332</v>
      </c>
      <c r="L132" s="38">
        <v>1371.4666666666665</v>
      </c>
      <c r="M132" s="28">
        <v>1346.3</v>
      </c>
      <c r="N132" s="28">
        <v>1318.1</v>
      </c>
      <c r="O132" s="39">
        <v>13271300</v>
      </c>
      <c r="P132" s="40">
        <v>-1.8482087388693311E-2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45106</v>
      </c>
      <c r="E133" s="37">
        <v>295.35000000000002</v>
      </c>
      <c r="F133" s="37">
        <v>292.63333333333338</v>
      </c>
      <c r="G133" s="38">
        <v>288.71666666666675</v>
      </c>
      <c r="H133" s="38">
        <v>282.08333333333337</v>
      </c>
      <c r="I133" s="38">
        <v>278.16666666666674</v>
      </c>
      <c r="J133" s="38">
        <v>299.26666666666677</v>
      </c>
      <c r="K133" s="38">
        <v>303.18333333333339</v>
      </c>
      <c r="L133" s="38">
        <v>309.81666666666678</v>
      </c>
      <c r="M133" s="28">
        <v>296.55</v>
      </c>
      <c r="N133" s="28">
        <v>286</v>
      </c>
      <c r="O133" s="39">
        <v>26620000</v>
      </c>
      <c r="P133" s="40">
        <v>-8.7876079833184399E-3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45106</v>
      </c>
      <c r="E134" s="37">
        <v>114.3</v>
      </c>
      <c r="F134" s="37">
        <v>113.53333333333335</v>
      </c>
      <c r="G134" s="38">
        <v>111.41666666666669</v>
      </c>
      <c r="H134" s="38">
        <v>108.53333333333335</v>
      </c>
      <c r="I134" s="38">
        <v>106.41666666666669</v>
      </c>
      <c r="J134" s="38">
        <v>116.41666666666669</v>
      </c>
      <c r="K134" s="38">
        <v>118.53333333333333</v>
      </c>
      <c r="L134" s="38">
        <v>121.41666666666669</v>
      </c>
      <c r="M134" s="28">
        <v>115.65</v>
      </c>
      <c r="N134" s="28">
        <v>110.65</v>
      </c>
      <c r="O134" s="39">
        <v>60288000</v>
      </c>
      <c r="P134" s="40">
        <v>0.14441913439635534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45106</v>
      </c>
      <c r="E135" s="37">
        <v>558.70000000000005</v>
      </c>
      <c r="F135" s="37">
        <v>554.81666666666672</v>
      </c>
      <c r="G135" s="38">
        <v>547.13333333333344</v>
      </c>
      <c r="H135" s="38">
        <v>535.56666666666672</v>
      </c>
      <c r="I135" s="38">
        <v>527.88333333333344</v>
      </c>
      <c r="J135" s="38">
        <v>566.38333333333344</v>
      </c>
      <c r="K135" s="38">
        <v>574.06666666666661</v>
      </c>
      <c r="L135" s="38">
        <v>585.63333333333344</v>
      </c>
      <c r="M135" s="28">
        <v>562.5</v>
      </c>
      <c r="N135" s="28">
        <v>543.25</v>
      </c>
      <c r="O135" s="39">
        <v>10256400</v>
      </c>
      <c r="P135" s="40">
        <v>4.2444200512257592E-2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45106</v>
      </c>
      <c r="E136" s="37">
        <v>9380.25</v>
      </c>
      <c r="F136" s="37">
        <v>9363.3333333333339</v>
      </c>
      <c r="G136" s="38">
        <v>9286.9166666666679</v>
      </c>
      <c r="H136" s="38">
        <v>9193.5833333333339</v>
      </c>
      <c r="I136" s="38">
        <v>9117.1666666666679</v>
      </c>
      <c r="J136" s="38">
        <v>9456.6666666666679</v>
      </c>
      <c r="K136" s="38">
        <v>9533.0833333333358</v>
      </c>
      <c r="L136" s="38">
        <v>9626.4166666666679</v>
      </c>
      <c r="M136" s="28">
        <v>9439.75</v>
      </c>
      <c r="N136" s="28">
        <v>9270</v>
      </c>
      <c r="O136" s="39">
        <v>2110400</v>
      </c>
      <c r="P136" s="40">
        <v>9.3261275049021947E-3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45106</v>
      </c>
      <c r="E137" s="37">
        <v>880.35</v>
      </c>
      <c r="F137" s="37">
        <v>883.65</v>
      </c>
      <c r="G137" s="38">
        <v>873.69999999999993</v>
      </c>
      <c r="H137" s="38">
        <v>867.05</v>
      </c>
      <c r="I137" s="38">
        <v>857.09999999999991</v>
      </c>
      <c r="J137" s="38">
        <v>890.3</v>
      </c>
      <c r="K137" s="38">
        <v>900.25</v>
      </c>
      <c r="L137" s="38">
        <v>906.9</v>
      </c>
      <c r="M137" s="28">
        <v>893.6</v>
      </c>
      <c r="N137" s="28">
        <v>877</v>
      </c>
      <c r="O137" s="39">
        <v>10347075</v>
      </c>
      <c r="P137" s="40">
        <v>-2.8693678717529886E-3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45106</v>
      </c>
      <c r="E138" s="37">
        <v>1483.35</v>
      </c>
      <c r="F138" s="37">
        <v>1476.5666666666666</v>
      </c>
      <c r="G138" s="38">
        <v>1464.3833333333332</v>
      </c>
      <c r="H138" s="38">
        <v>1445.4166666666665</v>
      </c>
      <c r="I138" s="38">
        <v>1433.2333333333331</v>
      </c>
      <c r="J138" s="38">
        <v>1495.5333333333333</v>
      </c>
      <c r="K138" s="38">
        <v>1507.7166666666667</v>
      </c>
      <c r="L138" s="38">
        <v>1526.6833333333334</v>
      </c>
      <c r="M138" s="28">
        <v>1488.75</v>
      </c>
      <c r="N138" s="28">
        <v>1457.6</v>
      </c>
      <c r="O138" s="39">
        <v>1678800</v>
      </c>
      <c r="P138" s="40">
        <v>-8.5046066619418846E-3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45106</v>
      </c>
      <c r="E139" s="37">
        <v>1313.85</v>
      </c>
      <c r="F139" s="37">
        <v>1319.5166666666667</v>
      </c>
      <c r="G139" s="38">
        <v>1302.9333333333334</v>
      </c>
      <c r="H139" s="38">
        <v>1292.0166666666667</v>
      </c>
      <c r="I139" s="38">
        <v>1275.4333333333334</v>
      </c>
      <c r="J139" s="38">
        <v>1330.4333333333334</v>
      </c>
      <c r="K139" s="38">
        <v>1347.0166666666669</v>
      </c>
      <c r="L139" s="38">
        <v>1357.9333333333334</v>
      </c>
      <c r="M139" s="28">
        <v>1336.1</v>
      </c>
      <c r="N139" s="28">
        <v>1308.5999999999999</v>
      </c>
      <c r="O139" s="39">
        <v>908800</v>
      </c>
      <c r="P139" s="40">
        <v>4.4208664898320073E-3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45106</v>
      </c>
      <c r="E140" s="37">
        <v>706.3</v>
      </c>
      <c r="F140" s="37">
        <v>709.66666666666663</v>
      </c>
      <c r="G140" s="38">
        <v>701.33333333333326</v>
      </c>
      <c r="H140" s="38">
        <v>696.36666666666667</v>
      </c>
      <c r="I140" s="38">
        <v>688.0333333333333</v>
      </c>
      <c r="J140" s="38">
        <v>714.63333333333321</v>
      </c>
      <c r="K140" s="38">
        <v>722.96666666666647</v>
      </c>
      <c r="L140" s="38">
        <v>727.93333333333317</v>
      </c>
      <c r="M140" s="28">
        <v>718</v>
      </c>
      <c r="N140" s="28">
        <v>704.7</v>
      </c>
      <c r="O140" s="39">
        <v>3742450</v>
      </c>
      <c r="P140" s="40">
        <v>-2.983762471194704E-3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45106</v>
      </c>
      <c r="E141" s="37">
        <v>1074.0999999999999</v>
      </c>
      <c r="F141" s="37">
        <v>1073.45</v>
      </c>
      <c r="G141" s="38">
        <v>1062.6500000000001</v>
      </c>
      <c r="H141" s="38">
        <v>1051.2</v>
      </c>
      <c r="I141" s="38">
        <v>1040.4000000000001</v>
      </c>
      <c r="J141" s="38">
        <v>1084.9000000000001</v>
      </c>
      <c r="K141" s="38">
        <v>1095.6999999999998</v>
      </c>
      <c r="L141" s="38">
        <v>1107.1500000000001</v>
      </c>
      <c r="M141" s="28">
        <v>1084.25</v>
      </c>
      <c r="N141" s="28">
        <v>1062</v>
      </c>
      <c r="O141" s="39">
        <v>1993600</v>
      </c>
      <c r="P141" s="40">
        <v>-5.4269449715370018E-2</v>
      </c>
    </row>
    <row r="142" spans="1:16" ht="12.75" customHeight="1">
      <c r="A142" s="28">
        <v>132</v>
      </c>
      <c r="B142" s="29" t="s">
        <v>49</v>
      </c>
      <c r="C142" s="30" t="s">
        <v>799</v>
      </c>
      <c r="D142" s="31">
        <v>45106</v>
      </c>
      <c r="E142" s="37">
        <v>79.45</v>
      </c>
      <c r="F142" s="37">
        <v>79.7</v>
      </c>
      <c r="G142" s="38">
        <v>78.95</v>
      </c>
      <c r="H142" s="38">
        <v>78.45</v>
      </c>
      <c r="I142" s="38">
        <v>77.7</v>
      </c>
      <c r="J142" s="38">
        <v>80.2</v>
      </c>
      <c r="K142" s="38">
        <v>80.95</v>
      </c>
      <c r="L142" s="38">
        <v>81.45</v>
      </c>
      <c r="M142" s="28">
        <v>80.45</v>
      </c>
      <c r="N142" s="28">
        <v>79.2</v>
      </c>
      <c r="O142" s="39">
        <v>62727350</v>
      </c>
      <c r="P142" s="40">
        <v>-2.8465024502363503E-2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45106</v>
      </c>
      <c r="E143" s="37">
        <v>1972.95</v>
      </c>
      <c r="F143" s="37">
        <v>1985.8333333333333</v>
      </c>
      <c r="G143" s="38">
        <v>1951.8666666666666</v>
      </c>
      <c r="H143" s="38">
        <v>1930.7833333333333</v>
      </c>
      <c r="I143" s="38">
        <v>1896.8166666666666</v>
      </c>
      <c r="J143" s="38">
        <v>2006.9166666666665</v>
      </c>
      <c r="K143" s="38">
        <v>2040.8833333333332</v>
      </c>
      <c r="L143" s="38">
        <v>2061.9666666666662</v>
      </c>
      <c r="M143" s="28">
        <v>2019.8</v>
      </c>
      <c r="N143" s="28">
        <v>1964.75</v>
      </c>
      <c r="O143" s="39">
        <v>2619375</v>
      </c>
      <c r="P143" s="40">
        <v>-1.9907795473595976E-3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45106</v>
      </c>
      <c r="E144" s="37">
        <v>98094.25</v>
      </c>
      <c r="F144" s="37">
        <v>98129.75</v>
      </c>
      <c r="G144" s="38">
        <v>97559.55</v>
      </c>
      <c r="H144" s="38">
        <v>97024.85</v>
      </c>
      <c r="I144" s="38">
        <v>96454.650000000009</v>
      </c>
      <c r="J144" s="38">
        <v>98664.45</v>
      </c>
      <c r="K144" s="38">
        <v>99234.650000000009</v>
      </c>
      <c r="L144" s="38">
        <v>99769.349999999991</v>
      </c>
      <c r="M144" s="28">
        <v>98699.95</v>
      </c>
      <c r="N144" s="28">
        <v>97595.05</v>
      </c>
      <c r="O144" s="39">
        <v>55130</v>
      </c>
      <c r="P144" s="40">
        <v>7.4926900584795317E-3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45106</v>
      </c>
      <c r="E145" s="37">
        <v>1130.4000000000001</v>
      </c>
      <c r="F145" s="37">
        <v>1127.6333333333334</v>
      </c>
      <c r="G145" s="38">
        <v>1119.8166666666668</v>
      </c>
      <c r="H145" s="38">
        <v>1109.2333333333333</v>
      </c>
      <c r="I145" s="38">
        <v>1101.4166666666667</v>
      </c>
      <c r="J145" s="38">
        <v>1138.2166666666669</v>
      </c>
      <c r="K145" s="38">
        <v>1146.0333333333335</v>
      </c>
      <c r="L145" s="38">
        <v>1156.616666666667</v>
      </c>
      <c r="M145" s="28">
        <v>1135.45</v>
      </c>
      <c r="N145" s="28">
        <v>1117.05</v>
      </c>
      <c r="O145" s="39">
        <v>5468650</v>
      </c>
      <c r="P145" s="40">
        <v>-2.2077270446562969E-3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45106</v>
      </c>
      <c r="E146" s="37">
        <v>83.15</v>
      </c>
      <c r="F146" s="37">
        <v>83.666666666666671</v>
      </c>
      <c r="G146" s="38">
        <v>82.483333333333348</v>
      </c>
      <c r="H146" s="38">
        <v>81.816666666666677</v>
      </c>
      <c r="I146" s="38">
        <v>80.633333333333354</v>
      </c>
      <c r="J146" s="38">
        <v>84.333333333333343</v>
      </c>
      <c r="K146" s="38">
        <v>85.516666666666652</v>
      </c>
      <c r="L146" s="38">
        <v>86.183333333333337</v>
      </c>
      <c r="M146" s="28">
        <v>84.85</v>
      </c>
      <c r="N146" s="28">
        <v>83</v>
      </c>
      <c r="O146" s="39">
        <v>45307500</v>
      </c>
      <c r="P146" s="40">
        <v>-6.2510281296265834E-3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45106</v>
      </c>
      <c r="E147" s="37">
        <v>4240.8999999999996</v>
      </c>
      <c r="F147" s="37">
        <v>4224.5333333333328</v>
      </c>
      <c r="G147" s="38">
        <v>4144.1666666666661</v>
      </c>
      <c r="H147" s="38">
        <v>4047.4333333333334</v>
      </c>
      <c r="I147" s="38">
        <v>3967.0666666666666</v>
      </c>
      <c r="J147" s="38">
        <v>4321.2666666666655</v>
      </c>
      <c r="K147" s="38">
        <v>4401.6333333333323</v>
      </c>
      <c r="L147" s="38">
        <v>4498.366666666665</v>
      </c>
      <c r="M147" s="28">
        <v>4304.8999999999996</v>
      </c>
      <c r="N147" s="28">
        <v>4127.8</v>
      </c>
      <c r="O147" s="39">
        <v>1678925</v>
      </c>
      <c r="P147" s="40">
        <v>-8.6210714338436096E-3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45106</v>
      </c>
      <c r="E148" s="37">
        <v>4620.8999999999996</v>
      </c>
      <c r="F148" s="37">
        <v>4647.1833333333334</v>
      </c>
      <c r="G148" s="38">
        <v>4579.2666666666664</v>
      </c>
      <c r="H148" s="38">
        <v>4537.6333333333332</v>
      </c>
      <c r="I148" s="38">
        <v>4469.7166666666662</v>
      </c>
      <c r="J148" s="38">
        <v>4688.8166666666666</v>
      </c>
      <c r="K148" s="38">
        <v>4756.7333333333327</v>
      </c>
      <c r="L148" s="38">
        <v>4798.3666666666668</v>
      </c>
      <c r="M148" s="28">
        <v>4715.1000000000004</v>
      </c>
      <c r="N148" s="28">
        <v>4605.55</v>
      </c>
      <c r="O148" s="39">
        <v>559050</v>
      </c>
      <c r="P148" s="40">
        <v>7.7167630057803471E-2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45106</v>
      </c>
      <c r="E149" s="37">
        <v>21960.15</v>
      </c>
      <c r="F149" s="37">
        <v>21925.966666666664</v>
      </c>
      <c r="G149" s="38">
        <v>21791.933333333327</v>
      </c>
      <c r="H149" s="38">
        <v>21623.716666666664</v>
      </c>
      <c r="I149" s="38">
        <v>21489.683333333327</v>
      </c>
      <c r="J149" s="38">
        <v>22094.183333333327</v>
      </c>
      <c r="K149" s="38">
        <v>22228.21666666666</v>
      </c>
      <c r="L149" s="38">
        <v>22396.433333333327</v>
      </c>
      <c r="M149" s="28">
        <v>22060</v>
      </c>
      <c r="N149" s="28">
        <v>21757.75</v>
      </c>
      <c r="O149" s="39">
        <v>424360</v>
      </c>
      <c r="P149" s="40">
        <v>-2.6875802605026599E-2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45106</v>
      </c>
      <c r="E150" s="37">
        <v>107.55</v>
      </c>
      <c r="F150" s="37">
        <v>107.71666666666665</v>
      </c>
      <c r="G150" s="38">
        <v>107.13333333333331</v>
      </c>
      <c r="H150" s="38">
        <v>106.71666666666665</v>
      </c>
      <c r="I150" s="38">
        <v>106.13333333333331</v>
      </c>
      <c r="J150" s="38">
        <v>108.13333333333331</v>
      </c>
      <c r="K150" s="38">
        <v>108.71666666666665</v>
      </c>
      <c r="L150" s="38">
        <v>109.13333333333331</v>
      </c>
      <c r="M150" s="28">
        <v>108.3</v>
      </c>
      <c r="N150" s="28">
        <v>107.3</v>
      </c>
      <c r="O150" s="39">
        <v>52816500</v>
      </c>
      <c r="P150" s="40">
        <v>-8.531846595708735E-3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45106</v>
      </c>
      <c r="E151" s="37">
        <v>175.1</v>
      </c>
      <c r="F151" s="37">
        <v>174.38333333333333</v>
      </c>
      <c r="G151" s="38">
        <v>173.41666666666666</v>
      </c>
      <c r="H151" s="38">
        <v>171.73333333333332</v>
      </c>
      <c r="I151" s="38">
        <v>170.76666666666665</v>
      </c>
      <c r="J151" s="38">
        <v>176.06666666666666</v>
      </c>
      <c r="K151" s="38">
        <v>177.03333333333336</v>
      </c>
      <c r="L151" s="38">
        <v>178.71666666666667</v>
      </c>
      <c r="M151" s="28">
        <v>175.35</v>
      </c>
      <c r="N151" s="28">
        <v>172.7</v>
      </c>
      <c r="O151" s="39">
        <v>70007400</v>
      </c>
      <c r="P151" s="40">
        <v>-2.2051797837566004E-2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45106</v>
      </c>
      <c r="E152" s="37">
        <v>947</v>
      </c>
      <c r="F152" s="37">
        <v>945.66666666666663</v>
      </c>
      <c r="G152" s="38">
        <v>933.33333333333326</v>
      </c>
      <c r="H152" s="38">
        <v>919.66666666666663</v>
      </c>
      <c r="I152" s="38">
        <v>907.33333333333326</v>
      </c>
      <c r="J152" s="38">
        <v>959.33333333333326</v>
      </c>
      <c r="K152" s="38">
        <v>971.66666666666652</v>
      </c>
      <c r="L152" s="38">
        <v>985.33333333333326</v>
      </c>
      <c r="M152" s="28">
        <v>958</v>
      </c>
      <c r="N152" s="28">
        <v>932</v>
      </c>
      <c r="O152" s="39">
        <v>5496400</v>
      </c>
      <c r="P152" s="40">
        <v>6.0217809096732864E-3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45106</v>
      </c>
      <c r="E153" s="37">
        <v>3642.65</v>
      </c>
      <c r="F153" s="37">
        <v>3653.5666666666671</v>
      </c>
      <c r="G153" s="38">
        <v>3624.0833333333339</v>
      </c>
      <c r="H153" s="38">
        <v>3605.5166666666669</v>
      </c>
      <c r="I153" s="38">
        <v>3576.0333333333338</v>
      </c>
      <c r="J153" s="38">
        <v>3672.1333333333341</v>
      </c>
      <c r="K153" s="38">
        <v>3701.6166666666668</v>
      </c>
      <c r="L153" s="38">
        <v>3720.1833333333343</v>
      </c>
      <c r="M153" s="28">
        <v>3683.05</v>
      </c>
      <c r="N153" s="28">
        <v>3635</v>
      </c>
      <c r="O153" s="39">
        <v>201800</v>
      </c>
      <c r="P153" s="40">
        <v>-2.133850630455868E-2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45106</v>
      </c>
      <c r="E154" s="37">
        <v>154.55000000000001</v>
      </c>
      <c r="F154" s="37">
        <v>155.15</v>
      </c>
      <c r="G154" s="38">
        <v>153.5</v>
      </c>
      <c r="H154" s="38">
        <v>152.44999999999999</v>
      </c>
      <c r="I154" s="38">
        <v>150.79999999999998</v>
      </c>
      <c r="J154" s="38">
        <v>156.20000000000002</v>
      </c>
      <c r="K154" s="38">
        <v>157.85000000000005</v>
      </c>
      <c r="L154" s="38">
        <v>158.90000000000003</v>
      </c>
      <c r="M154" s="28">
        <v>156.80000000000001</v>
      </c>
      <c r="N154" s="28">
        <v>154.1</v>
      </c>
      <c r="O154" s="39">
        <v>48629350</v>
      </c>
      <c r="P154" s="40">
        <v>-2.1459559962813759E-2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45106</v>
      </c>
      <c r="E155" s="37">
        <v>39272.949999999997</v>
      </c>
      <c r="F155" s="37">
        <v>39130</v>
      </c>
      <c r="G155" s="38">
        <v>38942.949999999997</v>
      </c>
      <c r="H155" s="38">
        <v>38612.949999999997</v>
      </c>
      <c r="I155" s="38">
        <v>38425.899999999994</v>
      </c>
      <c r="J155" s="38">
        <v>39460</v>
      </c>
      <c r="K155" s="38">
        <v>39647.050000000003</v>
      </c>
      <c r="L155" s="38">
        <v>39977.050000000003</v>
      </c>
      <c r="M155" s="28">
        <v>39317.050000000003</v>
      </c>
      <c r="N155" s="28">
        <v>38800</v>
      </c>
      <c r="O155" s="39">
        <v>165795</v>
      </c>
      <c r="P155" s="40">
        <v>-2.2896039603960396E-2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45106</v>
      </c>
      <c r="E156" s="37">
        <v>787.05</v>
      </c>
      <c r="F156" s="37">
        <v>786.18333333333328</v>
      </c>
      <c r="G156" s="38">
        <v>776.46666666666658</v>
      </c>
      <c r="H156" s="38">
        <v>765.88333333333333</v>
      </c>
      <c r="I156" s="38">
        <v>756.16666666666663</v>
      </c>
      <c r="J156" s="38">
        <v>796.76666666666654</v>
      </c>
      <c r="K156" s="38">
        <v>806.48333333333323</v>
      </c>
      <c r="L156" s="38">
        <v>817.06666666666649</v>
      </c>
      <c r="M156" s="28">
        <v>795.9</v>
      </c>
      <c r="N156" s="28">
        <v>775.6</v>
      </c>
      <c r="O156" s="39">
        <v>8714500</v>
      </c>
      <c r="P156" s="40">
        <v>1.0136721127152387E-2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45106</v>
      </c>
      <c r="E157" s="37">
        <v>5185.1499999999996</v>
      </c>
      <c r="F157" s="37">
        <v>5171.5166666666664</v>
      </c>
      <c r="G157" s="38">
        <v>5125.0333333333328</v>
      </c>
      <c r="H157" s="38">
        <v>5064.9166666666661</v>
      </c>
      <c r="I157" s="38">
        <v>5018.4333333333325</v>
      </c>
      <c r="J157" s="38">
        <v>5231.6333333333332</v>
      </c>
      <c r="K157" s="38">
        <v>5278.1166666666668</v>
      </c>
      <c r="L157" s="38">
        <v>5338.2333333333336</v>
      </c>
      <c r="M157" s="28">
        <v>5218</v>
      </c>
      <c r="N157" s="28">
        <v>5111.3999999999996</v>
      </c>
      <c r="O157" s="39">
        <v>1290800</v>
      </c>
      <c r="P157" s="40">
        <v>-8.202232082829098E-3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45106</v>
      </c>
      <c r="E158" s="37">
        <v>223.75</v>
      </c>
      <c r="F158" s="37">
        <v>224.4</v>
      </c>
      <c r="G158" s="38">
        <v>222.70000000000002</v>
      </c>
      <c r="H158" s="38">
        <v>221.65</v>
      </c>
      <c r="I158" s="38">
        <v>219.95000000000002</v>
      </c>
      <c r="J158" s="38">
        <v>225.45000000000002</v>
      </c>
      <c r="K158" s="38">
        <v>227.15</v>
      </c>
      <c r="L158" s="38">
        <v>228.20000000000002</v>
      </c>
      <c r="M158" s="28">
        <v>226.1</v>
      </c>
      <c r="N158" s="28">
        <v>223.35</v>
      </c>
      <c r="O158" s="39">
        <v>14982000</v>
      </c>
      <c r="P158" s="40">
        <v>1.1750405186385737E-2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45106</v>
      </c>
      <c r="E159" s="37">
        <v>184.05</v>
      </c>
      <c r="F159" s="37">
        <v>183.91666666666666</v>
      </c>
      <c r="G159" s="38">
        <v>182.98333333333332</v>
      </c>
      <c r="H159" s="38">
        <v>181.91666666666666</v>
      </c>
      <c r="I159" s="38">
        <v>180.98333333333332</v>
      </c>
      <c r="J159" s="38">
        <v>184.98333333333332</v>
      </c>
      <c r="K159" s="38">
        <v>185.91666666666666</v>
      </c>
      <c r="L159" s="38">
        <v>186.98333333333332</v>
      </c>
      <c r="M159" s="28">
        <v>184.85</v>
      </c>
      <c r="N159" s="28">
        <v>182.85</v>
      </c>
      <c r="O159" s="39">
        <v>64300200</v>
      </c>
      <c r="P159" s="40">
        <v>-7.6547698784805284E-3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45106</v>
      </c>
      <c r="E160" s="37">
        <v>2662.85</v>
      </c>
      <c r="F160" s="37">
        <v>2659.2833333333333</v>
      </c>
      <c r="G160" s="38">
        <v>2635.9166666666665</v>
      </c>
      <c r="H160" s="38">
        <v>2608.9833333333331</v>
      </c>
      <c r="I160" s="38">
        <v>2585.6166666666663</v>
      </c>
      <c r="J160" s="38">
        <v>2686.2166666666667</v>
      </c>
      <c r="K160" s="38">
        <v>2709.5833333333335</v>
      </c>
      <c r="L160" s="38">
        <v>2736.5166666666669</v>
      </c>
      <c r="M160" s="28">
        <v>2682.65</v>
      </c>
      <c r="N160" s="28">
        <v>2632.35</v>
      </c>
      <c r="O160" s="39">
        <v>2191500</v>
      </c>
      <c r="P160" s="40">
        <v>-1.016260162601626E-2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45106</v>
      </c>
      <c r="E161" s="37">
        <v>3533.6</v>
      </c>
      <c r="F161" s="37">
        <v>3564.6166666666668</v>
      </c>
      <c r="G161" s="38">
        <v>3490.3333333333335</v>
      </c>
      <c r="H161" s="38">
        <v>3447.0666666666666</v>
      </c>
      <c r="I161" s="38">
        <v>3372.7833333333333</v>
      </c>
      <c r="J161" s="38">
        <v>3607.8833333333337</v>
      </c>
      <c r="K161" s="38">
        <v>3682.1666666666665</v>
      </c>
      <c r="L161" s="38">
        <v>3725.4333333333338</v>
      </c>
      <c r="M161" s="28">
        <v>3638.9</v>
      </c>
      <c r="N161" s="28">
        <v>3521.35</v>
      </c>
      <c r="O161" s="39">
        <v>1899750</v>
      </c>
      <c r="P161" s="40">
        <v>2.7725182580470652E-2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45106</v>
      </c>
      <c r="E162" s="37">
        <v>51.45</v>
      </c>
      <c r="F162" s="37">
        <v>51.583333333333336</v>
      </c>
      <c r="G162" s="38">
        <v>51.166666666666671</v>
      </c>
      <c r="H162" s="38">
        <v>50.883333333333333</v>
      </c>
      <c r="I162" s="38">
        <v>50.466666666666669</v>
      </c>
      <c r="J162" s="38">
        <v>51.866666666666674</v>
      </c>
      <c r="K162" s="38">
        <v>52.283333333333346</v>
      </c>
      <c r="L162" s="38">
        <v>52.566666666666677</v>
      </c>
      <c r="M162" s="28">
        <v>52</v>
      </c>
      <c r="N162" s="28">
        <v>51.3</v>
      </c>
      <c r="O162" s="39">
        <v>251280000</v>
      </c>
      <c r="P162" s="40">
        <v>1.0836308006119328E-3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45106</v>
      </c>
      <c r="E163" s="37">
        <v>3489.6</v>
      </c>
      <c r="F163" s="37">
        <v>3470.3166666666671</v>
      </c>
      <c r="G163" s="38">
        <v>3443.2833333333342</v>
      </c>
      <c r="H163" s="38">
        <v>3396.9666666666672</v>
      </c>
      <c r="I163" s="38">
        <v>3369.9333333333343</v>
      </c>
      <c r="J163" s="38">
        <v>3516.6333333333341</v>
      </c>
      <c r="K163" s="38">
        <v>3543.666666666667</v>
      </c>
      <c r="L163" s="38">
        <v>3589.983333333334</v>
      </c>
      <c r="M163" s="28">
        <v>3497.35</v>
      </c>
      <c r="N163" s="28">
        <v>3424</v>
      </c>
      <c r="O163" s="39">
        <v>1690200</v>
      </c>
      <c r="P163" s="40">
        <v>5.8226897069872274E-2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45106</v>
      </c>
      <c r="E164" s="37">
        <v>233.95</v>
      </c>
      <c r="F164" s="37">
        <v>233.29999999999998</v>
      </c>
      <c r="G164" s="38">
        <v>231.64999999999998</v>
      </c>
      <c r="H164" s="38">
        <v>229.35</v>
      </c>
      <c r="I164" s="38">
        <v>227.7</v>
      </c>
      <c r="J164" s="38">
        <v>235.59999999999997</v>
      </c>
      <c r="K164" s="38">
        <v>237.25</v>
      </c>
      <c r="L164" s="38">
        <v>239.54999999999995</v>
      </c>
      <c r="M164" s="28">
        <v>234.95</v>
      </c>
      <c r="N164" s="28">
        <v>231</v>
      </c>
      <c r="O164" s="39">
        <v>32556600</v>
      </c>
      <c r="P164" s="40">
        <v>-2.1663286004056793E-2</v>
      </c>
    </row>
    <row r="165" spans="1:16" ht="12.75" customHeight="1">
      <c r="A165" s="28">
        <v>155</v>
      </c>
      <c r="B165" s="29" t="s">
        <v>178</v>
      </c>
      <c r="C165" s="30" t="s">
        <v>880</v>
      </c>
      <c r="D165" s="31">
        <v>45106</v>
      </c>
      <c r="E165" s="37">
        <v>1425.7</v>
      </c>
      <c r="F165" s="37">
        <v>1427.1666666666667</v>
      </c>
      <c r="G165" s="38">
        <v>1419.3833333333334</v>
      </c>
      <c r="H165" s="38">
        <v>1413.0666666666666</v>
      </c>
      <c r="I165" s="38">
        <v>1405.2833333333333</v>
      </c>
      <c r="J165" s="38">
        <v>1433.4833333333336</v>
      </c>
      <c r="K165" s="38">
        <v>1441.2666666666669</v>
      </c>
      <c r="L165" s="38">
        <v>1447.5833333333337</v>
      </c>
      <c r="M165" s="28">
        <v>1434.95</v>
      </c>
      <c r="N165" s="28">
        <v>1420.85</v>
      </c>
      <c r="O165" s="39">
        <v>3076106</v>
      </c>
      <c r="P165" s="40">
        <v>2.1903731746890212E-2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45106</v>
      </c>
      <c r="E166" s="37">
        <v>153.19999999999999</v>
      </c>
      <c r="F166" s="37">
        <v>153.63333333333333</v>
      </c>
      <c r="G166" s="38">
        <v>152.21666666666664</v>
      </c>
      <c r="H166" s="38">
        <v>151.23333333333332</v>
      </c>
      <c r="I166" s="38">
        <v>149.81666666666663</v>
      </c>
      <c r="J166" s="38">
        <v>154.61666666666665</v>
      </c>
      <c r="K166" s="38">
        <v>156.03333333333333</v>
      </c>
      <c r="L166" s="38">
        <v>157.01666666666665</v>
      </c>
      <c r="M166" s="28">
        <v>155.05000000000001</v>
      </c>
      <c r="N166" s="28">
        <v>152.65</v>
      </c>
      <c r="O166" s="39">
        <v>11354000</v>
      </c>
      <c r="P166" s="40">
        <v>-3.0816640986132513E-4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45106</v>
      </c>
      <c r="E167" s="37">
        <v>909</v>
      </c>
      <c r="F167" s="37">
        <v>910.4</v>
      </c>
      <c r="G167" s="38">
        <v>903.69999999999993</v>
      </c>
      <c r="H167" s="38">
        <v>898.4</v>
      </c>
      <c r="I167" s="38">
        <v>891.69999999999993</v>
      </c>
      <c r="J167" s="38">
        <v>915.69999999999993</v>
      </c>
      <c r="K167" s="38">
        <v>922.4</v>
      </c>
      <c r="L167" s="38">
        <v>927.69999999999993</v>
      </c>
      <c r="M167" s="28">
        <v>917.1</v>
      </c>
      <c r="N167" s="28">
        <v>905.1</v>
      </c>
      <c r="O167" s="39">
        <v>2576350</v>
      </c>
      <c r="P167" s="40">
        <v>-3.6248012718600953E-2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45106</v>
      </c>
      <c r="E168" s="37">
        <v>169.7</v>
      </c>
      <c r="F168" s="37">
        <v>168.7</v>
      </c>
      <c r="G168" s="38">
        <v>164.45</v>
      </c>
      <c r="H168" s="38">
        <v>159.19999999999999</v>
      </c>
      <c r="I168" s="38">
        <v>154.94999999999999</v>
      </c>
      <c r="J168" s="38">
        <v>173.95</v>
      </c>
      <c r="K168" s="38">
        <v>178.2</v>
      </c>
      <c r="L168" s="38">
        <v>183.45</v>
      </c>
      <c r="M168" s="28">
        <v>172.95</v>
      </c>
      <c r="N168" s="28">
        <v>163.44999999999999</v>
      </c>
      <c r="O168" s="39">
        <v>46395000</v>
      </c>
      <c r="P168" s="40">
        <v>6.2035023463431385E-2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45106</v>
      </c>
      <c r="E169" s="37">
        <v>141.6</v>
      </c>
      <c r="F169" s="37">
        <v>142</v>
      </c>
      <c r="G169" s="38">
        <v>140.85</v>
      </c>
      <c r="H169" s="38">
        <v>140.1</v>
      </c>
      <c r="I169" s="38">
        <v>138.94999999999999</v>
      </c>
      <c r="J169" s="38">
        <v>142.75</v>
      </c>
      <c r="K169" s="38">
        <v>143.89999999999998</v>
      </c>
      <c r="L169" s="38">
        <v>144.65</v>
      </c>
      <c r="M169" s="28">
        <v>143.15</v>
      </c>
      <c r="N169" s="28">
        <v>141.25</v>
      </c>
      <c r="O169" s="39">
        <v>58208000</v>
      </c>
      <c r="P169" s="40">
        <v>-6.4181346442714737E-3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45106</v>
      </c>
      <c r="E170" s="37">
        <v>2481.1</v>
      </c>
      <c r="F170" s="37">
        <v>2486.7833333333333</v>
      </c>
      <c r="G170" s="38">
        <v>2471.1666666666665</v>
      </c>
      <c r="H170" s="38">
        <v>2461.2333333333331</v>
      </c>
      <c r="I170" s="38">
        <v>2445.6166666666663</v>
      </c>
      <c r="J170" s="38">
        <v>2496.7166666666667</v>
      </c>
      <c r="K170" s="38">
        <v>2512.3333333333335</v>
      </c>
      <c r="L170" s="38">
        <v>2522.2666666666669</v>
      </c>
      <c r="M170" s="28">
        <v>2502.4</v>
      </c>
      <c r="N170" s="28">
        <v>2476.85</v>
      </c>
      <c r="O170" s="39">
        <v>35666750</v>
      </c>
      <c r="P170" s="40">
        <v>3.396119755618527E-2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45106</v>
      </c>
      <c r="E171" s="37">
        <v>82.5</v>
      </c>
      <c r="F171" s="37">
        <v>82.683333333333337</v>
      </c>
      <c r="G171" s="38">
        <v>81.866666666666674</v>
      </c>
      <c r="H171" s="38">
        <v>81.233333333333334</v>
      </c>
      <c r="I171" s="38">
        <v>80.416666666666671</v>
      </c>
      <c r="J171" s="38">
        <v>83.316666666666677</v>
      </c>
      <c r="K171" s="38">
        <v>84.13333333333334</v>
      </c>
      <c r="L171" s="38">
        <v>84.76666666666668</v>
      </c>
      <c r="M171" s="28">
        <v>83.5</v>
      </c>
      <c r="N171" s="28">
        <v>82.05</v>
      </c>
      <c r="O171" s="39">
        <v>98720000</v>
      </c>
      <c r="P171" s="40">
        <v>4.1525995948683322E-2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45106</v>
      </c>
      <c r="E172" s="37">
        <v>907.05</v>
      </c>
      <c r="F172" s="37">
        <v>904.01666666666654</v>
      </c>
      <c r="G172" s="38">
        <v>898.3833333333331</v>
      </c>
      <c r="H172" s="38">
        <v>889.71666666666658</v>
      </c>
      <c r="I172" s="38">
        <v>884.08333333333314</v>
      </c>
      <c r="J172" s="38">
        <v>912.68333333333305</v>
      </c>
      <c r="K172" s="38">
        <v>918.31666666666649</v>
      </c>
      <c r="L172" s="38">
        <v>926.98333333333301</v>
      </c>
      <c r="M172" s="28">
        <v>909.65</v>
      </c>
      <c r="N172" s="28">
        <v>895.35</v>
      </c>
      <c r="O172" s="39">
        <v>8711200</v>
      </c>
      <c r="P172" s="40">
        <v>1.3794371896266324E-3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45106</v>
      </c>
      <c r="E173" s="37">
        <v>1215.5999999999999</v>
      </c>
      <c r="F173" s="37">
        <v>1224.5333333333331</v>
      </c>
      <c r="G173" s="38">
        <v>1204.0166666666662</v>
      </c>
      <c r="H173" s="38">
        <v>1192.4333333333332</v>
      </c>
      <c r="I173" s="38">
        <v>1171.9166666666663</v>
      </c>
      <c r="J173" s="38">
        <v>1236.1166666666661</v>
      </c>
      <c r="K173" s="38">
        <v>1256.633333333333</v>
      </c>
      <c r="L173" s="38">
        <v>1268.216666666666</v>
      </c>
      <c r="M173" s="28">
        <v>1245.05</v>
      </c>
      <c r="N173" s="28">
        <v>1212.95</v>
      </c>
      <c r="O173" s="39">
        <v>6620250</v>
      </c>
      <c r="P173" s="40">
        <v>1.29676382832224E-2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45106</v>
      </c>
      <c r="E174" s="37">
        <v>585.5</v>
      </c>
      <c r="F174" s="37">
        <v>586.21666666666658</v>
      </c>
      <c r="G174" s="38">
        <v>583.33333333333314</v>
      </c>
      <c r="H174" s="38">
        <v>581.16666666666652</v>
      </c>
      <c r="I174" s="38">
        <v>578.28333333333308</v>
      </c>
      <c r="J174" s="38">
        <v>588.38333333333321</v>
      </c>
      <c r="K174" s="38">
        <v>591.26666666666665</v>
      </c>
      <c r="L174" s="38">
        <v>593.43333333333328</v>
      </c>
      <c r="M174" s="28">
        <v>589.1</v>
      </c>
      <c r="N174" s="28">
        <v>584.04999999999995</v>
      </c>
      <c r="O174" s="39">
        <v>64941000</v>
      </c>
      <c r="P174" s="40">
        <v>-2.5612171407994239E-2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45106</v>
      </c>
      <c r="E175" s="37">
        <v>25317.8</v>
      </c>
      <c r="F175" s="37">
        <v>25346.416666666668</v>
      </c>
      <c r="G175" s="38">
        <v>25151.933333333334</v>
      </c>
      <c r="H175" s="38">
        <v>24986.066666666666</v>
      </c>
      <c r="I175" s="38">
        <v>24791.583333333332</v>
      </c>
      <c r="J175" s="38">
        <v>25512.283333333336</v>
      </c>
      <c r="K175" s="38">
        <v>25706.766666666666</v>
      </c>
      <c r="L175" s="38">
        <v>25872.633333333339</v>
      </c>
      <c r="M175" s="28">
        <v>25540.9</v>
      </c>
      <c r="N175" s="28">
        <v>25180.55</v>
      </c>
      <c r="O175" s="39">
        <v>266800</v>
      </c>
      <c r="P175" s="40">
        <v>-2.4497257769652652E-2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45106</v>
      </c>
      <c r="E176" s="37">
        <v>3552</v>
      </c>
      <c r="F176" s="37">
        <v>3550.7333333333336</v>
      </c>
      <c r="G176" s="38">
        <v>3532.0166666666673</v>
      </c>
      <c r="H176" s="38">
        <v>3512.0333333333338</v>
      </c>
      <c r="I176" s="38">
        <v>3493.3166666666675</v>
      </c>
      <c r="J176" s="38">
        <v>3570.7166666666672</v>
      </c>
      <c r="K176" s="38">
        <v>3589.4333333333334</v>
      </c>
      <c r="L176" s="38">
        <v>3609.416666666667</v>
      </c>
      <c r="M176" s="28">
        <v>3569.45</v>
      </c>
      <c r="N176" s="28">
        <v>3530.75</v>
      </c>
      <c r="O176" s="39">
        <v>2433200</v>
      </c>
      <c r="P176" s="40">
        <v>-3.8279666741724838E-3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45106</v>
      </c>
      <c r="E177" s="37">
        <v>2489.75</v>
      </c>
      <c r="F177" s="37">
        <v>2502.7000000000003</v>
      </c>
      <c r="G177" s="38">
        <v>2473.6000000000004</v>
      </c>
      <c r="H177" s="38">
        <v>2457.4500000000003</v>
      </c>
      <c r="I177" s="38">
        <v>2428.3500000000004</v>
      </c>
      <c r="J177" s="38">
        <v>2518.8500000000004</v>
      </c>
      <c r="K177" s="38">
        <v>2547.9499999999998</v>
      </c>
      <c r="L177" s="38">
        <v>2564.1000000000004</v>
      </c>
      <c r="M177" s="28">
        <v>2531.8000000000002</v>
      </c>
      <c r="N177" s="28">
        <v>2486.5500000000002</v>
      </c>
      <c r="O177" s="39">
        <v>2670750</v>
      </c>
      <c r="P177" s="40">
        <v>2.7853947178525039E-2</v>
      </c>
    </row>
    <row r="178" spans="1:16" ht="12.75" customHeight="1">
      <c r="A178" s="28">
        <v>168</v>
      </c>
      <c r="B178" s="29" t="s">
        <v>63</v>
      </c>
      <c r="C178" s="30" t="s">
        <v>863</v>
      </c>
      <c r="D178" s="31">
        <v>45106</v>
      </c>
      <c r="E178" s="37">
        <v>1398.75</v>
      </c>
      <c r="F178" s="37">
        <v>1398.4333333333334</v>
      </c>
      <c r="G178" s="38">
        <v>1387.9666666666667</v>
      </c>
      <c r="H178" s="38">
        <v>1377.1833333333334</v>
      </c>
      <c r="I178" s="38">
        <v>1366.7166666666667</v>
      </c>
      <c r="J178" s="38">
        <v>1409.2166666666667</v>
      </c>
      <c r="K178" s="38">
        <v>1419.6833333333334</v>
      </c>
      <c r="L178" s="38">
        <v>1430.4666666666667</v>
      </c>
      <c r="M178" s="28">
        <v>1408.9</v>
      </c>
      <c r="N178" s="28">
        <v>1387.65</v>
      </c>
      <c r="O178" s="39">
        <v>4117800</v>
      </c>
      <c r="P178" s="40">
        <v>2.8164794007490637E-2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45106</v>
      </c>
      <c r="E179" s="37">
        <v>991.55</v>
      </c>
      <c r="F179" s="37">
        <v>988.33333333333337</v>
      </c>
      <c r="G179" s="38">
        <v>982.66666666666674</v>
      </c>
      <c r="H179" s="38">
        <v>973.78333333333342</v>
      </c>
      <c r="I179" s="38">
        <v>968.11666666666679</v>
      </c>
      <c r="J179" s="38">
        <v>997.2166666666667</v>
      </c>
      <c r="K179" s="38">
        <v>1002.8833333333334</v>
      </c>
      <c r="L179" s="38">
        <v>1011.7666666666667</v>
      </c>
      <c r="M179" s="28">
        <v>994</v>
      </c>
      <c r="N179" s="28">
        <v>979.45</v>
      </c>
      <c r="O179" s="39">
        <v>24279500</v>
      </c>
      <c r="P179" s="40">
        <v>-5.2192922530400331E-2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45106</v>
      </c>
      <c r="E180" s="37">
        <v>455</v>
      </c>
      <c r="F180" s="37">
        <v>452.5</v>
      </c>
      <c r="G180" s="38">
        <v>449</v>
      </c>
      <c r="H180" s="38">
        <v>443</v>
      </c>
      <c r="I180" s="38">
        <v>439.5</v>
      </c>
      <c r="J180" s="38">
        <v>458.5</v>
      </c>
      <c r="K180" s="38">
        <v>462</v>
      </c>
      <c r="L180" s="38">
        <v>468</v>
      </c>
      <c r="M180" s="28">
        <v>456</v>
      </c>
      <c r="N180" s="28">
        <v>446.5</v>
      </c>
      <c r="O180" s="39">
        <v>8298000</v>
      </c>
      <c r="P180" s="40">
        <v>-4.4724572612674839E-2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45106</v>
      </c>
      <c r="E181" s="37">
        <v>729.2</v>
      </c>
      <c r="F181" s="37">
        <v>728.5333333333333</v>
      </c>
      <c r="G181" s="38">
        <v>724.16666666666663</v>
      </c>
      <c r="H181" s="38">
        <v>719.13333333333333</v>
      </c>
      <c r="I181" s="38">
        <v>714.76666666666665</v>
      </c>
      <c r="J181" s="38">
        <v>733.56666666666661</v>
      </c>
      <c r="K181" s="38">
        <v>737.93333333333339</v>
      </c>
      <c r="L181" s="38">
        <v>742.96666666666658</v>
      </c>
      <c r="M181" s="28">
        <v>732.9</v>
      </c>
      <c r="N181" s="28">
        <v>723.5</v>
      </c>
      <c r="O181" s="39">
        <v>2480000</v>
      </c>
      <c r="P181" s="40">
        <v>-2.630545740086376E-2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45106</v>
      </c>
      <c r="E182" s="37">
        <v>947.3</v>
      </c>
      <c r="F182" s="37">
        <v>949.75</v>
      </c>
      <c r="G182" s="38">
        <v>943.6</v>
      </c>
      <c r="H182" s="38">
        <v>939.9</v>
      </c>
      <c r="I182" s="38">
        <v>933.75</v>
      </c>
      <c r="J182" s="38">
        <v>953.45</v>
      </c>
      <c r="K182" s="38">
        <v>959.60000000000014</v>
      </c>
      <c r="L182" s="38">
        <v>963.30000000000007</v>
      </c>
      <c r="M182" s="28">
        <v>955.9</v>
      </c>
      <c r="N182" s="28">
        <v>946.05</v>
      </c>
      <c r="O182" s="39">
        <v>6656400</v>
      </c>
      <c r="P182" s="40">
        <v>6.6313298198123266E-3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45106</v>
      </c>
      <c r="E183" s="37">
        <v>1320.55</v>
      </c>
      <c r="F183" s="37">
        <v>1317.5166666666667</v>
      </c>
      <c r="G183" s="38">
        <v>1298.1333333333332</v>
      </c>
      <c r="H183" s="38">
        <v>1275.7166666666665</v>
      </c>
      <c r="I183" s="38">
        <v>1256.333333333333</v>
      </c>
      <c r="J183" s="38">
        <v>1339.9333333333334</v>
      </c>
      <c r="K183" s="38">
        <v>1359.3166666666671</v>
      </c>
      <c r="L183" s="38">
        <v>1381.7333333333336</v>
      </c>
      <c r="M183" s="28">
        <v>1336.9</v>
      </c>
      <c r="N183" s="28">
        <v>1295.0999999999999</v>
      </c>
      <c r="O183" s="39">
        <v>2880500</v>
      </c>
      <c r="P183" s="40">
        <v>7.5201119272472888E-3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45106</v>
      </c>
      <c r="E184" s="37">
        <v>797.6</v>
      </c>
      <c r="F184" s="37">
        <v>799.70000000000016</v>
      </c>
      <c r="G184" s="38">
        <v>794.45000000000027</v>
      </c>
      <c r="H184" s="38">
        <v>791.30000000000007</v>
      </c>
      <c r="I184" s="38">
        <v>786.05000000000018</v>
      </c>
      <c r="J184" s="38">
        <v>802.85000000000036</v>
      </c>
      <c r="K184" s="38">
        <v>808.10000000000014</v>
      </c>
      <c r="L184" s="38">
        <v>811.25000000000045</v>
      </c>
      <c r="M184" s="28">
        <v>804.95</v>
      </c>
      <c r="N184" s="28">
        <v>796.55</v>
      </c>
      <c r="O184" s="39">
        <v>10764000</v>
      </c>
      <c r="P184" s="40">
        <v>1.8132289095088107E-2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45106</v>
      </c>
      <c r="E185" s="37">
        <v>538.15</v>
      </c>
      <c r="F185" s="37">
        <v>534.29999999999995</v>
      </c>
      <c r="G185" s="38">
        <v>528.89999999999986</v>
      </c>
      <c r="H185" s="38">
        <v>519.64999999999986</v>
      </c>
      <c r="I185" s="38">
        <v>514.24999999999977</v>
      </c>
      <c r="J185" s="38">
        <v>543.54999999999995</v>
      </c>
      <c r="K185" s="38">
        <v>548.95000000000005</v>
      </c>
      <c r="L185" s="38">
        <v>558.20000000000005</v>
      </c>
      <c r="M185" s="28">
        <v>539.70000000000005</v>
      </c>
      <c r="N185" s="28">
        <v>525.04999999999995</v>
      </c>
      <c r="O185" s="39">
        <v>53625600</v>
      </c>
      <c r="P185" s="40">
        <v>1.8369139845060298E-3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45106</v>
      </c>
      <c r="E186" s="37">
        <v>214.2</v>
      </c>
      <c r="F186" s="37">
        <v>213.6</v>
      </c>
      <c r="G186" s="38">
        <v>211.14999999999998</v>
      </c>
      <c r="H186" s="38">
        <v>208.1</v>
      </c>
      <c r="I186" s="38">
        <v>205.64999999999998</v>
      </c>
      <c r="J186" s="38">
        <v>216.64999999999998</v>
      </c>
      <c r="K186" s="38">
        <v>219.09999999999997</v>
      </c>
      <c r="L186" s="38">
        <v>222.14999999999998</v>
      </c>
      <c r="M186" s="28">
        <v>216.05</v>
      </c>
      <c r="N186" s="28">
        <v>210.55</v>
      </c>
      <c r="O186" s="39">
        <v>94662000</v>
      </c>
      <c r="P186" s="40">
        <v>4.1888940603630378E-3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45106</v>
      </c>
      <c r="E187" s="37">
        <v>106.55</v>
      </c>
      <c r="F187" s="37">
        <v>106.7</v>
      </c>
      <c r="G187" s="38">
        <v>106.2</v>
      </c>
      <c r="H187" s="38">
        <v>105.85</v>
      </c>
      <c r="I187" s="38">
        <v>105.35</v>
      </c>
      <c r="J187" s="38">
        <v>107.05000000000001</v>
      </c>
      <c r="K187" s="38">
        <v>107.55000000000001</v>
      </c>
      <c r="L187" s="38">
        <v>107.90000000000002</v>
      </c>
      <c r="M187" s="28">
        <v>107.2</v>
      </c>
      <c r="N187" s="28">
        <v>106.35</v>
      </c>
      <c r="O187" s="39">
        <v>231121000</v>
      </c>
      <c r="P187" s="40">
        <v>1.9332929047907822E-2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45106</v>
      </c>
      <c r="E188" s="37">
        <v>3322.15</v>
      </c>
      <c r="F188" s="37">
        <v>3322.0833333333335</v>
      </c>
      <c r="G188" s="38">
        <v>3302.166666666667</v>
      </c>
      <c r="H188" s="38">
        <v>3282.1833333333334</v>
      </c>
      <c r="I188" s="38">
        <v>3262.2666666666669</v>
      </c>
      <c r="J188" s="38">
        <v>3342.0666666666671</v>
      </c>
      <c r="K188" s="38">
        <v>3361.983333333334</v>
      </c>
      <c r="L188" s="38">
        <v>3381.9666666666672</v>
      </c>
      <c r="M188" s="28">
        <v>3342</v>
      </c>
      <c r="N188" s="28">
        <v>3302.1</v>
      </c>
      <c r="O188" s="39">
        <v>13063400</v>
      </c>
      <c r="P188" s="40">
        <v>-3.1914751559015582E-3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45106</v>
      </c>
      <c r="E189" s="37">
        <v>1128.5999999999999</v>
      </c>
      <c r="F189" s="37">
        <v>1133.0999999999999</v>
      </c>
      <c r="G189" s="38">
        <v>1121.5999999999999</v>
      </c>
      <c r="H189" s="38">
        <v>1114.5999999999999</v>
      </c>
      <c r="I189" s="38">
        <v>1103.0999999999999</v>
      </c>
      <c r="J189" s="38">
        <v>1140.0999999999999</v>
      </c>
      <c r="K189" s="38">
        <v>1151.5999999999999</v>
      </c>
      <c r="L189" s="38">
        <v>1158.5999999999999</v>
      </c>
      <c r="M189" s="28">
        <v>1144.5999999999999</v>
      </c>
      <c r="N189" s="28">
        <v>1126.0999999999999</v>
      </c>
      <c r="O189" s="39">
        <v>11335800</v>
      </c>
      <c r="P189" s="40">
        <v>3.1767882670620003E-4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45106</v>
      </c>
      <c r="E190" s="37">
        <v>2838.45</v>
      </c>
      <c r="F190" s="37">
        <v>2837.7000000000003</v>
      </c>
      <c r="G190" s="38">
        <v>2827.4000000000005</v>
      </c>
      <c r="H190" s="38">
        <v>2816.3500000000004</v>
      </c>
      <c r="I190" s="38">
        <v>2806.0500000000006</v>
      </c>
      <c r="J190" s="38">
        <v>2848.7500000000005</v>
      </c>
      <c r="K190" s="38">
        <v>2859.0500000000006</v>
      </c>
      <c r="L190" s="38">
        <v>2870.1000000000004</v>
      </c>
      <c r="M190" s="28">
        <v>2848</v>
      </c>
      <c r="N190" s="28">
        <v>2826.65</v>
      </c>
      <c r="O190" s="39">
        <v>6351000</v>
      </c>
      <c r="P190" s="40">
        <v>-6.1616102341411887E-3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45106</v>
      </c>
      <c r="E191" s="37">
        <v>1779.65</v>
      </c>
      <c r="F191" s="37">
        <v>1795.6833333333334</v>
      </c>
      <c r="G191" s="38">
        <v>1757.8666666666668</v>
      </c>
      <c r="H191" s="38">
        <v>1736.0833333333335</v>
      </c>
      <c r="I191" s="38">
        <v>1698.2666666666669</v>
      </c>
      <c r="J191" s="38">
        <v>1817.4666666666667</v>
      </c>
      <c r="K191" s="38">
        <v>1855.2833333333333</v>
      </c>
      <c r="L191" s="38">
        <v>1877.0666666666666</v>
      </c>
      <c r="M191" s="28">
        <v>1833.5</v>
      </c>
      <c r="N191" s="28">
        <v>1773.9</v>
      </c>
      <c r="O191" s="39">
        <v>1986500</v>
      </c>
      <c r="P191" s="40">
        <v>-3.2391622016561129E-2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45106</v>
      </c>
      <c r="E192" s="37">
        <v>1571.5</v>
      </c>
      <c r="F192" s="37">
        <v>1572.3166666666666</v>
      </c>
      <c r="G192" s="38">
        <v>1559.8833333333332</v>
      </c>
      <c r="H192" s="38">
        <v>1548.2666666666667</v>
      </c>
      <c r="I192" s="38">
        <v>1535.8333333333333</v>
      </c>
      <c r="J192" s="38">
        <v>1583.9333333333332</v>
      </c>
      <c r="K192" s="38">
        <v>1596.3666666666666</v>
      </c>
      <c r="L192" s="38">
        <v>1607.9833333333331</v>
      </c>
      <c r="M192" s="28">
        <v>1584.75</v>
      </c>
      <c r="N192" s="28">
        <v>1560.7</v>
      </c>
      <c r="O192" s="39">
        <v>3255600</v>
      </c>
      <c r="P192" s="40">
        <v>1.9697156223070296E-3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45106</v>
      </c>
      <c r="E193" s="37">
        <v>1273.75</v>
      </c>
      <c r="F193" s="37">
        <v>1278.7333333333333</v>
      </c>
      <c r="G193" s="38">
        <v>1264.2666666666667</v>
      </c>
      <c r="H193" s="38">
        <v>1254.7833333333333</v>
      </c>
      <c r="I193" s="38">
        <v>1240.3166666666666</v>
      </c>
      <c r="J193" s="38">
        <v>1288.2166666666667</v>
      </c>
      <c r="K193" s="38">
        <v>1302.6833333333334</v>
      </c>
      <c r="L193" s="38">
        <v>1312.1666666666667</v>
      </c>
      <c r="M193" s="28">
        <v>1293.2</v>
      </c>
      <c r="N193" s="28">
        <v>1269.25</v>
      </c>
      <c r="O193" s="39">
        <v>7800800</v>
      </c>
      <c r="P193" s="40">
        <v>-3.1377661886136464E-2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45106</v>
      </c>
      <c r="E194" s="37">
        <v>1466.9</v>
      </c>
      <c r="F194" s="37">
        <v>1471.3333333333333</v>
      </c>
      <c r="G194" s="38">
        <v>1459.1166666666666</v>
      </c>
      <c r="H194" s="38">
        <v>1451.3333333333333</v>
      </c>
      <c r="I194" s="38">
        <v>1439.1166666666666</v>
      </c>
      <c r="J194" s="38">
        <v>1479.1166666666666</v>
      </c>
      <c r="K194" s="38">
        <v>1491.3333333333333</v>
      </c>
      <c r="L194" s="38">
        <v>1499.1166666666666</v>
      </c>
      <c r="M194" s="28">
        <v>1483.55</v>
      </c>
      <c r="N194" s="28">
        <v>1463.55</v>
      </c>
      <c r="O194" s="39">
        <v>2096800</v>
      </c>
      <c r="P194" s="40">
        <v>2.1434138737334373E-2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45106</v>
      </c>
      <c r="E195" s="37">
        <v>7899.05</v>
      </c>
      <c r="F195" s="37">
        <v>7899.95</v>
      </c>
      <c r="G195" s="38">
        <v>7847.5999999999995</v>
      </c>
      <c r="H195" s="38">
        <v>7796.15</v>
      </c>
      <c r="I195" s="38">
        <v>7743.7999999999993</v>
      </c>
      <c r="J195" s="38">
        <v>7951.4</v>
      </c>
      <c r="K195" s="38">
        <v>8003.75</v>
      </c>
      <c r="L195" s="38">
        <v>8055.2</v>
      </c>
      <c r="M195" s="28">
        <v>7952.3</v>
      </c>
      <c r="N195" s="28">
        <v>7848.5</v>
      </c>
      <c r="O195" s="39">
        <v>1977700</v>
      </c>
      <c r="P195" s="40">
        <v>3.7726938818344005E-2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45106</v>
      </c>
      <c r="E196" s="37">
        <v>682.75</v>
      </c>
      <c r="F196" s="37">
        <v>684.5</v>
      </c>
      <c r="G196" s="38">
        <v>679.65</v>
      </c>
      <c r="H196" s="38">
        <v>676.55</v>
      </c>
      <c r="I196" s="38">
        <v>671.69999999999993</v>
      </c>
      <c r="J196" s="38">
        <v>687.6</v>
      </c>
      <c r="K196" s="38">
        <v>692.44999999999993</v>
      </c>
      <c r="L196" s="38">
        <v>695.55000000000007</v>
      </c>
      <c r="M196" s="28">
        <v>689.35</v>
      </c>
      <c r="N196" s="28">
        <v>681.4</v>
      </c>
      <c r="O196" s="39">
        <v>20441200</v>
      </c>
      <c r="P196" s="40">
        <v>5.2406130781072216E-2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45106</v>
      </c>
      <c r="E197" s="37">
        <v>272.89999999999998</v>
      </c>
      <c r="F197" s="37">
        <v>272.61666666666667</v>
      </c>
      <c r="G197" s="38">
        <v>271.38333333333333</v>
      </c>
      <c r="H197" s="38">
        <v>269.86666666666667</v>
      </c>
      <c r="I197" s="38">
        <v>268.63333333333333</v>
      </c>
      <c r="J197" s="38">
        <v>274.13333333333333</v>
      </c>
      <c r="K197" s="38">
        <v>275.36666666666667</v>
      </c>
      <c r="L197" s="38">
        <v>276.88333333333333</v>
      </c>
      <c r="M197" s="28">
        <v>273.85000000000002</v>
      </c>
      <c r="N197" s="28">
        <v>271.10000000000002</v>
      </c>
      <c r="O197" s="39">
        <v>57502000</v>
      </c>
      <c r="P197" s="40">
        <v>1.6403294799731325E-2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45106</v>
      </c>
      <c r="E198" s="37">
        <v>825.95</v>
      </c>
      <c r="F198" s="37">
        <v>826.91666666666663</v>
      </c>
      <c r="G198" s="38">
        <v>820.0333333333333</v>
      </c>
      <c r="H198" s="38">
        <v>814.11666666666667</v>
      </c>
      <c r="I198" s="38">
        <v>807.23333333333335</v>
      </c>
      <c r="J198" s="38">
        <v>832.83333333333326</v>
      </c>
      <c r="K198" s="38">
        <v>839.7166666666667</v>
      </c>
      <c r="L198" s="38">
        <v>845.63333333333321</v>
      </c>
      <c r="M198" s="28">
        <v>833.8</v>
      </c>
      <c r="N198" s="28">
        <v>821</v>
      </c>
      <c r="O198" s="39">
        <v>7262400</v>
      </c>
      <c r="P198" s="40">
        <v>9.5483754185899175E-2</v>
      </c>
    </row>
    <row r="199" spans="1:16" ht="12.75" customHeight="1">
      <c r="A199" s="28">
        <v>189</v>
      </c>
      <c r="B199" s="29" t="s">
        <v>86</v>
      </c>
      <c r="C199" s="30" t="s">
        <v>208</v>
      </c>
      <c r="D199" s="31">
        <v>45106</v>
      </c>
      <c r="E199" s="37">
        <v>406.1</v>
      </c>
      <c r="F199" s="37">
        <v>406.78333333333336</v>
      </c>
      <c r="G199" s="38">
        <v>404.51666666666671</v>
      </c>
      <c r="H199" s="38">
        <v>402.93333333333334</v>
      </c>
      <c r="I199" s="38">
        <v>400.66666666666669</v>
      </c>
      <c r="J199" s="38">
        <v>408.36666666666673</v>
      </c>
      <c r="K199" s="38">
        <v>410.63333333333338</v>
      </c>
      <c r="L199" s="38">
        <v>412.21666666666675</v>
      </c>
      <c r="M199" s="28">
        <v>409.05</v>
      </c>
      <c r="N199" s="28">
        <v>405.2</v>
      </c>
      <c r="O199" s="39">
        <v>27469500</v>
      </c>
      <c r="P199" s="40">
        <v>2.1702744923008256E-2</v>
      </c>
    </row>
    <row r="200" spans="1:16" ht="12.75" customHeight="1">
      <c r="A200" s="28">
        <v>190</v>
      </c>
      <c r="B200" s="29" t="s">
        <v>178</v>
      </c>
      <c r="C200" s="30" t="s">
        <v>209</v>
      </c>
      <c r="D200" s="31">
        <v>45106</v>
      </c>
      <c r="E200" s="37">
        <v>193.6</v>
      </c>
      <c r="F200" s="37">
        <v>194.79999999999998</v>
      </c>
      <c r="G200" s="38">
        <v>191.64999999999998</v>
      </c>
      <c r="H200" s="38">
        <v>189.7</v>
      </c>
      <c r="I200" s="38">
        <v>186.54999999999998</v>
      </c>
      <c r="J200" s="38">
        <v>196.74999999999997</v>
      </c>
      <c r="K200" s="38">
        <v>199.9</v>
      </c>
      <c r="L200" s="38">
        <v>201.84999999999997</v>
      </c>
      <c r="M200" s="28">
        <v>197.95</v>
      </c>
      <c r="N200" s="28">
        <v>192.85</v>
      </c>
      <c r="O200" s="39">
        <v>91737000</v>
      </c>
      <c r="P200" s="40">
        <v>-2.2188142395666785E-3</v>
      </c>
    </row>
    <row r="201" spans="1:16" ht="12.75" customHeight="1">
      <c r="A201" s="28">
        <v>191</v>
      </c>
      <c r="B201" s="29" t="s">
        <v>47</v>
      </c>
      <c r="C201" s="30" t="s">
        <v>796</v>
      </c>
      <c r="D201" s="31">
        <v>45106</v>
      </c>
      <c r="E201" s="37">
        <v>515.5</v>
      </c>
      <c r="F201" s="37">
        <v>511.68333333333339</v>
      </c>
      <c r="G201" s="38">
        <v>506.96666666666681</v>
      </c>
      <c r="H201" s="38">
        <v>498.43333333333339</v>
      </c>
      <c r="I201" s="38">
        <v>493.71666666666681</v>
      </c>
      <c r="J201" s="38">
        <v>520.21666666666681</v>
      </c>
      <c r="K201" s="38">
        <v>524.93333333333351</v>
      </c>
      <c r="L201" s="38">
        <v>533.46666666666681</v>
      </c>
      <c r="M201" s="28">
        <v>516.4</v>
      </c>
      <c r="N201" s="28">
        <v>503.15</v>
      </c>
      <c r="O201" s="39">
        <v>6786000</v>
      </c>
      <c r="P201" s="40">
        <v>-1.1017838405036727E-2</v>
      </c>
    </row>
    <row r="202" spans="1:16" ht="12.75" customHeight="1">
      <c r="A202" s="28">
        <v>192</v>
      </c>
      <c r="B202" s="29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231"/>
      <c r="P202" s="232"/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1"/>
      <c r="P203" s="232"/>
    </row>
    <row r="204" spans="1:16" ht="12.75" customHeight="1">
      <c r="A204" s="28">
        <v>194</v>
      </c>
      <c r="B204" s="42"/>
      <c r="C204" s="41"/>
      <c r="D204" s="43"/>
      <c r="E204" s="44"/>
      <c r="F204" s="44"/>
      <c r="G204" s="45"/>
      <c r="H204" s="45"/>
      <c r="I204" s="45"/>
      <c r="J204" s="45"/>
      <c r="K204" s="45"/>
      <c r="L204" s="1"/>
      <c r="M204" s="1"/>
      <c r="N204" s="1"/>
      <c r="O204" s="1"/>
      <c r="P204" s="1"/>
    </row>
    <row r="205" spans="1:16" ht="12.75" customHeight="1">
      <c r="A205" s="28"/>
      <c r="B205" s="4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</row>
    <row r="509" spans="1:16" ht="12.75" customHeight="1">
      <c r="A509" s="1"/>
      <c r="B509" s="1"/>
    </row>
    <row r="510" spans="1:16" ht="12.75" customHeight="1">
      <c r="A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45079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26" t="s">
        <v>16</v>
      </c>
      <c r="B8" s="328"/>
      <c r="C8" s="332" t="s">
        <v>20</v>
      </c>
      <c r="D8" s="332" t="s">
        <v>21</v>
      </c>
      <c r="E8" s="323" t="s">
        <v>22</v>
      </c>
      <c r="F8" s="324"/>
      <c r="G8" s="325"/>
      <c r="H8" s="323" t="s">
        <v>23</v>
      </c>
      <c r="I8" s="324"/>
      <c r="J8" s="325"/>
      <c r="K8" s="23"/>
      <c r="L8" s="50"/>
      <c r="M8" s="50"/>
      <c r="N8" s="1"/>
      <c r="O8" s="1"/>
    </row>
    <row r="9" spans="1:15" ht="36" customHeight="1">
      <c r="A9" s="330"/>
      <c r="B9" s="331"/>
      <c r="C9" s="331"/>
      <c r="D9" s="33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2">
        <v>1</v>
      </c>
      <c r="B10" s="250" t="s">
        <v>226</v>
      </c>
      <c r="C10" s="250">
        <v>18487.75</v>
      </c>
      <c r="D10" s="250">
        <v>18510.866666666669</v>
      </c>
      <c r="E10" s="250">
        <v>18441.433333333338</v>
      </c>
      <c r="F10" s="250">
        <v>18395.116666666669</v>
      </c>
      <c r="G10" s="250">
        <v>18325.683333333338</v>
      </c>
      <c r="H10" s="250">
        <v>18557.183333333338</v>
      </c>
      <c r="I10" s="250">
        <v>18626.616666666672</v>
      </c>
      <c r="J10" s="250">
        <v>18672.933333333338</v>
      </c>
      <c r="K10" s="250">
        <v>18580.3</v>
      </c>
      <c r="L10" s="250">
        <v>18464.55</v>
      </c>
      <c r="M10" s="251"/>
      <c r="N10" s="1"/>
      <c r="O10" s="1"/>
    </row>
    <row r="11" spans="1:15" ht="12.75" customHeight="1">
      <c r="A11" s="212">
        <v>2</v>
      </c>
      <c r="B11" s="255" t="s">
        <v>227</v>
      </c>
      <c r="C11" s="250">
        <v>43790.2</v>
      </c>
      <c r="D11" s="250">
        <v>43892.1</v>
      </c>
      <c r="E11" s="250">
        <v>43604.25</v>
      </c>
      <c r="F11" s="250">
        <v>43418.3</v>
      </c>
      <c r="G11" s="250">
        <v>43130.450000000004</v>
      </c>
      <c r="H11" s="250">
        <v>44078.049999999996</v>
      </c>
      <c r="I11" s="250">
        <v>44365.899999999987</v>
      </c>
      <c r="J11" s="250">
        <v>44551.849999999991</v>
      </c>
      <c r="K11" s="250">
        <v>44179.95</v>
      </c>
      <c r="L11" s="250">
        <v>43706.15</v>
      </c>
      <c r="M11" s="251"/>
      <c r="N11" s="1"/>
      <c r="O11" s="1"/>
    </row>
    <row r="12" spans="1:15" ht="12.75" customHeight="1">
      <c r="A12" s="212">
        <v>3</v>
      </c>
      <c r="B12" s="229" t="s">
        <v>228</v>
      </c>
      <c r="C12" s="230">
        <v>3065.45</v>
      </c>
      <c r="D12" s="230">
        <v>3062.5166666666664</v>
      </c>
      <c r="E12" s="230">
        <v>3052.0333333333328</v>
      </c>
      <c r="F12" s="230">
        <v>3038.6166666666663</v>
      </c>
      <c r="G12" s="230">
        <v>3028.1333333333328</v>
      </c>
      <c r="H12" s="230">
        <v>3075.9333333333329</v>
      </c>
      <c r="I12" s="230">
        <v>3086.4166666666665</v>
      </c>
      <c r="J12" s="230">
        <v>3099.833333333333</v>
      </c>
      <c r="K12" s="230">
        <v>3073</v>
      </c>
      <c r="L12" s="230">
        <v>3049.1</v>
      </c>
      <c r="M12" s="251"/>
      <c r="N12" s="1"/>
      <c r="O12" s="1"/>
    </row>
    <row r="13" spans="1:15" ht="12.75" customHeight="1">
      <c r="A13" s="212">
        <v>4</v>
      </c>
      <c r="B13" s="229" t="s">
        <v>229</v>
      </c>
      <c r="C13" s="230">
        <v>5446.75</v>
      </c>
      <c r="D13" s="230">
        <v>5451.7333333333327</v>
      </c>
      <c r="E13" s="230">
        <v>5434.4166666666652</v>
      </c>
      <c r="F13" s="230">
        <v>5422.0833333333321</v>
      </c>
      <c r="G13" s="230">
        <v>5404.7666666666646</v>
      </c>
      <c r="H13" s="230">
        <v>5464.0666666666657</v>
      </c>
      <c r="I13" s="230">
        <v>5481.3833333333332</v>
      </c>
      <c r="J13" s="230">
        <v>5493.7166666666662</v>
      </c>
      <c r="K13" s="230">
        <v>5469.05</v>
      </c>
      <c r="L13" s="230">
        <v>5439.4</v>
      </c>
      <c r="M13" s="251"/>
      <c r="N13" s="1"/>
      <c r="O13" s="1"/>
    </row>
    <row r="14" spans="1:15" ht="12.75" customHeight="1">
      <c r="A14" s="212">
        <v>5</v>
      </c>
      <c r="B14" s="229" t="s">
        <v>230</v>
      </c>
      <c r="C14" s="230">
        <v>29446.25</v>
      </c>
      <c r="D14" s="230">
        <v>29475.8</v>
      </c>
      <c r="E14" s="230">
        <v>29352.5</v>
      </c>
      <c r="F14" s="230">
        <v>29258.75</v>
      </c>
      <c r="G14" s="230">
        <v>29135.45</v>
      </c>
      <c r="H14" s="230">
        <v>29569.55</v>
      </c>
      <c r="I14" s="230">
        <v>29692.849999999995</v>
      </c>
      <c r="J14" s="230">
        <v>29786.6</v>
      </c>
      <c r="K14" s="230">
        <v>29599.1</v>
      </c>
      <c r="L14" s="230">
        <v>29382.05</v>
      </c>
      <c r="M14" s="251"/>
      <c r="N14" s="1"/>
      <c r="O14" s="1"/>
    </row>
    <row r="15" spans="1:15" ht="12.75" customHeight="1">
      <c r="A15" s="212">
        <v>6</v>
      </c>
      <c r="B15" s="229" t="s">
        <v>231</v>
      </c>
      <c r="C15" s="230">
        <v>4776.5</v>
      </c>
      <c r="D15" s="230">
        <v>4777.6166666666668</v>
      </c>
      <c r="E15" s="230">
        <v>4760.4833333333336</v>
      </c>
      <c r="F15" s="230">
        <v>4744.4666666666672</v>
      </c>
      <c r="G15" s="230">
        <v>4727.3333333333339</v>
      </c>
      <c r="H15" s="230">
        <v>4793.6333333333332</v>
      </c>
      <c r="I15" s="230">
        <v>4810.7666666666664</v>
      </c>
      <c r="J15" s="230">
        <v>4826.7833333333328</v>
      </c>
      <c r="K15" s="230">
        <v>4794.75</v>
      </c>
      <c r="L15" s="230">
        <v>4761.6000000000004</v>
      </c>
      <c r="M15" s="251"/>
      <c r="N15" s="1"/>
      <c r="O15" s="1"/>
    </row>
    <row r="16" spans="1:15" ht="12.75" customHeight="1">
      <c r="A16" s="212">
        <v>7</v>
      </c>
      <c r="B16" s="229" t="s">
        <v>232</v>
      </c>
      <c r="C16" s="230">
        <v>9559.5</v>
      </c>
      <c r="D16" s="230">
        <v>9568</v>
      </c>
      <c r="E16" s="230">
        <v>9532.6</v>
      </c>
      <c r="F16" s="230">
        <v>9505.7000000000007</v>
      </c>
      <c r="G16" s="230">
        <v>9470.3000000000011</v>
      </c>
      <c r="H16" s="230">
        <v>9594.9</v>
      </c>
      <c r="I16" s="230">
        <v>9630.3000000000011</v>
      </c>
      <c r="J16" s="230">
        <v>9657.1999999999989</v>
      </c>
      <c r="K16" s="230">
        <v>9603.4</v>
      </c>
      <c r="L16" s="230">
        <v>9541.1</v>
      </c>
      <c r="M16" s="251"/>
      <c r="N16" s="1"/>
      <c r="O16" s="1"/>
    </row>
    <row r="17" spans="1:15" ht="12.75" customHeight="1">
      <c r="A17" s="212">
        <v>8</v>
      </c>
      <c r="B17" s="215" t="s">
        <v>284</v>
      </c>
      <c r="C17" s="229">
        <v>3944.65</v>
      </c>
      <c r="D17" s="230">
        <v>4007.15</v>
      </c>
      <c r="E17" s="230">
        <v>3874.3</v>
      </c>
      <c r="F17" s="230">
        <v>3803.9500000000003</v>
      </c>
      <c r="G17" s="230">
        <v>3671.1000000000004</v>
      </c>
      <c r="H17" s="230">
        <v>4077.5</v>
      </c>
      <c r="I17" s="230">
        <v>4210.3499999999995</v>
      </c>
      <c r="J17" s="230">
        <v>4280.7</v>
      </c>
      <c r="K17" s="229">
        <v>4140</v>
      </c>
      <c r="L17" s="229">
        <v>3936.8</v>
      </c>
      <c r="M17" s="229">
        <v>4.2149000000000001</v>
      </c>
      <c r="N17" s="1"/>
      <c r="O17" s="1"/>
    </row>
    <row r="18" spans="1:15" ht="12.75" customHeight="1">
      <c r="A18" s="212">
        <v>9</v>
      </c>
      <c r="B18" s="215" t="s">
        <v>43</v>
      </c>
      <c r="C18" s="229">
        <v>1800.3</v>
      </c>
      <c r="D18" s="230">
        <v>1801.5666666666666</v>
      </c>
      <c r="E18" s="230">
        <v>1779.4333333333332</v>
      </c>
      <c r="F18" s="230">
        <v>1758.5666666666666</v>
      </c>
      <c r="G18" s="230">
        <v>1736.4333333333332</v>
      </c>
      <c r="H18" s="230">
        <v>1822.4333333333332</v>
      </c>
      <c r="I18" s="230">
        <v>1844.5666666666664</v>
      </c>
      <c r="J18" s="230">
        <v>1865.4333333333332</v>
      </c>
      <c r="K18" s="229">
        <v>1823.7</v>
      </c>
      <c r="L18" s="229">
        <v>1780.7</v>
      </c>
      <c r="M18" s="229">
        <v>5.4202300000000001</v>
      </c>
      <c r="N18" s="1"/>
      <c r="O18" s="1"/>
    </row>
    <row r="19" spans="1:15" ht="12.75" customHeight="1">
      <c r="A19" s="212">
        <v>10</v>
      </c>
      <c r="B19" s="215" t="s">
        <v>59</v>
      </c>
      <c r="C19" s="229">
        <v>769.75</v>
      </c>
      <c r="D19" s="230">
        <v>772.4</v>
      </c>
      <c r="E19" s="230">
        <v>762.65</v>
      </c>
      <c r="F19" s="230">
        <v>755.55</v>
      </c>
      <c r="G19" s="230">
        <v>745.8</v>
      </c>
      <c r="H19" s="230">
        <v>779.5</v>
      </c>
      <c r="I19" s="230">
        <v>789.25</v>
      </c>
      <c r="J19" s="230">
        <v>796.35</v>
      </c>
      <c r="K19" s="229">
        <v>782.15</v>
      </c>
      <c r="L19" s="229">
        <v>765.3</v>
      </c>
      <c r="M19" s="229">
        <v>13.86561</v>
      </c>
      <c r="N19" s="1"/>
      <c r="O19" s="1"/>
    </row>
    <row r="20" spans="1:15" ht="12.75" customHeight="1">
      <c r="A20" s="212">
        <v>11</v>
      </c>
      <c r="B20" s="215" t="s">
        <v>233</v>
      </c>
      <c r="C20" s="229">
        <v>21602.65</v>
      </c>
      <c r="D20" s="230">
        <v>21680.783333333336</v>
      </c>
      <c r="E20" s="230">
        <v>21471.866666666672</v>
      </c>
      <c r="F20" s="230">
        <v>21341.083333333336</v>
      </c>
      <c r="G20" s="230">
        <v>21132.166666666672</v>
      </c>
      <c r="H20" s="230">
        <v>21811.566666666673</v>
      </c>
      <c r="I20" s="230">
        <v>22020.483333333337</v>
      </c>
      <c r="J20" s="230">
        <v>22151.266666666674</v>
      </c>
      <c r="K20" s="229">
        <v>21889.7</v>
      </c>
      <c r="L20" s="229">
        <v>21550</v>
      </c>
      <c r="M20" s="229">
        <v>0.10678</v>
      </c>
      <c r="N20" s="1"/>
      <c r="O20" s="1"/>
    </row>
    <row r="21" spans="1:15" ht="12.75" customHeight="1">
      <c r="A21" s="212">
        <v>12</v>
      </c>
      <c r="B21" s="215" t="s">
        <v>45</v>
      </c>
      <c r="C21" s="229">
        <v>2492.15</v>
      </c>
      <c r="D21" s="230">
        <v>2512.4833333333331</v>
      </c>
      <c r="E21" s="230">
        <v>2464.9666666666662</v>
      </c>
      <c r="F21" s="230">
        <v>2437.7833333333333</v>
      </c>
      <c r="G21" s="230">
        <v>2390.2666666666664</v>
      </c>
      <c r="H21" s="230">
        <v>2539.6666666666661</v>
      </c>
      <c r="I21" s="230">
        <v>2587.1833333333334</v>
      </c>
      <c r="J21" s="230">
        <v>2614.3666666666659</v>
      </c>
      <c r="K21" s="229">
        <v>2560</v>
      </c>
      <c r="L21" s="229">
        <v>2485.3000000000002</v>
      </c>
      <c r="M21" s="229">
        <v>17.04946</v>
      </c>
      <c r="N21" s="1"/>
      <c r="O21" s="1"/>
    </row>
    <row r="22" spans="1:15" ht="12.75" customHeight="1">
      <c r="A22" s="212">
        <v>13</v>
      </c>
      <c r="B22" s="215" t="s">
        <v>234</v>
      </c>
      <c r="C22" s="229">
        <v>993.95</v>
      </c>
      <c r="D22" s="230">
        <v>996.31666666666661</v>
      </c>
      <c r="E22" s="230">
        <v>981.63333333333321</v>
      </c>
      <c r="F22" s="230">
        <v>969.31666666666661</v>
      </c>
      <c r="G22" s="230">
        <v>954.63333333333321</v>
      </c>
      <c r="H22" s="230">
        <v>1008.6333333333332</v>
      </c>
      <c r="I22" s="230">
        <v>1023.3166666666666</v>
      </c>
      <c r="J22" s="230">
        <v>1035.6333333333332</v>
      </c>
      <c r="K22" s="229">
        <v>1011</v>
      </c>
      <c r="L22" s="229">
        <v>984</v>
      </c>
      <c r="M22" s="229">
        <v>46.392020000000002</v>
      </c>
      <c r="N22" s="1"/>
      <c r="O22" s="1"/>
    </row>
    <row r="23" spans="1:15" ht="12.75" customHeight="1">
      <c r="A23" s="212">
        <v>14</v>
      </c>
      <c r="B23" s="215" t="s">
        <v>46</v>
      </c>
      <c r="C23" s="229">
        <v>732.05</v>
      </c>
      <c r="D23" s="230">
        <v>735.33333333333337</v>
      </c>
      <c r="E23" s="230">
        <v>725.7166666666667</v>
      </c>
      <c r="F23" s="230">
        <v>719.38333333333333</v>
      </c>
      <c r="G23" s="230">
        <v>709.76666666666665</v>
      </c>
      <c r="H23" s="230">
        <v>741.66666666666674</v>
      </c>
      <c r="I23" s="230">
        <v>751.2833333333333</v>
      </c>
      <c r="J23" s="230">
        <v>757.61666666666679</v>
      </c>
      <c r="K23" s="229">
        <v>744.95</v>
      </c>
      <c r="L23" s="229">
        <v>729</v>
      </c>
      <c r="M23" s="229">
        <v>37.717599999999997</v>
      </c>
      <c r="N23" s="1"/>
      <c r="O23" s="1"/>
    </row>
    <row r="24" spans="1:15" ht="12.75" customHeight="1">
      <c r="A24" s="212">
        <v>15</v>
      </c>
      <c r="B24" s="215" t="s">
        <v>235</v>
      </c>
      <c r="C24" s="229">
        <v>694.35</v>
      </c>
      <c r="D24" s="230">
        <v>680.75</v>
      </c>
      <c r="E24" s="230">
        <v>664.15</v>
      </c>
      <c r="F24" s="230">
        <v>633.94999999999993</v>
      </c>
      <c r="G24" s="230">
        <v>617.34999999999991</v>
      </c>
      <c r="H24" s="230">
        <v>710.95</v>
      </c>
      <c r="I24" s="230">
        <v>727.55</v>
      </c>
      <c r="J24" s="230">
        <v>757.75000000000011</v>
      </c>
      <c r="K24" s="229">
        <v>697.35</v>
      </c>
      <c r="L24" s="229">
        <v>650.54999999999995</v>
      </c>
      <c r="M24" s="229">
        <v>165.89982000000001</v>
      </c>
      <c r="N24" s="1"/>
      <c r="O24" s="1"/>
    </row>
    <row r="25" spans="1:15" ht="12.75" customHeight="1">
      <c r="A25" s="212">
        <v>16</v>
      </c>
      <c r="B25" s="215" t="s">
        <v>236</v>
      </c>
      <c r="C25" s="229">
        <v>815.5</v>
      </c>
      <c r="D25" s="230">
        <v>808.11666666666667</v>
      </c>
      <c r="E25" s="230">
        <v>800.73333333333335</v>
      </c>
      <c r="F25" s="230">
        <v>785.9666666666667</v>
      </c>
      <c r="G25" s="230">
        <v>778.58333333333337</v>
      </c>
      <c r="H25" s="230">
        <v>822.88333333333333</v>
      </c>
      <c r="I25" s="230">
        <v>830.26666666666677</v>
      </c>
      <c r="J25" s="230">
        <v>845.0333333333333</v>
      </c>
      <c r="K25" s="229">
        <v>815.5</v>
      </c>
      <c r="L25" s="229">
        <v>793.35</v>
      </c>
      <c r="M25" s="229">
        <v>40.429389999999998</v>
      </c>
      <c r="N25" s="1"/>
      <c r="O25" s="1"/>
    </row>
    <row r="26" spans="1:15" ht="12.75" customHeight="1">
      <c r="A26" s="212">
        <v>17</v>
      </c>
      <c r="B26" s="215" t="s">
        <v>840</v>
      </c>
      <c r="C26" s="229">
        <v>442.05</v>
      </c>
      <c r="D26" s="230">
        <v>443.4666666666667</v>
      </c>
      <c r="E26" s="230">
        <v>438.58333333333337</v>
      </c>
      <c r="F26" s="230">
        <v>435.11666666666667</v>
      </c>
      <c r="G26" s="230">
        <v>430.23333333333335</v>
      </c>
      <c r="H26" s="230">
        <v>446.93333333333339</v>
      </c>
      <c r="I26" s="230">
        <v>451.81666666666672</v>
      </c>
      <c r="J26" s="230">
        <v>455.28333333333342</v>
      </c>
      <c r="K26" s="229">
        <v>448.35</v>
      </c>
      <c r="L26" s="229">
        <v>440</v>
      </c>
      <c r="M26" s="229">
        <v>18.25488</v>
      </c>
      <c r="N26" s="1"/>
      <c r="O26" s="1"/>
    </row>
    <row r="27" spans="1:15" ht="12.75" customHeight="1">
      <c r="A27" s="212">
        <v>18</v>
      </c>
      <c r="B27" s="215" t="s">
        <v>237</v>
      </c>
      <c r="C27" s="229">
        <v>171.85</v>
      </c>
      <c r="D27" s="230">
        <v>171.55000000000004</v>
      </c>
      <c r="E27" s="230">
        <v>170.60000000000008</v>
      </c>
      <c r="F27" s="230">
        <v>169.35000000000005</v>
      </c>
      <c r="G27" s="230">
        <v>168.40000000000009</v>
      </c>
      <c r="H27" s="230">
        <v>172.80000000000007</v>
      </c>
      <c r="I27" s="230">
        <v>173.75000000000006</v>
      </c>
      <c r="J27" s="230">
        <v>175.00000000000006</v>
      </c>
      <c r="K27" s="229">
        <v>172.5</v>
      </c>
      <c r="L27" s="229">
        <v>170.3</v>
      </c>
      <c r="M27" s="229">
        <v>28.584630000000001</v>
      </c>
      <c r="N27" s="1"/>
      <c r="O27" s="1"/>
    </row>
    <row r="28" spans="1:15" ht="12.75" customHeight="1">
      <c r="A28" s="212">
        <v>19</v>
      </c>
      <c r="B28" s="215" t="s">
        <v>41</v>
      </c>
      <c r="C28" s="229">
        <v>203.3</v>
      </c>
      <c r="D28" s="230">
        <v>203.15</v>
      </c>
      <c r="E28" s="230">
        <v>201.8</v>
      </c>
      <c r="F28" s="230">
        <v>200.3</v>
      </c>
      <c r="G28" s="230">
        <v>198.95000000000002</v>
      </c>
      <c r="H28" s="230">
        <v>204.65</v>
      </c>
      <c r="I28" s="230">
        <v>205.99999999999997</v>
      </c>
      <c r="J28" s="230">
        <v>207.5</v>
      </c>
      <c r="K28" s="229">
        <v>204.5</v>
      </c>
      <c r="L28" s="229">
        <v>201.65</v>
      </c>
      <c r="M28" s="229">
        <v>18.174150000000001</v>
      </c>
      <c r="N28" s="1"/>
      <c r="O28" s="1"/>
    </row>
    <row r="29" spans="1:15" ht="12.75" customHeight="1">
      <c r="A29" s="212">
        <v>20</v>
      </c>
      <c r="B29" s="215" t="s">
        <v>48</v>
      </c>
      <c r="C29" s="229">
        <v>3380.35</v>
      </c>
      <c r="D29" s="230">
        <v>3388.5166666666664</v>
      </c>
      <c r="E29" s="230">
        <v>3358.2833333333328</v>
      </c>
      <c r="F29" s="230">
        <v>3336.2166666666662</v>
      </c>
      <c r="G29" s="230">
        <v>3305.9833333333327</v>
      </c>
      <c r="H29" s="230">
        <v>3410.583333333333</v>
      </c>
      <c r="I29" s="230">
        <v>3440.8166666666666</v>
      </c>
      <c r="J29" s="230">
        <v>3462.8833333333332</v>
      </c>
      <c r="K29" s="229">
        <v>3418.75</v>
      </c>
      <c r="L29" s="229">
        <v>3366.45</v>
      </c>
      <c r="M29" s="229">
        <v>0.55564000000000002</v>
      </c>
      <c r="N29" s="1"/>
      <c r="O29" s="1"/>
    </row>
    <row r="30" spans="1:15" ht="12.75" customHeight="1">
      <c r="A30" s="212">
        <v>21</v>
      </c>
      <c r="B30" s="215" t="s">
        <v>51</v>
      </c>
      <c r="C30" s="229">
        <v>429.25</v>
      </c>
      <c r="D30" s="230">
        <v>428.16666666666669</v>
      </c>
      <c r="E30" s="230">
        <v>425.08333333333337</v>
      </c>
      <c r="F30" s="230">
        <v>420.91666666666669</v>
      </c>
      <c r="G30" s="230">
        <v>417.83333333333337</v>
      </c>
      <c r="H30" s="230">
        <v>432.33333333333337</v>
      </c>
      <c r="I30" s="230">
        <v>435.41666666666674</v>
      </c>
      <c r="J30" s="230">
        <v>439.58333333333337</v>
      </c>
      <c r="K30" s="229">
        <v>431.25</v>
      </c>
      <c r="L30" s="229">
        <v>424</v>
      </c>
      <c r="M30" s="229">
        <v>34.220140000000001</v>
      </c>
      <c r="N30" s="1"/>
      <c r="O30" s="1"/>
    </row>
    <row r="31" spans="1:15" ht="12.75" customHeight="1">
      <c r="A31" s="212">
        <v>22</v>
      </c>
      <c r="B31" s="215" t="s">
        <v>53</v>
      </c>
      <c r="C31" s="229">
        <v>4814.25</v>
      </c>
      <c r="D31" s="230">
        <v>4782.416666666667</v>
      </c>
      <c r="E31" s="230">
        <v>4717.8333333333339</v>
      </c>
      <c r="F31" s="230">
        <v>4621.416666666667</v>
      </c>
      <c r="G31" s="230">
        <v>4556.8333333333339</v>
      </c>
      <c r="H31" s="230">
        <v>4878.8333333333339</v>
      </c>
      <c r="I31" s="230">
        <v>4943.4166666666679</v>
      </c>
      <c r="J31" s="230">
        <v>5039.8333333333339</v>
      </c>
      <c r="K31" s="229">
        <v>4847</v>
      </c>
      <c r="L31" s="229">
        <v>4686</v>
      </c>
      <c r="M31" s="229">
        <v>16.924790000000002</v>
      </c>
      <c r="N31" s="1"/>
      <c r="O31" s="1"/>
    </row>
    <row r="32" spans="1:15" ht="12.75" customHeight="1">
      <c r="A32" s="212">
        <v>23</v>
      </c>
      <c r="B32" s="215" t="s">
        <v>55</v>
      </c>
      <c r="C32" s="229">
        <v>147.15</v>
      </c>
      <c r="D32" s="230">
        <v>146.93333333333331</v>
      </c>
      <c r="E32" s="230">
        <v>145.86666666666662</v>
      </c>
      <c r="F32" s="230">
        <v>144.58333333333331</v>
      </c>
      <c r="G32" s="230">
        <v>143.51666666666662</v>
      </c>
      <c r="H32" s="230">
        <v>148.21666666666661</v>
      </c>
      <c r="I32" s="230">
        <v>149.28333333333327</v>
      </c>
      <c r="J32" s="230">
        <v>150.56666666666661</v>
      </c>
      <c r="K32" s="229">
        <v>148</v>
      </c>
      <c r="L32" s="229">
        <v>145.65</v>
      </c>
      <c r="M32" s="229">
        <v>58.440159999999999</v>
      </c>
      <c r="N32" s="1"/>
      <c r="O32" s="1"/>
    </row>
    <row r="33" spans="1:15" ht="12.75" customHeight="1">
      <c r="A33" s="212">
        <v>24</v>
      </c>
      <c r="B33" s="215" t="s">
        <v>57</v>
      </c>
      <c r="C33" s="229">
        <v>3240.7</v>
      </c>
      <c r="D33" s="230">
        <v>3232.5333333333333</v>
      </c>
      <c r="E33" s="230">
        <v>3215.1666666666665</v>
      </c>
      <c r="F33" s="230">
        <v>3189.6333333333332</v>
      </c>
      <c r="G33" s="230">
        <v>3172.2666666666664</v>
      </c>
      <c r="H33" s="230">
        <v>3258.0666666666666</v>
      </c>
      <c r="I33" s="230">
        <v>3275.4333333333334</v>
      </c>
      <c r="J33" s="230">
        <v>3300.9666666666667</v>
      </c>
      <c r="K33" s="229">
        <v>3249.9</v>
      </c>
      <c r="L33" s="229">
        <v>3207</v>
      </c>
      <c r="M33" s="229">
        <v>11.04861</v>
      </c>
      <c r="N33" s="1"/>
      <c r="O33" s="1"/>
    </row>
    <row r="34" spans="1:15" ht="12.75" customHeight="1">
      <c r="A34" s="212">
        <v>25</v>
      </c>
      <c r="B34" s="215" t="s">
        <v>297</v>
      </c>
      <c r="C34" s="229">
        <v>1809.1</v>
      </c>
      <c r="D34" s="230">
        <v>1816</v>
      </c>
      <c r="E34" s="230">
        <v>1795</v>
      </c>
      <c r="F34" s="230">
        <v>1780.9</v>
      </c>
      <c r="G34" s="230">
        <v>1759.9</v>
      </c>
      <c r="H34" s="230">
        <v>1830.1</v>
      </c>
      <c r="I34" s="230">
        <v>1851.1</v>
      </c>
      <c r="J34" s="230">
        <v>1865.1999999999998</v>
      </c>
      <c r="K34" s="229">
        <v>1837</v>
      </c>
      <c r="L34" s="229">
        <v>1801.9</v>
      </c>
      <c r="M34" s="229">
        <v>3.7671299999999999</v>
      </c>
      <c r="N34" s="1"/>
      <c r="O34" s="1"/>
    </row>
    <row r="35" spans="1:15" ht="12.75" customHeight="1">
      <c r="A35" s="212">
        <v>26</v>
      </c>
      <c r="B35" s="215" t="s">
        <v>60</v>
      </c>
      <c r="C35" s="229">
        <v>658.7</v>
      </c>
      <c r="D35" s="230">
        <v>655.2833333333333</v>
      </c>
      <c r="E35" s="230">
        <v>649.56666666666661</v>
      </c>
      <c r="F35" s="230">
        <v>640.43333333333328</v>
      </c>
      <c r="G35" s="230">
        <v>634.71666666666658</v>
      </c>
      <c r="H35" s="230">
        <v>664.41666666666663</v>
      </c>
      <c r="I35" s="230">
        <v>670.13333333333333</v>
      </c>
      <c r="J35" s="230">
        <v>679.26666666666665</v>
      </c>
      <c r="K35" s="229">
        <v>661</v>
      </c>
      <c r="L35" s="229">
        <v>646.15</v>
      </c>
      <c r="M35" s="229">
        <v>16.57715</v>
      </c>
      <c r="N35" s="1"/>
      <c r="O35" s="1"/>
    </row>
    <row r="36" spans="1:15" ht="12.75" customHeight="1">
      <c r="A36" s="212">
        <v>27</v>
      </c>
      <c r="B36" s="215" t="s">
        <v>239</v>
      </c>
      <c r="C36" s="229">
        <v>3500.9</v>
      </c>
      <c r="D36" s="230">
        <v>3500.2999999999997</v>
      </c>
      <c r="E36" s="230">
        <v>3473.5999999999995</v>
      </c>
      <c r="F36" s="230">
        <v>3446.2999999999997</v>
      </c>
      <c r="G36" s="230">
        <v>3419.5999999999995</v>
      </c>
      <c r="H36" s="230">
        <v>3527.5999999999995</v>
      </c>
      <c r="I36" s="230">
        <v>3554.2999999999993</v>
      </c>
      <c r="J36" s="230">
        <v>3581.5999999999995</v>
      </c>
      <c r="K36" s="229">
        <v>3527</v>
      </c>
      <c r="L36" s="229">
        <v>3473</v>
      </c>
      <c r="M36" s="229">
        <v>1.89632</v>
      </c>
      <c r="N36" s="1"/>
      <c r="O36" s="1"/>
    </row>
    <row r="37" spans="1:15" ht="12.75" customHeight="1">
      <c r="A37" s="212">
        <v>28</v>
      </c>
      <c r="B37" s="215" t="s">
        <v>61</v>
      </c>
      <c r="C37" s="229">
        <v>919.7</v>
      </c>
      <c r="D37" s="230">
        <v>922.23333333333323</v>
      </c>
      <c r="E37" s="230">
        <v>913.51666666666642</v>
      </c>
      <c r="F37" s="230">
        <v>907.33333333333314</v>
      </c>
      <c r="G37" s="230">
        <v>898.61666666666633</v>
      </c>
      <c r="H37" s="230">
        <v>928.41666666666652</v>
      </c>
      <c r="I37" s="230">
        <v>937.13333333333344</v>
      </c>
      <c r="J37" s="230">
        <v>943.31666666666661</v>
      </c>
      <c r="K37" s="229">
        <v>930.95</v>
      </c>
      <c r="L37" s="229">
        <v>916.05</v>
      </c>
      <c r="M37" s="229">
        <v>118.17533</v>
      </c>
      <c r="N37" s="1"/>
      <c r="O37" s="1"/>
    </row>
    <row r="38" spans="1:15" ht="12.75" customHeight="1">
      <c r="A38" s="212">
        <v>29</v>
      </c>
      <c r="B38" s="215" t="s">
        <v>62</v>
      </c>
      <c r="C38" s="229">
        <v>4643.6000000000004</v>
      </c>
      <c r="D38" s="230">
        <v>4626.8833333333341</v>
      </c>
      <c r="E38" s="230">
        <v>4583.9666666666681</v>
      </c>
      <c r="F38" s="230">
        <v>4524.3333333333339</v>
      </c>
      <c r="G38" s="230">
        <v>4481.4166666666679</v>
      </c>
      <c r="H38" s="230">
        <v>4686.5166666666682</v>
      </c>
      <c r="I38" s="230">
        <v>4729.4333333333343</v>
      </c>
      <c r="J38" s="230">
        <v>4789.0666666666684</v>
      </c>
      <c r="K38" s="229">
        <v>4669.8</v>
      </c>
      <c r="L38" s="229">
        <v>4567.25</v>
      </c>
      <c r="M38" s="229">
        <v>6.98733</v>
      </c>
      <c r="N38" s="1"/>
      <c r="O38" s="1"/>
    </row>
    <row r="39" spans="1:15" ht="12.75" customHeight="1">
      <c r="A39" s="212">
        <v>30</v>
      </c>
      <c r="B39" s="215" t="s">
        <v>65</v>
      </c>
      <c r="C39" s="229">
        <v>7040.5</v>
      </c>
      <c r="D39" s="230">
        <v>7016.3</v>
      </c>
      <c r="E39" s="230">
        <v>6975.3</v>
      </c>
      <c r="F39" s="230">
        <v>6910.1</v>
      </c>
      <c r="G39" s="230">
        <v>6869.1</v>
      </c>
      <c r="H39" s="230">
        <v>7081.5</v>
      </c>
      <c r="I39" s="230">
        <v>7122.5</v>
      </c>
      <c r="J39" s="230">
        <v>7187.7</v>
      </c>
      <c r="K39" s="229">
        <v>7057.3</v>
      </c>
      <c r="L39" s="229">
        <v>6951.1</v>
      </c>
      <c r="M39" s="229">
        <v>5.9002600000000003</v>
      </c>
      <c r="N39" s="1"/>
      <c r="O39" s="1"/>
    </row>
    <row r="40" spans="1:15" ht="12.75" customHeight="1">
      <c r="A40" s="212">
        <v>31</v>
      </c>
      <c r="B40" s="215" t="s">
        <v>64</v>
      </c>
      <c r="C40" s="229">
        <v>1450.15</v>
      </c>
      <c r="D40" s="230">
        <v>1451.05</v>
      </c>
      <c r="E40" s="230">
        <v>1443.1</v>
      </c>
      <c r="F40" s="230">
        <v>1436.05</v>
      </c>
      <c r="G40" s="230">
        <v>1428.1</v>
      </c>
      <c r="H40" s="230">
        <v>1458.1</v>
      </c>
      <c r="I40" s="230">
        <v>1466.0500000000002</v>
      </c>
      <c r="J40" s="230">
        <v>1473.1</v>
      </c>
      <c r="K40" s="229">
        <v>1459</v>
      </c>
      <c r="L40" s="229">
        <v>1444</v>
      </c>
      <c r="M40" s="229">
        <v>9.3937899999999992</v>
      </c>
      <c r="N40" s="1"/>
      <c r="O40" s="1"/>
    </row>
    <row r="41" spans="1:15" ht="12.75" customHeight="1">
      <c r="A41" s="212">
        <v>32</v>
      </c>
      <c r="B41" s="215" t="s">
        <v>240</v>
      </c>
      <c r="C41" s="229">
        <v>6993.1</v>
      </c>
      <c r="D41" s="230">
        <v>7071.45</v>
      </c>
      <c r="E41" s="230">
        <v>6846.65</v>
      </c>
      <c r="F41" s="230">
        <v>6700.2</v>
      </c>
      <c r="G41" s="230">
        <v>6475.4</v>
      </c>
      <c r="H41" s="230">
        <v>7217.9</v>
      </c>
      <c r="I41" s="230">
        <v>7442.7000000000007</v>
      </c>
      <c r="J41" s="230">
        <v>7589.15</v>
      </c>
      <c r="K41" s="229">
        <v>7296.25</v>
      </c>
      <c r="L41" s="229">
        <v>6925</v>
      </c>
      <c r="M41" s="229">
        <v>0.73858999999999997</v>
      </c>
      <c r="N41" s="1"/>
      <c r="O41" s="1"/>
    </row>
    <row r="42" spans="1:15" ht="12.75" customHeight="1">
      <c r="A42" s="212">
        <v>33</v>
      </c>
      <c r="B42" s="215" t="s">
        <v>66</v>
      </c>
      <c r="C42" s="229">
        <v>2287.4</v>
      </c>
      <c r="D42" s="230">
        <v>2292.4</v>
      </c>
      <c r="E42" s="230">
        <v>2275</v>
      </c>
      <c r="F42" s="230">
        <v>2262.6</v>
      </c>
      <c r="G42" s="230">
        <v>2245.1999999999998</v>
      </c>
      <c r="H42" s="230">
        <v>2304.8000000000002</v>
      </c>
      <c r="I42" s="230">
        <v>2322.2000000000007</v>
      </c>
      <c r="J42" s="230">
        <v>2334.6000000000004</v>
      </c>
      <c r="K42" s="229">
        <v>2309.8000000000002</v>
      </c>
      <c r="L42" s="229">
        <v>2280</v>
      </c>
      <c r="M42" s="229">
        <v>2.10324</v>
      </c>
      <c r="N42" s="1"/>
      <c r="O42" s="1"/>
    </row>
    <row r="43" spans="1:15" ht="12.75" customHeight="1">
      <c r="A43" s="212">
        <v>34</v>
      </c>
      <c r="B43" s="215" t="s">
        <v>67</v>
      </c>
      <c r="C43" s="229">
        <v>268.35000000000002</v>
      </c>
      <c r="D43" s="230">
        <v>268.75</v>
      </c>
      <c r="E43" s="230">
        <v>265.5</v>
      </c>
      <c r="F43" s="230">
        <v>262.64999999999998</v>
      </c>
      <c r="G43" s="230">
        <v>259.39999999999998</v>
      </c>
      <c r="H43" s="230">
        <v>271.60000000000002</v>
      </c>
      <c r="I43" s="230">
        <v>274.85000000000002</v>
      </c>
      <c r="J43" s="230">
        <v>277.70000000000005</v>
      </c>
      <c r="K43" s="229">
        <v>272</v>
      </c>
      <c r="L43" s="229">
        <v>265.89999999999998</v>
      </c>
      <c r="M43" s="229">
        <v>53.675080000000001</v>
      </c>
      <c r="N43" s="1"/>
      <c r="O43" s="1"/>
    </row>
    <row r="44" spans="1:15" ht="12.75" customHeight="1">
      <c r="A44" s="212">
        <v>35</v>
      </c>
      <c r="B44" s="215" t="s">
        <v>68</v>
      </c>
      <c r="C44" s="229">
        <v>184.85</v>
      </c>
      <c r="D44" s="230">
        <v>185.36666666666667</v>
      </c>
      <c r="E44" s="230">
        <v>183.58333333333334</v>
      </c>
      <c r="F44" s="230">
        <v>182.31666666666666</v>
      </c>
      <c r="G44" s="230">
        <v>180.53333333333333</v>
      </c>
      <c r="H44" s="230">
        <v>186.63333333333335</v>
      </c>
      <c r="I44" s="230">
        <v>188.41666666666666</v>
      </c>
      <c r="J44" s="230">
        <v>189.68333333333337</v>
      </c>
      <c r="K44" s="229">
        <v>187.15</v>
      </c>
      <c r="L44" s="229">
        <v>184.1</v>
      </c>
      <c r="M44" s="229">
        <v>115.92704999999999</v>
      </c>
      <c r="N44" s="1"/>
      <c r="O44" s="1"/>
    </row>
    <row r="45" spans="1:15" ht="12.75" customHeight="1">
      <c r="A45" s="212">
        <v>36</v>
      </c>
      <c r="B45" s="215" t="s">
        <v>241</v>
      </c>
      <c r="C45" s="229">
        <v>74.5</v>
      </c>
      <c r="D45" s="230">
        <v>74.350000000000009</v>
      </c>
      <c r="E45" s="230">
        <v>73.600000000000023</v>
      </c>
      <c r="F45" s="230">
        <v>72.700000000000017</v>
      </c>
      <c r="G45" s="230">
        <v>71.950000000000031</v>
      </c>
      <c r="H45" s="230">
        <v>75.250000000000014</v>
      </c>
      <c r="I45" s="230">
        <v>75.999999999999986</v>
      </c>
      <c r="J45" s="230">
        <v>76.900000000000006</v>
      </c>
      <c r="K45" s="229">
        <v>75.099999999999994</v>
      </c>
      <c r="L45" s="229">
        <v>73.45</v>
      </c>
      <c r="M45" s="229">
        <v>77.835229999999996</v>
      </c>
      <c r="N45" s="1"/>
      <c r="O45" s="1"/>
    </row>
    <row r="46" spans="1:15" ht="12.75" customHeight="1">
      <c r="A46" s="212">
        <v>37</v>
      </c>
      <c r="B46" s="215" t="s">
        <v>69</v>
      </c>
      <c r="C46" s="229">
        <v>1577.85</v>
      </c>
      <c r="D46" s="230">
        <v>1583.2</v>
      </c>
      <c r="E46" s="230">
        <v>1566.45</v>
      </c>
      <c r="F46" s="230">
        <v>1555.05</v>
      </c>
      <c r="G46" s="230">
        <v>1538.3</v>
      </c>
      <c r="H46" s="230">
        <v>1594.6000000000001</v>
      </c>
      <c r="I46" s="230">
        <v>1611.3500000000001</v>
      </c>
      <c r="J46" s="230">
        <v>1622.7500000000002</v>
      </c>
      <c r="K46" s="229">
        <v>1599.95</v>
      </c>
      <c r="L46" s="229">
        <v>1571.8</v>
      </c>
      <c r="M46" s="229">
        <v>0.76898</v>
      </c>
      <c r="N46" s="1"/>
      <c r="O46" s="1"/>
    </row>
    <row r="47" spans="1:15" ht="12.75" customHeight="1">
      <c r="A47" s="212">
        <v>38</v>
      </c>
      <c r="B47" s="215" t="s">
        <v>72</v>
      </c>
      <c r="C47" s="229">
        <v>650.5</v>
      </c>
      <c r="D47" s="230">
        <v>653.25</v>
      </c>
      <c r="E47" s="230">
        <v>646.75</v>
      </c>
      <c r="F47" s="230">
        <v>643</v>
      </c>
      <c r="G47" s="230">
        <v>636.5</v>
      </c>
      <c r="H47" s="230">
        <v>657</v>
      </c>
      <c r="I47" s="230">
        <v>663.5</v>
      </c>
      <c r="J47" s="230">
        <v>667.25</v>
      </c>
      <c r="K47" s="229">
        <v>659.75</v>
      </c>
      <c r="L47" s="229">
        <v>649.5</v>
      </c>
      <c r="M47" s="229">
        <v>6.32165</v>
      </c>
      <c r="N47" s="1"/>
      <c r="O47" s="1"/>
    </row>
    <row r="48" spans="1:15" ht="12.75" customHeight="1">
      <c r="A48" s="212">
        <v>39</v>
      </c>
      <c r="B48" s="215" t="s">
        <v>71</v>
      </c>
      <c r="C48" s="229">
        <v>112.9</v>
      </c>
      <c r="D48" s="230">
        <v>112.78333333333335</v>
      </c>
      <c r="E48" s="230">
        <v>112.11666666666669</v>
      </c>
      <c r="F48" s="230">
        <v>111.33333333333334</v>
      </c>
      <c r="G48" s="230">
        <v>110.66666666666669</v>
      </c>
      <c r="H48" s="230">
        <v>113.56666666666669</v>
      </c>
      <c r="I48" s="230">
        <v>114.23333333333335</v>
      </c>
      <c r="J48" s="230">
        <v>115.01666666666669</v>
      </c>
      <c r="K48" s="229">
        <v>113.45</v>
      </c>
      <c r="L48" s="229">
        <v>112</v>
      </c>
      <c r="M48" s="229">
        <v>91.852919999999997</v>
      </c>
      <c r="N48" s="1"/>
      <c r="O48" s="1"/>
    </row>
    <row r="49" spans="1:15" ht="12.75" customHeight="1">
      <c r="A49" s="212">
        <v>40</v>
      </c>
      <c r="B49" s="215" t="s">
        <v>73</v>
      </c>
      <c r="C49" s="229">
        <v>797.05</v>
      </c>
      <c r="D49" s="230">
        <v>794.23333333333323</v>
      </c>
      <c r="E49" s="230">
        <v>789.06666666666649</v>
      </c>
      <c r="F49" s="230">
        <v>781.08333333333326</v>
      </c>
      <c r="G49" s="230">
        <v>775.91666666666652</v>
      </c>
      <c r="H49" s="230">
        <v>802.21666666666647</v>
      </c>
      <c r="I49" s="230">
        <v>807.38333333333321</v>
      </c>
      <c r="J49" s="230">
        <v>815.36666666666645</v>
      </c>
      <c r="K49" s="229">
        <v>799.4</v>
      </c>
      <c r="L49" s="229">
        <v>786.25</v>
      </c>
      <c r="M49" s="229">
        <v>10.65254</v>
      </c>
      <c r="N49" s="1"/>
      <c r="O49" s="1"/>
    </row>
    <row r="50" spans="1:15" ht="12.75" customHeight="1">
      <c r="A50" s="212">
        <v>41</v>
      </c>
      <c r="B50" s="215" t="s">
        <v>76</v>
      </c>
      <c r="C50" s="229">
        <v>82</v>
      </c>
      <c r="D50" s="230">
        <v>82.366666666666674</v>
      </c>
      <c r="E50" s="230">
        <v>81.433333333333351</v>
      </c>
      <c r="F50" s="230">
        <v>80.866666666666674</v>
      </c>
      <c r="G50" s="230">
        <v>79.933333333333351</v>
      </c>
      <c r="H50" s="230">
        <v>82.933333333333351</v>
      </c>
      <c r="I50" s="230">
        <v>83.866666666666688</v>
      </c>
      <c r="J50" s="230">
        <v>84.433333333333351</v>
      </c>
      <c r="K50" s="229">
        <v>83.3</v>
      </c>
      <c r="L50" s="229">
        <v>81.8</v>
      </c>
      <c r="M50" s="229">
        <v>117.38032</v>
      </c>
      <c r="N50" s="1"/>
      <c r="O50" s="1"/>
    </row>
    <row r="51" spans="1:15" ht="12.75" customHeight="1">
      <c r="A51" s="212">
        <v>42</v>
      </c>
      <c r="B51" s="215" t="s">
        <v>80</v>
      </c>
      <c r="C51" s="229">
        <v>364.55</v>
      </c>
      <c r="D51" s="230">
        <v>365.85000000000008</v>
      </c>
      <c r="E51" s="230">
        <v>362.80000000000018</v>
      </c>
      <c r="F51" s="230">
        <v>361.05000000000013</v>
      </c>
      <c r="G51" s="230">
        <v>358.00000000000023</v>
      </c>
      <c r="H51" s="230">
        <v>367.60000000000014</v>
      </c>
      <c r="I51" s="230">
        <v>370.65</v>
      </c>
      <c r="J51" s="230">
        <v>372.40000000000009</v>
      </c>
      <c r="K51" s="229">
        <v>368.9</v>
      </c>
      <c r="L51" s="229">
        <v>364.1</v>
      </c>
      <c r="M51" s="229">
        <v>17.686409999999999</v>
      </c>
      <c r="N51" s="1"/>
      <c r="O51" s="1"/>
    </row>
    <row r="52" spans="1:15" ht="12.75" customHeight="1">
      <c r="A52" s="212">
        <v>43</v>
      </c>
      <c r="B52" s="215" t="s">
        <v>75</v>
      </c>
      <c r="C52" s="229">
        <v>827.95</v>
      </c>
      <c r="D52" s="230">
        <v>829.63333333333333</v>
      </c>
      <c r="E52" s="230">
        <v>821.31666666666661</v>
      </c>
      <c r="F52" s="230">
        <v>814.68333333333328</v>
      </c>
      <c r="G52" s="230">
        <v>806.36666666666656</v>
      </c>
      <c r="H52" s="230">
        <v>836.26666666666665</v>
      </c>
      <c r="I52" s="230">
        <v>844.58333333333348</v>
      </c>
      <c r="J52" s="230">
        <v>851.2166666666667</v>
      </c>
      <c r="K52" s="229">
        <v>837.95</v>
      </c>
      <c r="L52" s="229">
        <v>823</v>
      </c>
      <c r="M52" s="229">
        <v>97.131550000000004</v>
      </c>
      <c r="N52" s="1"/>
      <c r="O52" s="1"/>
    </row>
    <row r="53" spans="1:15" ht="12.75" customHeight="1">
      <c r="A53" s="212">
        <v>44</v>
      </c>
      <c r="B53" s="215" t="s">
        <v>77</v>
      </c>
      <c r="C53" s="229">
        <v>245.3</v>
      </c>
      <c r="D53" s="230">
        <v>246.08333333333334</v>
      </c>
      <c r="E53" s="230">
        <v>244.2166666666667</v>
      </c>
      <c r="F53" s="230">
        <v>243.13333333333335</v>
      </c>
      <c r="G53" s="230">
        <v>241.26666666666671</v>
      </c>
      <c r="H53" s="230">
        <v>247.16666666666669</v>
      </c>
      <c r="I53" s="230">
        <v>249.0333333333333</v>
      </c>
      <c r="J53" s="230">
        <v>250.11666666666667</v>
      </c>
      <c r="K53" s="229">
        <v>247.95</v>
      </c>
      <c r="L53" s="229">
        <v>245</v>
      </c>
      <c r="M53" s="229">
        <v>25.222639999999998</v>
      </c>
      <c r="N53" s="1"/>
      <c r="O53" s="1"/>
    </row>
    <row r="54" spans="1:15" ht="12.75" customHeight="1">
      <c r="A54" s="212">
        <v>45</v>
      </c>
      <c r="B54" s="215" t="s">
        <v>78</v>
      </c>
      <c r="C54" s="229">
        <v>18602</v>
      </c>
      <c r="D54" s="230">
        <v>18601.833333333332</v>
      </c>
      <c r="E54" s="230">
        <v>18484.616666666665</v>
      </c>
      <c r="F54" s="230">
        <v>18367.233333333334</v>
      </c>
      <c r="G54" s="230">
        <v>18250.016666666666</v>
      </c>
      <c r="H54" s="230">
        <v>18719.216666666664</v>
      </c>
      <c r="I54" s="230">
        <v>18836.433333333331</v>
      </c>
      <c r="J54" s="230">
        <v>18953.816666666662</v>
      </c>
      <c r="K54" s="229">
        <v>18719.05</v>
      </c>
      <c r="L54" s="229">
        <v>18484.45</v>
      </c>
      <c r="M54" s="229">
        <v>0.43911</v>
      </c>
      <c r="N54" s="1"/>
      <c r="O54" s="1"/>
    </row>
    <row r="55" spans="1:15" ht="12.75" customHeight="1">
      <c r="A55" s="212">
        <v>46</v>
      </c>
      <c r="B55" s="215" t="s">
        <v>81</v>
      </c>
      <c r="C55" s="229">
        <v>4635.25</v>
      </c>
      <c r="D55" s="230">
        <v>4625.9333333333334</v>
      </c>
      <c r="E55" s="230">
        <v>4596.8666666666668</v>
      </c>
      <c r="F55" s="230">
        <v>4558.4833333333336</v>
      </c>
      <c r="G55" s="230">
        <v>4529.416666666667</v>
      </c>
      <c r="H55" s="230">
        <v>4664.3166666666666</v>
      </c>
      <c r="I55" s="230">
        <v>4693.3833333333341</v>
      </c>
      <c r="J55" s="230">
        <v>4731.7666666666664</v>
      </c>
      <c r="K55" s="229">
        <v>4655</v>
      </c>
      <c r="L55" s="229">
        <v>4587.55</v>
      </c>
      <c r="M55" s="229">
        <v>1.8842699999999999</v>
      </c>
      <c r="N55" s="1"/>
      <c r="O55" s="1"/>
    </row>
    <row r="56" spans="1:15" ht="12.75" customHeight="1">
      <c r="A56" s="212">
        <v>47</v>
      </c>
      <c r="B56" s="215" t="s">
        <v>82</v>
      </c>
      <c r="C56" s="229">
        <v>309.39999999999998</v>
      </c>
      <c r="D56" s="230">
        <v>309.86666666666662</v>
      </c>
      <c r="E56" s="230">
        <v>308.23333333333323</v>
      </c>
      <c r="F56" s="230">
        <v>307.06666666666661</v>
      </c>
      <c r="G56" s="230">
        <v>305.43333333333322</v>
      </c>
      <c r="H56" s="230">
        <v>311.03333333333325</v>
      </c>
      <c r="I56" s="230">
        <v>312.66666666666657</v>
      </c>
      <c r="J56" s="230">
        <v>313.83333333333326</v>
      </c>
      <c r="K56" s="229">
        <v>311.5</v>
      </c>
      <c r="L56" s="229">
        <v>308.7</v>
      </c>
      <c r="M56" s="229">
        <v>46.868049999999997</v>
      </c>
      <c r="N56" s="1"/>
      <c r="O56" s="1"/>
    </row>
    <row r="57" spans="1:15" ht="12.75" customHeight="1">
      <c r="A57" s="212">
        <v>48</v>
      </c>
      <c r="B57" s="215" t="s">
        <v>83</v>
      </c>
      <c r="C57" s="229">
        <v>1043.9000000000001</v>
      </c>
      <c r="D57" s="230">
        <v>1044.3</v>
      </c>
      <c r="E57" s="230">
        <v>1037.5999999999999</v>
      </c>
      <c r="F57" s="230">
        <v>1031.3</v>
      </c>
      <c r="G57" s="230">
        <v>1024.5999999999999</v>
      </c>
      <c r="H57" s="230">
        <v>1050.5999999999999</v>
      </c>
      <c r="I57" s="230">
        <v>1057.3000000000002</v>
      </c>
      <c r="J57" s="230">
        <v>1063.5999999999999</v>
      </c>
      <c r="K57" s="229">
        <v>1051</v>
      </c>
      <c r="L57" s="229">
        <v>1038</v>
      </c>
      <c r="M57" s="229">
        <v>8.4765899999999998</v>
      </c>
      <c r="N57" s="1"/>
      <c r="O57" s="1"/>
    </row>
    <row r="58" spans="1:15" ht="12.75" customHeight="1">
      <c r="A58" s="212">
        <v>49</v>
      </c>
      <c r="B58" s="215" t="s">
        <v>84</v>
      </c>
      <c r="C58" s="229">
        <v>964.75</v>
      </c>
      <c r="D58" s="230">
        <v>959.33333333333337</v>
      </c>
      <c r="E58" s="230">
        <v>952.16666666666674</v>
      </c>
      <c r="F58" s="230">
        <v>939.58333333333337</v>
      </c>
      <c r="G58" s="230">
        <v>932.41666666666674</v>
      </c>
      <c r="H58" s="230">
        <v>971.91666666666674</v>
      </c>
      <c r="I58" s="230">
        <v>979.08333333333348</v>
      </c>
      <c r="J58" s="230">
        <v>991.66666666666674</v>
      </c>
      <c r="K58" s="229">
        <v>966.5</v>
      </c>
      <c r="L58" s="229">
        <v>946.75</v>
      </c>
      <c r="M58" s="229">
        <v>11.329190000000001</v>
      </c>
      <c r="N58" s="1"/>
      <c r="O58" s="1"/>
    </row>
    <row r="59" spans="1:15" ht="12.75" customHeight="1">
      <c r="A59" s="212">
        <v>50</v>
      </c>
      <c r="B59" s="215" t="s">
        <v>800</v>
      </c>
      <c r="C59" s="229">
        <v>1411.5</v>
      </c>
      <c r="D59" s="230">
        <v>1415.6333333333332</v>
      </c>
      <c r="E59" s="230">
        <v>1403.8666666666663</v>
      </c>
      <c r="F59" s="230">
        <v>1396.2333333333331</v>
      </c>
      <c r="G59" s="230">
        <v>1384.4666666666662</v>
      </c>
      <c r="H59" s="230">
        <v>1423.2666666666664</v>
      </c>
      <c r="I59" s="230">
        <v>1435.0333333333333</v>
      </c>
      <c r="J59" s="230">
        <v>1442.6666666666665</v>
      </c>
      <c r="K59" s="229">
        <v>1427.4</v>
      </c>
      <c r="L59" s="229">
        <v>1408</v>
      </c>
      <c r="M59" s="229">
        <v>0.70718999999999999</v>
      </c>
      <c r="N59" s="1"/>
      <c r="O59" s="1"/>
    </row>
    <row r="60" spans="1:15" ht="12.75" customHeight="1">
      <c r="A60" s="212">
        <v>51</v>
      </c>
      <c r="B60" s="215" t="s">
        <v>85</v>
      </c>
      <c r="C60" s="229">
        <v>230.35</v>
      </c>
      <c r="D60" s="230">
        <v>230.46666666666667</v>
      </c>
      <c r="E60" s="230">
        <v>229.03333333333333</v>
      </c>
      <c r="F60" s="230">
        <v>227.71666666666667</v>
      </c>
      <c r="G60" s="230">
        <v>226.28333333333333</v>
      </c>
      <c r="H60" s="230">
        <v>231.78333333333333</v>
      </c>
      <c r="I60" s="230">
        <v>233.21666666666667</v>
      </c>
      <c r="J60" s="230">
        <v>234.53333333333333</v>
      </c>
      <c r="K60" s="229">
        <v>231.9</v>
      </c>
      <c r="L60" s="229">
        <v>229.15</v>
      </c>
      <c r="M60" s="229">
        <v>355.09867000000003</v>
      </c>
      <c r="N60" s="1"/>
      <c r="O60" s="1"/>
    </row>
    <row r="61" spans="1:15" ht="12.75" customHeight="1">
      <c r="A61" s="212">
        <v>52</v>
      </c>
      <c r="B61" s="215" t="s">
        <v>87</v>
      </c>
      <c r="C61" s="229">
        <v>4562.1499999999996</v>
      </c>
      <c r="D61" s="230">
        <v>4560.5333333333328</v>
      </c>
      <c r="E61" s="230">
        <v>4530.1666666666661</v>
      </c>
      <c r="F61" s="230">
        <v>4498.1833333333334</v>
      </c>
      <c r="G61" s="230">
        <v>4467.8166666666666</v>
      </c>
      <c r="H61" s="230">
        <v>4592.5166666666655</v>
      </c>
      <c r="I61" s="230">
        <v>4622.8833333333323</v>
      </c>
      <c r="J61" s="230">
        <v>4654.866666666665</v>
      </c>
      <c r="K61" s="229">
        <v>4590.8999999999996</v>
      </c>
      <c r="L61" s="229">
        <v>4528.55</v>
      </c>
      <c r="M61" s="229">
        <v>2.2030099999999999</v>
      </c>
      <c r="N61" s="1"/>
      <c r="O61" s="1"/>
    </row>
    <row r="62" spans="1:15" ht="12.75" customHeight="1">
      <c r="A62" s="212">
        <v>53</v>
      </c>
      <c r="B62" s="215" t="s">
        <v>88</v>
      </c>
      <c r="C62" s="229">
        <v>1610.9</v>
      </c>
      <c r="D62" s="230">
        <v>1612.2833333333335</v>
      </c>
      <c r="E62" s="230">
        <v>1599.5666666666671</v>
      </c>
      <c r="F62" s="230">
        <v>1588.2333333333336</v>
      </c>
      <c r="G62" s="230">
        <v>1575.5166666666671</v>
      </c>
      <c r="H62" s="230">
        <v>1623.616666666667</v>
      </c>
      <c r="I62" s="230">
        <v>1636.3333333333337</v>
      </c>
      <c r="J62" s="230">
        <v>1647.666666666667</v>
      </c>
      <c r="K62" s="229">
        <v>1625</v>
      </c>
      <c r="L62" s="229">
        <v>1600.95</v>
      </c>
      <c r="M62" s="229">
        <v>2.16289</v>
      </c>
      <c r="N62" s="1"/>
      <c r="O62" s="1"/>
    </row>
    <row r="63" spans="1:15" ht="12.75" customHeight="1">
      <c r="A63" s="212">
        <v>54</v>
      </c>
      <c r="B63" s="215" t="s">
        <v>89</v>
      </c>
      <c r="C63" s="229">
        <v>659.45</v>
      </c>
      <c r="D63" s="230">
        <v>664.1</v>
      </c>
      <c r="E63" s="230">
        <v>653.35</v>
      </c>
      <c r="F63" s="230">
        <v>647.25</v>
      </c>
      <c r="G63" s="230">
        <v>636.5</v>
      </c>
      <c r="H63" s="230">
        <v>670.2</v>
      </c>
      <c r="I63" s="230">
        <v>680.95</v>
      </c>
      <c r="J63" s="230">
        <v>687.05000000000007</v>
      </c>
      <c r="K63" s="229">
        <v>674.85</v>
      </c>
      <c r="L63" s="229">
        <v>658</v>
      </c>
      <c r="M63" s="229">
        <v>3.7742599999999999</v>
      </c>
      <c r="N63" s="1"/>
      <c r="O63" s="1"/>
    </row>
    <row r="64" spans="1:15" ht="12.75" customHeight="1">
      <c r="A64" s="212">
        <v>55</v>
      </c>
      <c r="B64" s="215" t="s">
        <v>90</v>
      </c>
      <c r="C64" s="229">
        <v>946.65</v>
      </c>
      <c r="D64" s="230">
        <v>950.93333333333339</v>
      </c>
      <c r="E64" s="230">
        <v>938.91666666666674</v>
      </c>
      <c r="F64" s="230">
        <v>931.18333333333339</v>
      </c>
      <c r="G64" s="230">
        <v>919.16666666666674</v>
      </c>
      <c r="H64" s="230">
        <v>958.66666666666674</v>
      </c>
      <c r="I64" s="230">
        <v>970.68333333333339</v>
      </c>
      <c r="J64" s="230">
        <v>978.41666666666674</v>
      </c>
      <c r="K64" s="229">
        <v>962.95</v>
      </c>
      <c r="L64" s="229">
        <v>943.2</v>
      </c>
      <c r="M64" s="229">
        <v>2.7826399999999998</v>
      </c>
      <c r="N64" s="1"/>
      <c r="O64" s="1"/>
    </row>
    <row r="65" spans="1:15" ht="12.75" customHeight="1">
      <c r="A65" s="212">
        <v>56</v>
      </c>
      <c r="B65" s="215" t="s">
        <v>245</v>
      </c>
      <c r="C65" s="229">
        <v>273.89999999999998</v>
      </c>
      <c r="D65" s="230">
        <v>274.81666666666666</v>
      </c>
      <c r="E65" s="230">
        <v>272.38333333333333</v>
      </c>
      <c r="F65" s="230">
        <v>270.86666666666667</v>
      </c>
      <c r="G65" s="230">
        <v>268.43333333333334</v>
      </c>
      <c r="H65" s="230">
        <v>276.33333333333331</v>
      </c>
      <c r="I65" s="230">
        <v>278.76666666666659</v>
      </c>
      <c r="J65" s="230">
        <v>280.2833333333333</v>
      </c>
      <c r="K65" s="229">
        <v>277.25</v>
      </c>
      <c r="L65" s="229">
        <v>273.3</v>
      </c>
      <c r="M65" s="229">
        <v>11.27524</v>
      </c>
      <c r="N65" s="1"/>
      <c r="O65" s="1"/>
    </row>
    <row r="66" spans="1:15" ht="12.75" customHeight="1">
      <c r="A66" s="212">
        <v>57</v>
      </c>
      <c r="B66" s="215" t="s">
        <v>92</v>
      </c>
      <c r="C66" s="229">
        <v>1750.7</v>
      </c>
      <c r="D66" s="230">
        <v>1755.8333333333333</v>
      </c>
      <c r="E66" s="230">
        <v>1739.8666666666666</v>
      </c>
      <c r="F66" s="230">
        <v>1729.0333333333333</v>
      </c>
      <c r="G66" s="230">
        <v>1713.0666666666666</v>
      </c>
      <c r="H66" s="230">
        <v>1766.6666666666665</v>
      </c>
      <c r="I66" s="230">
        <v>1782.6333333333332</v>
      </c>
      <c r="J66" s="230">
        <v>1793.4666666666665</v>
      </c>
      <c r="K66" s="229">
        <v>1771.8</v>
      </c>
      <c r="L66" s="229">
        <v>1745</v>
      </c>
      <c r="M66" s="229">
        <v>3.3055400000000001</v>
      </c>
      <c r="N66" s="1"/>
      <c r="O66" s="1"/>
    </row>
    <row r="67" spans="1:15" ht="12.75" customHeight="1">
      <c r="A67" s="212">
        <v>58</v>
      </c>
      <c r="B67" s="215" t="s">
        <v>97</v>
      </c>
      <c r="C67" s="229">
        <v>477.2</v>
      </c>
      <c r="D67" s="230">
        <v>476.76666666666665</v>
      </c>
      <c r="E67" s="230">
        <v>473.48333333333329</v>
      </c>
      <c r="F67" s="230">
        <v>469.76666666666665</v>
      </c>
      <c r="G67" s="230">
        <v>466.48333333333329</v>
      </c>
      <c r="H67" s="230">
        <v>480.48333333333329</v>
      </c>
      <c r="I67" s="230">
        <v>483.76666666666659</v>
      </c>
      <c r="J67" s="230">
        <v>487.48333333333329</v>
      </c>
      <c r="K67" s="229">
        <v>480.05</v>
      </c>
      <c r="L67" s="229">
        <v>473.05</v>
      </c>
      <c r="M67" s="229">
        <v>42.700769999999999</v>
      </c>
      <c r="N67" s="1"/>
      <c r="O67" s="1"/>
    </row>
    <row r="68" spans="1:15" ht="12.75" customHeight="1">
      <c r="A68" s="212">
        <v>59</v>
      </c>
      <c r="B68" s="215" t="s">
        <v>93</v>
      </c>
      <c r="C68" s="229">
        <v>556.9</v>
      </c>
      <c r="D68" s="230">
        <v>558.01666666666665</v>
      </c>
      <c r="E68" s="230">
        <v>552.13333333333333</v>
      </c>
      <c r="F68" s="230">
        <v>547.36666666666667</v>
      </c>
      <c r="G68" s="230">
        <v>541.48333333333335</v>
      </c>
      <c r="H68" s="230">
        <v>562.7833333333333</v>
      </c>
      <c r="I68" s="230">
        <v>568.66666666666652</v>
      </c>
      <c r="J68" s="230">
        <v>573.43333333333328</v>
      </c>
      <c r="K68" s="229">
        <v>563.9</v>
      </c>
      <c r="L68" s="229">
        <v>553.25</v>
      </c>
      <c r="M68" s="229">
        <v>13.85234</v>
      </c>
      <c r="N68" s="1"/>
      <c r="O68" s="1"/>
    </row>
    <row r="69" spans="1:15" ht="12.75" customHeight="1">
      <c r="A69" s="212">
        <v>60</v>
      </c>
      <c r="B69" s="215" t="s">
        <v>246</v>
      </c>
      <c r="C69" s="229">
        <v>2134.5</v>
      </c>
      <c r="D69" s="230">
        <v>2143.0499999999997</v>
      </c>
      <c r="E69" s="230">
        <v>2117.4499999999994</v>
      </c>
      <c r="F69" s="230">
        <v>2100.3999999999996</v>
      </c>
      <c r="G69" s="230">
        <v>2074.7999999999993</v>
      </c>
      <c r="H69" s="230">
        <v>2160.0999999999995</v>
      </c>
      <c r="I69" s="230">
        <v>2185.6999999999998</v>
      </c>
      <c r="J69" s="230">
        <v>2202.7499999999995</v>
      </c>
      <c r="K69" s="229">
        <v>2168.65</v>
      </c>
      <c r="L69" s="229">
        <v>2126</v>
      </c>
      <c r="M69" s="229">
        <v>2.1111800000000001</v>
      </c>
      <c r="N69" s="1"/>
      <c r="O69" s="1"/>
    </row>
    <row r="70" spans="1:15" ht="12.75" customHeight="1">
      <c r="A70" s="212">
        <v>61</v>
      </c>
      <c r="B70" s="215" t="s">
        <v>94</v>
      </c>
      <c r="C70" s="229">
        <v>2075.8000000000002</v>
      </c>
      <c r="D70" s="230">
        <v>2079.6999999999998</v>
      </c>
      <c r="E70" s="230">
        <v>2066.0499999999997</v>
      </c>
      <c r="F70" s="230">
        <v>2056.2999999999997</v>
      </c>
      <c r="G70" s="230">
        <v>2042.6499999999996</v>
      </c>
      <c r="H70" s="230">
        <v>2089.4499999999998</v>
      </c>
      <c r="I70" s="230">
        <v>2103.0999999999995</v>
      </c>
      <c r="J70" s="230">
        <v>2112.85</v>
      </c>
      <c r="K70" s="229">
        <v>2093.35</v>
      </c>
      <c r="L70" s="229">
        <v>2069.9499999999998</v>
      </c>
      <c r="M70" s="229">
        <v>2.0512899999999998</v>
      </c>
      <c r="N70" s="1"/>
      <c r="O70" s="1"/>
    </row>
    <row r="71" spans="1:15" ht="12.75" customHeight="1">
      <c r="A71" s="212">
        <v>62</v>
      </c>
      <c r="B71" s="215" t="s">
        <v>841</v>
      </c>
      <c r="C71" s="229">
        <v>355.4</v>
      </c>
      <c r="D71" s="230">
        <v>354.40000000000003</v>
      </c>
      <c r="E71" s="230">
        <v>351.05000000000007</v>
      </c>
      <c r="F71" s="230">
        <v>346.70000000000005</v>
      </c>
      <c r="G71" s="230">
        <v>343.35000000000008</v>
      </c>
      <c r="H71" s="230">
        <v>358.75000000000006</v>
      </c>
      <c r="I71" s="230">
        <v>362.10000000000008</v>
      </c>
      <c r="J71" s="230">
        <v>366.45000000000005</v>
      </c>
      <c r="K71" s="229">
        <v>357.75</v>
      </c>
      <c r="L71" s="229">
        <v>350.05</v>
      </c>
      <c r="M71" s="229">
        <v>10.852499999999999</v>
      </c>
      <c r="N71" s="1"/>
      <c r="O71" s="1"/>
    </row>
    <row r="72" spans="1:15" ht="12.75" customHeight="1">
      <c r="A72" s="212">
        <v>63</v>
      </c>
      <c r="B72" s="215" t="s">
        <v>95</v>
      </c>
      <c r="C72" s="229">
        <v>3525.4</v>
      </c>
      <c r="D72" s="230">
        <v>3510.3333333333335</v>
      </c>
      <c r="E72" s="230">
        <v>3458.666666666667</v>
      </c>
      <c r="F72" s="230">
        <v>3391.9333333333334</v>
      </c>
      <c r="G72" s="230">
        <v>3340.2666666666669</v>
      </c>
      <c r="H72" s="230">
        <v>3577.0666666666671</v>
      </c>
      <c r="I72" s="230">
        <v>3628.733333333334</v>
      </c>
      <c r="J72" s="230">
        <v>3695.4666666666672</v>
      </c>
      <c r="K72" s="229">
        <v>3562</v>
      </c>
      <c r="L72" s="229">
        <v>3443.6</v>
      </c>
      <c r="M72" s="229">
        <v>7.9171399999999998</v>
      </c>
      <c r="N72" s="1"/>
      <c r="O72" s="1"/>
    </row>
    <row r="73" spans="1:15" ht="12.75" customHeight="1">
      <c r="A73" s="212">
        <v>64</v>
      </c>
      <c r="B73" s="215" t="s">
        <v>248</v>
      </c>
      <c r="C73" s="229">
        <v>3909.5</v>
      </c>
      <c r="D73" s="230">
        <v>3929.8833333333332</v>
      </c>
      <c r="E73" s="230">
        <v>3834.7666666666664</v>
      </c>
      <c r="F73" s="230">
        <v>3760.0333333333333</v>
      </c>
      <c r="G73" s="230">
        <v>3664.9166666666665</v>
      </c>
      <c r="H73" s="230">
        <v>4004.6166666666663</v>
      </c>
      <c r="I73" s="230">
        <v>4099.7333333333336</v>
      </c>
      <c r="J73" s="230">
        <v>4174.4666666666662</v>
      </c>
      <c r="K73" s="229">
        <v>4025</v>
      </c>
      <c r="L73" s="229">
        <v>3855.15</v>
      </c>
      <c r="M73" s="229">
        <v>14.83536</v>
      </c>
      <c r="N73" s="1"/>
      <c r="O73" s="1"/>
    </row>
    <row r="74" spans="1:15" ht="12.75" customHeight="1">
      <c r="A74" s="212">
        <v>65</v>
      </c>
      <c r="B74" s="215" t="s">
        <v>143</v>
      </c>
      <c r="C74" s="229">
        <v>2005.35</v>
      </c>
      <c r="D74" s="230">
        <v>2020.4166666666667</v>
      </c>
      <c r="E74" s="230">
        <v>1984.8333333333335</v>
      </c>
      <c r="F74" s="230">
        <v>1964.3166666666668</v>
      </c>
      <c r="G74" s="230">
        <v>1928.7333333333336</v>
      </c>
      <c r="H74" s="230">
        <v>2040.9333333333334</v>
      </c>
      <c r="I74" s="230">
        <v>2076.5166666666669</v>
      </c>
      <c r="J74" s="230">
        <v>2097.0333333333333</v>
      </c>
      <c r="K74" s="229">
        <v>2056</v>
      </c>
      <c r="L74" s="229">
        <v>1999.9</v>
      </c>
      <c r="M74" s="229">
        <v>1.94879</v>
      </c>
      <c r="N74" s="1"/>
      <c r="O74" s="1"/>
    </row>
    <row r="75" spans="1:15" ht="12.75" customHeight="1">
      <c r="A75" s="212">
        <v>66</v>
      </c>
      <c r="B75" s="215" t="s">
        <v>98</v>
      </c>
      <c r="C75" s="229">
        <v>4552.05</v>
      </c>
      <c r="D75" s="230">
        <v>4537.6833333333334</v>
      </c>
      <c r="E75" s="230">
        <v>4515.416666666667</v>
      </c>
      <c r="F75" s="230">
        <v>4478.7833333333338</v>
      </c>
      <c r="G75" s="230">
        <v>4456.5166666666673</v>
      </c>
      <c r="H75" s="230">
        <v>4574.3166666666666</v>
      </c>
      <c r="I75" s="230">
        <v>4596.583333333333</v>
      </c>
      <c r="J75" s="230">
        <v>4633.2166666666662</v>
      </c>
      <c r="K75" s="229">
        <v>4559.95</v>
      </c>
      <c r="L75" s="229">
        <v>4501.05</v>
      </c>
      <c r="M75" s="229">
        <v>3.0579100000000001</v>
      </c>
      <c r="N75" s="1"/>
      <c r="O75" s="1"/>
    </row>
    <row r="76" spans="1:15" ht="12.75" customHeight="1">
      <c r="A76" s="212">
        <v>67</v>
      </c>
      <c r="B76" s="215" t="s">
        <v>99</v>
      </c>
      <c r="C76" s="229">
        <v>3716.05</v>
      </c>
      <c r="D76" s="230">
        <v>3712.0166666666664</v>
      </c>
      <c r="E76" s="230">
        <v>3691.0333333333328</v>
      </c>
      <c r="F76" s="230">
        <v>3666.0166666666664</v>
      </c>
      <c r="G76" s="230">
        <v>3645.0333333333328</v>
      </c>
      <c r="H76" s="230">
        <v>3737.0333333333328</v>
      </c>
      <c r="I76" s="230">
        <v>3758.0166666666664</v>
      </c>
      <c r="J76" s="230">
        <v>3783.0333333333328</v>
      </c>
      <c r="K76" s="229">
        <v>3733</v>
      </c>
      <c r="L76" s="229">
        <v>3687</v>
      </c>
      <c r="M76" s="229">
        <v>6.2244200000000003</v>
      </c>
      <c r="N76" s="1"/>
      <c r="O76" s="1"/>
    </row>
    <row r="77" spans="1:15" ht="12.75" customHeight="1">
      <c r="A77" s="212">
        <v>68</v>
      </c>
      <c r="B77" s="215" t="s">
        <v>249</v>
      </c>
      <c r="C77" s="229">
        <v>387.35</v>
      </c>
      <c r="D77" s="230">
        <v>391.15000000000003</v>
      </c>
      <c r="E77" s="230">
        <v>382.40000000000009</v>
      </c>
      <c r="F77" s="230">
        <v>377.45000000000005</v>
      </c>
      <c r="G77" s="230">
        <v>368.7000000000001</v>
      </c>
      <c r="H77" s="230">
        <v>396.10000000000008</v>
      </c>
      <c r="I77" s="230">
        <v>404.84999999999997</v>
      </c>
      <c r="J77" s="230">
        <v>409.80000000000007</v>
      </c>
      <c r="K77" s="229">
        <v>399.9</v>
      </c>
      <c r="L77" s="229">
        <v>386.2</v>
      </c>
      <c r="M77" s="229">
        <v>2.07307</v>
      </c>
      <c r="N77" s="1"/>
      <c r="O77" s="1"/>
    </row>
    <row r="78" spans="1:15" ht="12.75" customHeight="1">
      <c r="A78" s="212">
        <v>69</v>
      </c>
      <c r="B78" s="215" t="s">
        <v>100</v>
      </c>
      <c r="C78" s="229">
        <v>2196.5500000000002</v>
      </c>
      <c r="D78" s="230">
        <v>2200.0166666666669</v>
      </c>
      <c r="E78" s="230">
        <v>2172.0333333333338</v>
      </c>
      <c r="F78" s="230">
        <v>2147.5166666666669</v>
      </c>
      <c r="G78" s="230">
        <v>2119.5333333333338</v>
      </c>
      <c r="H78" s="230">
        <v>2224.5333333333338</v>
      </c>
      <c r="I78" s="230">
        <v>2252.5166666666664</v>
      </c>
      <c r="J78" s="230">
        <v>2277.0333333333338</v>
      </c>
      <c r="K78" s="229">
        <v>2228</v>
      </c>
      <c r="L78" s="229">
        <v>2175.5</v>
      </c>
      <c r="M78" s="229">
        <v>3.2898999999999998</v>
      </c>
      <c r="N78" s="1"/>
      <c r="O78" s="1"/>
    </row>
    <row r="79" spans="1:15" ht="12.75" customHeight="1">
      <c r="A79" s="212">
        <v>70</v>
      </c>
      <c r="B79" s="215" t="s">
        <v>801</v>
      </c>
      <c r="C79" s="229">
        <v>126.15</v>
      </c>
      <c r="D79" s="230">
        <v>125.90000000000002</v>
      </c>
      <c r="E79" s="230">
        <v>124.90000000000003</v>
      </c>
      <c r="F79" s="230">
        <v>123.65000000000002</v>
      </c>
      <c r="G79" s="230">
        <v>122.65000000000003</v>
      </c>
      <c r="H79" s="230">
        <v>127.15000000000003</v>
      </c>
      <c r="I79" s="230">
        <v>128.15</v>
      </c>
      <c r="J79" s="230">
        <v>129.40000000000003</v>
      </c>
      <c r="K79" s="229">
        <v>126.9</v>
      </c>
      <c r="L79" s="229">
        <v>124.65</v>
      </c>
      <c r="M79" s="229">
        <v>49.492010000000001</v>
      </c>
      <c r="N79" s="1"/>
      <c r="O79" s="1"/>
    </row>
    <row r="80" spans="1:15" ht="12.75" customHeight="1">
      <c r="A80" s="212">
        <v>71</v>
      </c>
      <c r="B80" s="215" t="s">
        <v>102</v>
      </c>
      <c r="C80" s="229">
        <v>125.5</v>
      </c>
      <c r="D80" s="230">
        <v>125.41666666666667</v>
      </c>
      <c r="E80" s="230">
        <v>124.88333333333334</v>
      </c>
      <c r="F80" s="230">
        <v>124.26666666666667</v>
      </c>
      <c r="G80" s="230">
        <v>123.73333333333333</v>
      </c>
      <c r="H80" s="230">
        <v>126.03333333333335</v>
      </c>
      <c r="I80" s="230">
        <v>126.56666666666668</v>
      </c>
      <c r="J80" s="230">
        <v>127.18333333333335</v>
      </c>
      <c r="K80" s="229">
        <v>125.95</v>
      </c>
      <c r="L80" s="229">
        <v>124.8</v>
      </c>
      <c r="M80" s="229">
        <v>109.82556</v>
      </c>
      <c r="N80" s="1"/>
      <c r="O80" s="1"/>
    </row>
    <row r="81" spans="1:15" ht="12.75" customHeight="1">
      <c r="A81" s="212">
        <v>72</v>
      </c>
      <c r="B81" s="215" t="s">
        <v>251</v>
      </c>
      <c r="C81" s="229">
        <v>278.85000000000002</v>
      </c>
      <c r="D81" s="230">
        <v>278.78333333333336</v>
      </c>
      <c r="E81" s="230">
        <v>275.26666666666671</v>
      </c>
      <c r="F81" s="230">
        <v>271.68333333333334</v>
      </c>
      <c r="G81" s="230">
        <v>268.16666666666669</v>
      </c>
      <c r="H81" s="230">
        <v>282.36666666666673</v>
      </c>
      <c r="I81" s="230">
        <v>285.88333333333338</v>
      </c>
      <c r="J81" s="230">
        <v>289.46666666666675</v>
      </c>
      <c r="K81" s="229">
        <v>282.3</v>
      </c>
      <c r="L81" s="229">
        <v>275.2</v>
      </c>
      <c r="M81" s="229">
        <v>11.484769999999999</v>
      </c>
      <c r="N81" s="1"/>
      <c r="O81" s="1"/>
    </row>
    <row r="82" spans="1:15" ht="12.75" customHeight="1">
      <c r="A82" s="212">
        <v>73</v>
      </c>
      <c r="B82" s="215" t="s">
        <v>103</v>
      </c>
      <c r="C82" s="229">
        <v>105.35</v>
      </c>
      <c r="D82" s="230">
        <v>104.89999999999999</v>
      </c>
      <c r="E82" s="230">
        <v>103.94999999999999</v>
      </c>
      <c r="F82" s="230">
        <v>102.55</v>
      </c>
      <c r="G82" s="230">
        <v>101.6</v>
      </c>
      <c r="H82" s="230">
        <v>106.29999999999998</v>
      </c>
      <c r="I82" s="230">
        <v>107.25</v>
      </c>
      <c r="J82" s="230">
        <v>108.64999999999998</v>
      </c>
      <c r="K82" s="229">
        <v>105.85</v>
      </c>
      <c r="L82" s="229">
        <v>103.5</v>
      </c>
      <c r="M82" s="229">
        <v>94.652709999999999</v>
      </c>
      <c r="N82" s="1"/>
      <c r="O82" s="1"/>
    </row>
    <row r="83" spans="1:15" ht="12.75" customHeight="1">
      <c r="A83" s="212">
        <v>74</v>
      </c>
      <c r="B83" s="215" t="s">
        <v>252</v>
      </c>
      <c r="C83" s="229">
        <v>932.45</v>
      </c>
      <c r="D83" s="230">
        <v>932.23333333333323</v>
      </c>
      <c r="E83" s="230">
        <v>921.46666666666647</v>
      </c>
      <c r="F83" s="230">
        <v>910.48333333333323</v>
      </c>
      <c r="G83" s="230">
        <v>899.71666666666647</v>
      </c>
      <c r="H83" s="230">
        <v>943.21666666666647</v>
      </c>
      <c r="I83" s="230">
        <v>953.98333333333312</v>
      </c>
      <c r="J83" s="230">
        <v>964.96666666666647</v>
      </c>
      <c r="K83" s="229">
        <v>943</v>
      </c>
      <c r="L83" s="229">
        <v>921.25</v>
      </c>
      <c r="M83" s="229">
        <v>3.3681000000000001</v>
      </c>
      <c r="N83" s="1"/>
      <c r="O83" s="1"/>
    </row>
    <row r="84" spans="1:15" ht="12.75" customHeight="1">
      <c r="A84" s="212">
        <v>75</v>
      </c>
      <c r="B84" s="215" t="s">
        <v>107</v>
      </c>
      <c r="C84" s="229">
        <v>1054.2</v>
      </c>
      <c r="D84" s="230">
        <v>1058.0833333333333</v>
      </c>
      <c r="E84" s="230">
        <v>1047.1666666666665</v>
      </c>
      <c r="F84" s="230">
        <v>1040.1333333333332</v>
      </c>
      <c r="G84" s="230">
        <v>1029.2166666666665</v>
      </c>
      <c r="H84" s="230">
        <v>1065.1166666666666</v>
      </c>
      <c r="I84" s="230">
        <v>1076.0333333333331</v>
      </c>
      <c r="J84" s="230">
        <v>1083.0666666666666</v>
      </c>
      <c r="K84" s="229">
        <v>1069</v>
      </c>
      <c r="L84" s="229">
        <v>1051.05</v>
      </c>
      <c r="M84" s="229">
        <v>7.9977999999999998</v>
      </c>
      <c r="N84" s="1"/>
      <c r="O84" s="1"/>
    </row>
    <row r="85" spans="1:15" ht="12.75" customHeight="1">
      <c r="A85" s="212">
        <v>76</v>
      </c>
      <c r="B85" s="215" t="s">
        <v>108</v>
      </c>
      <c r="C85" s="229">
        <v>1402.7</v>
      </c>
      <c r="D85" s="230">
        <v>1406.3499999999997</v>
      </c>
      <c r="E85" s="230">
        <v>1389.6999999999994</v>
      </c>
      <c r="F85" s="230">
        <v>1376.6999999999996</v>
      </c>
      <c r="G85" s="230">
        <v>1360.0499999999993</v>
      </c>
      <c r="H85" s="230">
        <v>1419.3499999999995</v>
      </c>
      <c r="I85" s="230">
        <v>1435.9999999999995</v>
      </c>
      <c r="J85" s="230">
        <v>1448.9999999999995</v>
      </c>
      <c r="K85" s="229">
        <v>1423</v>
      </c>
      <c r="L85" s="229">
        <v>1393.35</v>
      </c>
      <c r="M85" s="229">
        <v>6.9002400000000002</v>
      </c>
      <c r="N85" s="1"/>
      <c r="O85" s="1"/>
    </row>
    <row r="86" spans="1:15" ht="12.75" customHeight="1">
      <c r="A86" s="212">
        <v>77</v>
      </c>
      <c r="B86" s="215" t="s">
        <v>110</v>
      </c>
      <c r="C86" s="229">
        <v>1702.45</v>
      </c>
      <c r="D86" s="230">
        <v>1707.4833333333333</v>
      </c>
      <c r="E86" s="230">
        <v>1694.9666666666667</v>
      </c>
      <c r="F86" s="230">
        <v>1687.4833333333333</v>
      </c>
      <c r="G86" s="230">
        <v>1674.9666666666667</v>
      </c>
      <c r="H86" s="230">
        <v>1714.9666666666667</v>
      </c>
      <c r="I86" s="230">
        <v>1727.4833333333336</v>
      </c>
      <c r="J86" s="230">
        <v>1734.9666666666667</v>
      </c>
      <c r="K86" s="229">
        <v>1720</v>
      </c>
      <c r="L86" s="229">
        <v>1700</v>
      </c>
      <c r="M86" s="229">
        <v>3.78694</v>
      </c>
      <c r="N86" s="1"/>
      <c r="O86" s="1"/>
    </row>
    <row r="87" spans="1:15" ht="12.75" customHeight="1">
      <c r="A87" s="212">
        <v>78</v>
      </c>
      <c r="B87" s="215" t="s">
        <v>111</v>
      </c>
      <c r="C87" s="229">
        <v>488.25</v>
      </c>
      <c r="D87" s="230">
        <v>490.34999999999997</v>
      </c>
      <c r="E87" s="230">
        <v>480.89999999999992</v>
      </c>
      <c r="F87" s="230">
        <v>473.54999999999995</v>
      </c>
      <c r="G87" s="230">
        <v>464.09999999999991</v>
      </c>
      <c r="H87" s="230">
        <v>497.69999999999993</v>
      </c>
      <c r="I87" s="230">
        <v>507.15</v>
      </c>
      <c r="J87" s="230">
        <v>514.5</v>
      </c>
      <c r="K87" s="229">
        <v>499.8</v>
      </c>
      <c r="L87" s="229">
        <v>483</v>
      </c>
      <c r="M87" s="229">
        <v>30.603870000000001</v>
      </c>
      <c r="N87" s="1"/>
      <c r="O87" s="1"/>
    </row>
    <row r="88" spans="1:15" ht="12.75" customHeight="1">
      <c r="A88" s="212">
        <v>79</v>
      </c>
      <c r="B88" s="215" t="s">
        <v>255</v>
      </c>
      <c r="C88" s="229">
        <v>304.3</v>
      </c>
      <c r="D88" s="230">
        <v>303.31666666666666</v>
      </c>
      <c r="E88" s="230">
        <v>300.98333333333335</v>
      </c>
      <c r="F88" s="230">
        <v>297.66666666666669</v>
      </c>
      <c r="G88" s="230">
        <v>295.33333333333337</v>
      </c>
      <c r="H88" s="230">
        <v>306.63333333333333</v>
      </c>
      <c r="I88" s="230">
        <v>308.9666666666667</v>
      </c>
      <c r="J88" s="230">
        <v>312.2833333333333</v>
      </c>
      <c r="K88" s="229">
        <v>305.64999999999998</v>
      </c>
      <c r="L88" s="229">
        <v>300</v>
      </c>
      <c r="M88" s="229">
        <v>3.9717799999999999</v>
      </c>
      <c r="N88" s="1"/>
      <c r="O88" s="1"/>
    </row>
    <row r="89" spans="1:15" ht="12.75" customHeight="1">
      <c r="A89" s="212">
        <v>80</v>
      </c>
      <c r="B89" s="215" t="s">
        <v>113</v>
      </c>
      <c r="C89" s="229">
        <v>1141.9000000000001</v>
      </c>
      <c r="D89" s="230">
        <v>1144.9000000000001</v>
      </c>
      <c r="E89" s="230">
        <v>1134.6500000000001</v>
      </c>
      <c r="F89" s="230">
        <v>1127.4000000000001</v>
      </c>
      <c r="G89" s="230">
        <v>1117.1500000000001</v>
      </c>
      <c r="H89" s="230">
        <v>1152.1500000000001</v>
      </c>
      <c r="I89" s="230">
        <v>1162.4000000000001</v>
      </c>
      <c r="J89" s="230">
        <v>1169.6500000000001</v>
      </c>
      <c r="K89" s="229">
        <v>1155.1500000000001</v>
      </c>
      <c r="L89" s="229">
        <v>1137.6500000000001</v>
      </c>
      <c r="M89" s="229">
        <v>14.45692</v>
      </c>
      <c r="N89" s="1"/>
      <c r="O89" s="1"/>
    </row>
    <row r="90" spans="1:15" ht="12.75" customHeight="1">
      <c r="A90" s="212">
        <v>81</v>
      </c>
      <c r="B90" s="215" t="s">
        <v>115</v>
      </c>
      <c r="C90" s="229">
        <v>1950</v>
      </c>
      <c r="D90" s="230">
        <v>1959.25</v>
      </c>
      <c r="E90" s="230">
        <v>1935.8</v>
      </c>
      <c r="F90" s="230">
        <v>1921.6</v>
      </c>
      <c r="G90" s="230">
        <v>1898.1499999999999</v>
      </c>
      <c r="H90" s="230">
        <v>1973.45</v>
      </c>
      <c r="I90" s="230">
        <v>1996.8999999999999</v>
      </c>
      <c r="J90" s="230">
        <v>2011.1000000000001</v>
      </c>
      <c r="K90" s="229">
        <v>1982.7</v>
      </c>
      <c r="L90" s="229">
        <v>1945.05</v>
      </c>
      <c r="M90" s="229">
        <v>2.7341700000000002</v>
      </c>
      <c r="N90" s="1"/>
      <c r="O90" s="1"/>
    </row>
    <row r="91" spans="1:15" ht="12.75" customHeight="1">
      <c r="A91" s="212">
        <v>82</v>
      </c>
      <c r="B91" s="215" t="s">
        <v>116</v>
      </c>
      <c r="C91" s="229">
        <v>1604</v>
      </c>
      <c r="D91" s="230">
        <v>1607.9666666666665</v>
      </c>
      <c r="E91" s="230">
        <v>1596.0333333333328</v>
      </c>
      <c r="F91" s="230">
        <v>1588.0666666666664</v>
      </c>
      <c r="G91" s="230">
        <v>1576.1333333333328</v>
      </c>
      <c r="H91" s="230">
        <v>1615.9333333333329</v>
      </c>
      <c r="I91" s="230">
        <v>1627.8666666666668</v>
      </c>
      <c r="J91" s="230">
        <v>1635.833333333333</v>
      </c>
      <c r="K91" s="229">
        <v>1619.9</v>
      </c>
      <c r="L91" s="229">
        <v>1600</v>
      </c>
      <c r="M91" s="229">
        <v>251.83468999999999</v>
      </c>
      <c r="N91" s="1"/>
      <c r="O91" s="1"/>
    </row>
    <row r="92" spans="1:15" ht="12.75" customHeight="1">
      <c r="A92" s="212">
        <v>83</v>
      </c>
      <c r="B92" s="215" t="s">
        <v>117</v>
      </c>
      <c r="C92" s="229">
        <v>582.20000000000005</v>
      </c>
      <c r="D92" s="230">
        <v>585.88333333333333</v>
      </c>
      <c r="E92" s="230">
        <v>577.31666666666661</v>
      </c>
      <c r="F92" s="230">
        <v>572.43333333333328</v>
      </c>
      <c r="G92" s="230">
        <v>563.86666666666656</v>
      </c>
      <c r="H92" s="230">
        <v>590.76666666666665</v>
      </c>
      <c r="I92" s="230">
        <v>599.33333333333348</v>
      </c>
      <c r="J92" s="230">
        <v>604.2166666666667</v>
      </c>
      <c r="K92" s="229">
        <v>594.45000000000005</v>
      </c>
      <c r="L92" s="229">
        <v>581</v>
      </c>
      <c r="M92" s="229">
        <v>16.592639999999999</v>
      </c>
      <c r="N92" s="1"/>
      <c r="O92" s="1"/>
    </row>
    <row r="93" spans="1:15" ht="12.75" customHeight="1">
      <c r="A93" s="212">
        <v>84</v>
      </c>
      <c r="B93" s="215" t="s">
        <v>112</v>
      </c>
      <c r="C93" s="229">
        <v>1331.9</v>
      </c>
      <c r="D93" s="230">
        <v>1334.0666666666668</v>
      </c>
      <c r="E93" s="230">
        <v>1308.2333333333336</v>
      </c>
      <c r="F93" s="230">
        <v>1284.5666666666668</v>
      </c>
      <c r="G93" s="230">
        <v>1258.7333333333336</v>
      </c>
      <c r="H93" s="230">
        <v>1357.7333333333336</v>
      </c>
      <c r="I93" s="230">
        <v>1383.5666666666671</v>
      </c>
      <c r="J93" s="230">
        <v>1407.2333333333336</v>
      </c>
      <c r="K93" s="229">
        <v>1359.9</v>
      </c>
      <c r="L93" s="229">
        <v>1310.4000000000001</v>
      </c>
      <c r="M93" s="229">
        <v>12.473610000000001</v>
      </c>
      <c r="N93" s="1"/>
      <c r="O93" s="1"/>
    </row>
    <row r="94" spans="1:15" ht="12.75" customHeight="1">
      <c r="A94" s="212">
        <v>85</v>
      </c>
      <c r="B94" s="215" t="s">
        <v>118</v>
      </c>
      <c r="C94" s="229">
        <v>2800.4</v>
      </c>
      <c r="D94" s="230">
        <v>2786.6333333333332</v>
      </c>
      <c r="E94" s="230">
        <v>2760.6166666666663</v>
      </c>
      <c r="F94" s="230">
        <v>2720.833333333333</v>
      </c>
      <c r="G94" s="230">
        <v>2694.8166666666662</v>
      </c>
      <c r="H94" s="230">
        <v>2826.4166666666665</v>
      </c>
      <c r="I94" s="230">
        <v>2852.4333333333329</v>
      </c>
      <c r="J94" s="230">
        <v>2892.2166666666667</v>
      </c>
      <c r="K94" s="229">
        <v>2812.65</v>
      </c>
      <c r="L94" s="229">
        <v>2746.85</v>
      </c>
      <c r="M94" s="229">
        <v>5.5262900000000004</v>
      </c>
      <c r="N94" s="1"/>
      <c r="O94" s="1"/>
    </row>
    <row r="95" spans="1:15" ht="12.75" customHeight="1">
      <c r="A95" s="212">
        <v>86</v>
      </c>
      <c r="B95" s="215" t="s">
        <v>120</v>
      </c>
      <c r="C95" s="229">
        <v>406.35</v>
      </c>
      <c r="D95" s="230">
        <v>408.88333333333338</v>
      </c>
      <c r="E95" s="230">
        <v>403.36666666666679</v>
      </c>
      <c r="F95" s="230">
        <v>400.38333333333338</v>
      </c>
      <c r="G95" s="230">
        <v>394.86666666666679</v>
      </c>
      <c r="H95" s="230">
        <v>411.86666666666679</v>
      </c>
      <c r="I95" s="230">
        <v>417.38333333333333</v>
      </c>
      <c r="J95" s="230">
        <v>420.36666666666679</v>
      </c>
      <c r="K95" s="229">
        <v>414.4</v>
      </c>
      <c r="L95" s="229">
        <v>405.9</v>
      </c>
      <c r="M95" s="229">
        <v>42.696280000000002</v>
      </c>
      <c r="N95" s="1"/>
      <c r="O95" s="1"/>
    </row>
    <row r="96" spans="1:15" ht="12.75" customHeight="1">
      <c r="A96" s="212">
        <v>87</v>
      </c>
      <c r="B96" s="215" t="s">
        <v>256</v>
      </c>
      <c r="C96" s="229">
        <v>3080.75</v>
      </c>
      <c r="D96" s="230">
        <v>3079.75</v>
      </c>
      <c r="E96" s="230">
        <v>3061.5</v>
      </c>
      <c r="F96" s="230">
        <v>3042.25</v>
      </c>
      <c r="G96" s="230">
        <v>3024</v>
      </c>
      <c r="H96" s="230">
        <v>3099</v>
      </c>
      <c r="I96" s="230">
        <v>3117.25</v>
      </c>
      <c r="J96" s="230">
        <v>3136.5</v>
      </c>
      <c r="K96" s="229">
        <v>3098</v>
      </c>
      <c r="L96" s="229">
        <v>3060.5</v>
      </c>
      <c r="M96" s="229">
        <v>10.850160000000001</v>
      </c>
      <c r="N96" s="1"/>
      <c r="O96" s="1"/>
    </row>
    <row r="97" spans="1:15" ht="12.75" customHeight="1">
      <c r="A97" s="212">
        <v>88</v>
      </c>
      <c r="B97" s="215" t="s">
        <v>121</v>
      </c>
      <c r="C97" s="229">
        <v>260.25</v>
      </c>
      <c r="D97" s="230">
        <v>262.40000000000003</v>
      </c>
      <c r="E97" s="230">
        <v>257.45000000000005</v>
      </c>
      <c r="F97" s="230">
        <v>254.65000000000003</v>
      </c>
      <c r="G97" s="230">
        <v>249.70000000000005</v>
      </c>
      <c r="H97" s="230">
        <v>265.20000000000005</v>
      </c>
      <c r="I97" s="230">
        <v>270.14999999999998</v>
      </c>
      <c r="J97" s="230">
        <v>272.95000000000005</v>
      </c>
      <c r="K97" s="229">
        <v>267.35000000000002</v>
      </c>
      <c r="L97" s="229">
        <v>259.60000000000002</v>
      </c>
      <c r="M97" s="229">
        <v>26.350490000000001</v>
      </c>
      <c r="N97" s="1"/>
      <c r="O97" s="1"/>
    </row>
    <row r="98" spans="1:15" ht="12.75" customHeight="1">
      <c r="A98" s="212">
        <v>89</v>
      </c>
      <c r="B98" s="215" t="s">
        <v>122</v>
      </c>
      <c r="C98" s="229">
        <v>2697.9</v>
      </c>
      <c r="D98" s="230">
        <v>2694.5499999999997</v>
      </c>
      <c r="E98" s="230">
        <v>2657.8499999999995</v>
      </c>
      <c r="F98" s="230">
        <v>2617.7999999999997</v>
      </c>
      <c r="G98" s="230">
        <v>2581.0999999999995</v>
      </c>
      <c r="H98" s="230">
        <v>2734.5999999999995</v>
      </c>
      <c r="I98" s="230">
        <v>2771.2999999999993</v>
      </c>
      <c r="J98" s="230">
        <v>2811.3499999999995</v>
      </c>
      <c r="K98" s="229">
        <v>2731.25</v>
      </c>
      <c r="L98" s="229">
        <v>2654.5</v>
      </c>
      <c r="M98" s="229">
        <v>15.4108</v>
      </c>
      <c r="N98" s="1"/>
      <c r="O98" s="1"/>
    </row>
    <row r="99" spans="1:15" ht="12.75" customHeight="1">
      <c r="A99" s="212">
        <v>90</v>
      </c>
      <c r="B99" s="215" t="s">
        <v>257</v>
      </c>
      <c r="C99" s="229">
        <v>305.64999999999998</v>
      </c>
      <c r="D99" s="230">
        <v>305.75</v>
      </c>
      <c r="E99" s="230">
        <v>304.39999999999998</v>
      </c>
      <c r="F99" s="230">
        <v>303.14999999999998</v>
      </c>
      <c r="G99" s="230">
        <v>301.79999999999995</v>
      </c>
      <c r="H99" s="230">
        <v>307</v>
      </c>
      <c r="I99" s="230">
        <v>308.35000000000002</v>
      </c>
      <c r="J99" s="230">
        <v>309.60000000000002</v>
      </c>
      <c r="K99" s="229">
        <v>307.10000000000002</v>
      </c>
      <c r="L99" s="229">
        <v>304.5</v>
      </c>
      <c r="M99" s="229">
        <v>2.8306200000000001</v>
      </c>
      <c r="N99" s="1"/>
      <c r="O99" s="1"/>
    </row>
    <row r="100" spans="1:15" ht="12.75" customHeight="1">
      <c r="A100" s="212">
        <v>91</v>
      </c>
      <c r="B100" s="215" t="s">
        <v>372</v>
      </c>
      <c r="C100" s="229">
        <v>40207.550000000003</v>
      </c>
      <c r="D100" s="230">
        <v>40209.5</v>
      </c>
      <c r="E100" s="230">
        <v>39942</v>
      </c>
      <c r="F100" s="230">
        <v>39676.449999999997</v>
      </c>
      <c r="G100" s="230">
        <v>39408.949999999997</v>
      </c>
      <c r="H100" s="230">
        <v>40475.050000000003</v>
      </c>
      <c r="I100" s="230">
        <v>40742.550000000003</v>
      </c>
      <c r="J100" s="230">
        <v>41008.100000000006</v>
      </c>
      <c r="K100" s="229">
        <v>40477</v>
      </c>
      <c r="L100" s="229">
        <v>39943.949999999997</v>
      </c>
      <c r="M100" s="229">
        <v>1.813E-2</v>
      </c>
      <c r="N100" s="1"/>
      <c r="O100" s="1"/>
    </row>
    <row r="101" spans="1:15" ht="12.75" customHeight="1">
      <c r="A101" s="212">
        <v>92</v>
      </c>
      <c r="B101" s="215" t="s">
        <v>114</v>
      </c>
      <c r="C101" s="229">
        <v>2646.7</v>
      </c>
      <c r="D101" s="230">
        <v>2651.8333333333335</v>
      </c>
      <c r="E101" s="230">
        <v>2633.666666666667</v>
      </c>
      <c r="F101" s="230">
        <v>2620.6333333333337</v>
      </c>
      <c r="G101" s="230">
        <v>2602.4666666666672</v>
      </c>
      <c r="H101" s="230">
        <v>2664.8666666666668</v>
      </c>
      <c r="I101" s="230">
        <v>2683.0333333333338</v>
      </c>
      <c r="J101" s="230">
        <v>2696.0666666666666</v>
      </c>
      <c r="K101" s="229">
        <v>2670</v>
      </c>
      <c r="L101" s="229">
        <v>2638.8</v>
      </c>
      <c r="M101" s="229">
        <v>36.666670000000003</v>
      </c>
      <c r="N101" s="1"/>
      <c r="O101" s="1"/>
    </row>
    <row r="102" spans="1:15" ht="12.75" customHeight="1">
      <c r="A102" s="212">
        <v>93</v>
      </c>
      <c r="B102" s="215" t="s">
        <v>124</v>
      </c>
      <c r="C102" s="229">
        <v>936.1</v>
      </c>
      <c r="D102" s="230">
        <v>941.04999999999984</v>
      </c>
      <c r="E102" s="230">
        <v>927.84999999999968</v>
      </c>
      <c r="F102" s="230">
        <v>919.5999999999998</v>
      </c>
      <c r="G102" s="230">
        <v>906.39999999999964</v>
      </c>
      <c r="H102" s="230">
        <v>949.29999999999973</v>
      </c>
      <c r="I102" s="230">
        <v>962.49999999999977</v>
      </c>
      <c r="J102" s="230">
        <v>970.74999999999977</v>
      </c>
      <c r="K102" s="229">
        <v>954.25</v>
      </c>
      <c r="L102" s="229">
        <v>932.8</v>
      </c>
      <c r="M102" s="229">
        <v>216.50700000000001</v>
      </c>
      <c r="N102" s="1"/>
      <c r="O102" s="1"/>
    </row>
    <row r="103" spans="1:15" ht="12.75" customHeight="1">
      <c r="A103" s="212">
        <v>94</v>
      </c>
      <c r="B103" s="215" t="s">
        <v>125</v>
      </c>
      <c r="C103" s="229">
        <v>1225.25</v>
      </c>
      <c r="D103" s="230">
        <v>1209.0166666666667</v>
      </c>
      <c r="E103" s="230">
        <v>1189.2333333333333</v>
      </c>
      <c r="F103" s="230">
        <v>1153.2166666666667</v>
      </c>
      <c r="G103" s="230">
        <v>1133.4333333333334</v>
      </c>
      <c r="H103" s="230">
        <v>1245.0333333333333</v>
      </c>
      <c r="I103" s="230">
        <v>1264.8166666666666</v>
      </c>
      <c r="J103" s="230">
        <v>1300.8333333333333</v>
      </c>
      <c r="K103" s="229">
        <v>1228.8</v>
      </c>
      <c r="L103" s="229">
        <v>1173</v>
      </c>
      <c r="M103" s="229">
        <v>12.28214</v>
      </c>
      <c r="N103" s="1"/>
      <c r="O103" s="1"/>
    </row>
    <row r="104" spans="1:15" ht="12.75" customHeight="1">
      <c r="A104" s="212">
        <v>95</v>
      </c>
      <c r="B104" s="215" t="s">
        <v>126</v>
      </c>
      <c r="C104" s="229">
        <v>478</v>
      </c>
      <c r="D104" s="230">
        <v>475.18333333333334</v>
      </c>
      <c r="E104" s="230">
        <v>467.81666666666666</v>
      </c>
      <c r="F104" s="230">
        <v>457.63333333333333</v>
      </c>
      <c r="G104" s="230">
        <v>450.26666666666665</v>
      </c>
      <c r="H104" s="230">
        <v>485.36666666666667</v>
      </c>
      <c r="I104" s="230">
        <v>492.73333333333335</v>
      </c>
      <c r="J104" s="230">
        <v>502.91666666666669</v>
      </c>
      <c r="K104" s="229">
        <v>482.55</v>
      </c>
      <c r="L104" s="229">
        <v>465</v>
      </c>
      <c r="M104" s="229">
        <v>27.344609999999999</v>
      </c>
      <c r="N104" s="1"/>
      <c r="O104" s="1"/>
    </row>
    <row r="105" spans="1:15" ht="12.75" customHeight="1">
      <c r="A105" s="212">
        <v>96</v>
      </c>
      <c r="B105" s="215" t="s">
        <v>258</v>
      </c>
      <c r="C105" s="229">
        <v>489.95</v>
      </c>
      <c r="D105" s="230">
        <v>492.55</v>
      </c>
      <c r="E105" s="230">
        <v>486.40000000000003</v>
      </c>
      <c r="F105" s="230">
        <v>482.85</v>
      </c>
      <c r="G105" s="230">
        <v>476.70000000000005</v>
      </c>
      <c r="H105" s="230">
        <v>496.1</v>
      </c>
      <c r="I105" s="230">
        <v>502.25</v>
      </c>
      <c r="J105" s="230">
        <v>505.8</v>
      </c>
      <c r="K105" s="229">
        <v>498.7</v>
      </c>
      <c r="L105" s="229">
        <v>489</v>
      </c>
      <c r="M105" s="229">
        <v>2.2947700000000002</v>
      </c>
      <c r="N105" s="1"/>
      <c r="O105" s="1"/>
    </row>
    <row r="106" spans="1:15" ht="12.75" customHeight="1">
      <c r="A106" s="212">
        <v>97</v>
      </c>
      <c r="B106" s="215" t="s">
        <v>128</v>
      </c>
      <c r="C106" s="229">
        <v>72.599999999999994</v>
      </c>
      <c r="D106" s="230">
        <v>72.416666666666671</v>
      </c>
      <c r="E106" s="230">
        <v>71.433333333333337</v>
      </c>
      <c r="F106" s="230">
        <v>70.266666666666666</v>
      </c>
      <c r="G106" s="230">
        <v>69.283333333333331</v>
      </c>
      <c r="H106" s="230">
        <v>73.583333333333343</v>
      </c>
      <c r="I106" s="230">
        <v>74.566666666666663</v>
      </c>
      <c r="J106" s="230">
        <v>75.733333333333348</v>
      </c>
      <c r="K106" s="229">
        <v>73.400000000000006</v>
      </c>
      <c r="L106" s="229">
        <v>71.25</v>
      </c>
      <c r="M106" s="229">
        <v>387.96472</v>
      </c>
      <c r="N106" s="1"/>
      <c r="O106" s="1"/>
    </row>
    <row r="107" spans="1:15" ht="12.75" customHeight="1">
      <c r="A107" s="212">
        <v>98</v>
      </c>
      <c r="B107" s="215" t="s">
        <v>137</v>
      </c>
      <c r="C107" s="229">
        <v>439.7</v>
      </c>
      <c r="D107" s="230">
        <v>441.90000000000003</v>
      </c>
      <c r="E107" s="230">
        <v>436.80000000000007</v>
      </c>
      <c r="F107" s="230">
        <v>433.90000000000003</v>
      </c>
      <c r="G107" s="230">
        <v>428.80000000000007</v>
      </c>
      <c r="H107" s="230">
        <v>444.80000000000007</v>
      </c>
      <c r="I107" s="230">
        <v>449.90000000000009</v>
      </c>
      <c r="J107" s="230">
        <v>452.80000000000007</v>
      </c>
      <c r="K107" s="229">
        <v>447</v>
      </c>
      <c r="L107" s="229">
        <v>439</v>
      </c>
      <c r="M107" s="229">
        <v>88.031369999999995</v>
      </c>
      <c r="N107" s="1"/>
      <c r="O107" s="1"/>
    </row>
    <row r="108" spans="1:15" ht="12.75" customHeight="1">
      <c r="A108" s="212">
        <v>99</v>
      </c>
      <c r="B108" s="215" t="s">
        <v>259</v>
      </c>
      <c r="C108" s="229">
        <v>5601.05</v>
      </c>
      <c r="D108" s="230">
        <v>5605.8499999999995</v>
      </c>
      <c r="E108" s="230">
        <v>5546.6999999999989</v>
      </c>
      <c r="F108" s="230">
        <v>5492.3499999999995</v>
      </c>
      <c r="G108" s="230">
        <v>5433.1999999999989</v>
      </c>
      <c r="H108" s="230">
        <v>5660.1999999999989</v>
      </c>
      <c r="I108" s="230">
        <v>5719.3499999999985</v>
      </c>
      <c r="J108" s="230">
        <v>5773.6999999999989</v>
      </c>
      <c r="K108" s="229">
        <v>5665</v>
      </c>
      <c r="L108" s="229">
        <v>5551.5</v>
      </c>
      <c r="M108" s="229">
        <v>1.03278</v>
      </c>
      <c r="N108" s="1"/>
      <c r="O108" s="1"/>
    </row>
    <row r="109" spans="1:15" ht="12.75" customHeight="1">
      <c r="A109" s="212">
        <v>100</v>
      </c>
      <c r="B109" s="215" t="s">
        <v>384</v>
      </c>
      <c r="C109" s="229">
        <v>274.89999999999998</v>
      </c>
      <c r="D109" s="230">
        <v>273.76666666666665</v>
      </c>
      <c r="E109" s="230">
        <v>271.0333333333333</v>
      </c>
      <c r="F109" s="230">
        <v>267.16666666666663</v>
      </c>
      <c r="G109" s="230">
        <v>264.43333333333328</v>
      </c>
      <c r="H109" s="230">
        <v>277.63333333333333</v>
      </c>
      <c r="I109" s="230">
        <v>280.36666666666667</v>
      </c>
      <c r="J109" s="230">
        <v>284.23333333333335</v>
      </c>
      <c r="K109" s="229">
        <v>276.5</v>
      </c>
      <c r="L109" s="229">
        <v>269.89999999999998</v>
      </c>
      <c r="M109" s="229">
        <v>18.314859999999999</v>
      </c>
      <c r="N109" s="1"/>
      <c r="O109" s="1"/>
    </row>
    <row r="110" spans="1:15" ht="12.75" customHeight="1">
      <c r="A110" s="212">
        <v>101</v>
      </c>
      <c r="B110" s="215" t="s">
        <v>385</v>
      </c>
      <c r="C110" s="229">
        <v>153.44999999999999</v>
      </c>
      <c r="D110" s="230">
        <v>153.81666666666666</v>
      </c>
      <c r="E110" s="230">
        <v>152.63333333333333</v>
      </c>
      <c r="F110" s="230">
        <v>151.81666666666666</v>
      </c>
      <c r="G110" s="230">
        <v>150.63333333333333</v>
      </c>
      <c r="H110" s="230">
        <v>154.63333333333333</v>
      </c>
      <c r="I110" s="230">
        <v>155.81666666666666</v>
      </c>
      <c r="J110" s="230">
        <v>156.63333333333333</v>
      </c>
      <c r="K110" s="229">
        <v>155</v>
      </c>
      <c r="L110" s="229">
        <v>153</v>
      </c>
      <c r="M110" s="229">
        <v>22.16723</v>
      </c>
      <c r="N110" s="1"/>
      <c r="O110" s="1"/>
    </row>
    <row r="111" spans="1:15" ht="12.75" customHeight="1">
      <c r="A111" s="212">
        <v>102</v>
      </c>
      <c r="B111" s="215" t="s">
        <v>130</v>
      </c>
      <c r="C111" s="229">
        <v>395.7</v>
      </c>
      <c r="D111" s="230">
        <v>392.76666666666665</v>
      </c>
      <c r="E111" s="230">
        <v>389.13333333333333</v>
      </c>
      <c r="F111" s="230">
        <v>382.56666666666666</v>
      </c>
      <c r="G111" s="230">
        <v>378.93333333333334</v>
      </c>
      <c r="H111" s="230">
        <v>399.33333333333331</v>
      </c>
      <c r="I111" s="230">
        <v>402.96666666666664</v>
      </c>
      <c r="J111" s="230">
        <v>409.5333333333333</v>
      </c>
      <c r="K111" s="229">
        <v>396.4</v>
      </c>
      <c r="L111" s="229">
        <v>386.2</v>
      </c>
      <c r="M111" s="229">
        <v>50.816899999999997</v>
      </c>
      <c r="N111" s="1"/>
      <c r="O111" s="1"/>
    </row>
    <row r="112" spans="1:15" ht="12.75" customHeight="1">
      <c r="A112" s="212">
        <v>103</v>
      </c>
      <c r="B112" s="215" t="s">
        <v>135</v>
      </c>
      <c r="C112" s="229">
        <v>90.5</v>
      </c>
      <c r="D112" s="230">
        <v>90.516666666666666</v>
      </c>
      <c r="E112" s="230">
        <v>89.883333333333326</v>
      </c>
      <c r="F112" s="230">
        <v>89.266666666666666</v>
      </c>
      <c r="G112" s="230">
        <v>88.633333333333326</v>
      </c>
      <c r="H112" s="230">
        <v>91.133333333333326</v>
      </c>
      <c r="I112" s="230">
        <v>91.76666666666668</v>
      </c>
      <c r="J112" s="230">
        <v>92.383333333333326</v>
      </c>
      <c r="K112" s="229">
        <v>91.15</v>
      </c>
      <c r="L112" s="229">
        <v>89.9</v>
      </c>
      <c r="M112" s="229">
        <v>117.70478</v>
      </c>
      <c r="N112" s="1"/>
      <c r="O112" s="1"/>
    </row>
    <row r="113" spans="1:15" ht="12.75" customHeight="1">
      <c r="A113" s="212">
        <v>104</v>
      </c>
      <c r="B113" s="215" t="s">
        <v>136</v>
      </c>
      <c r="C113" s="229">
        <v>649.5</v>
      </c>
      <c r="D113" s="230">
        <v>652.01666666666665</v>
      </c>
      <c r="E113" s="230">
        <v>644.93333333333328</v>
      </c>
      <c r="F113" s="230">
        <v>640.36666666666667</v>
      </c>
      <c r="G113" s="230">
        <v>633.2833333333333</v>
      </c>
      <c r="H113" s="230">
        <v>656.58333333333326</v>
      </c>
      <c r="I113" s="230">
        <v>663.66666666666674</v>
      </c>
      <c r="J113" s="230">
        <v>668.23333333333323</v>
      </c>
      <c r="K113" s="229">
        <v>659.1</v>
      </c>
      <c r="L113" s="229">
        <v>647.45000000000005</v>
      </c>
      <c r="M113" s="229">
        <v>24.532979999999998</v>
      </c>
      <c r="N113" s="1"/>
      <c r="O113" s="1"/>
    </row>
    <row r="114" spans="1:15" ht="12.75" customHeight="1">
      <c r="A114" s="212">
        <v>105</v>
      </c>
      <c r="B114" s="215" t="s">
        <v>129</v>
      </c>
      <c r="C114" s="229">
        <v>471.75</v>
      </c>
      <c r="D114" s="230">
        <v>472.09999999999997</v>
      </c>
      <c r="E114" s="230">
        <v>467.79999999999995</v>
      </c>
      <c r="F114" s="230">
        <v>463.84999999999997</v>
      </c>
      <c r="G114" s="230">
        <v>459.54999999999995</v>
      </c>
      <c r="H114" s="230">
        <v>476.04999999999995</v>
      </c>
      <c r="I114" s="230">
        <v>480.35</v>
      </c>
      <c r="J114" s="230">
        <v>484.29999999999995</v>
      </c>
      <c r="K114" s="229">
        <v>476.4</v>
      </c>
      <c r="L114" s="229">
        <v>468.15</v>
      </c>
      <c r="M114" s="229">
        <v>22.744</v>
      </c>
      <c r="N114" s="1"/>
      <c r="O114" s="1"/>
    </row>
    <row r="115" spans="1:15" ht="12.75" customHeight="1">
      <c r="A115" s="212">
        <v>106</v>
      </c>
      <c r="B115" s="215" t="s">
        <v>133</v>
      </c>
      <c r="C115" s="229">
        <v>158.55000000000001</v>
      </c>
      <c r="D115" s="230">
        <v>158.36666666666667</v>
      </c>
      <c r="E115" s="230">
        <v>156.03333333333336</v>
      </c>
      <c r="F115" s="230">
        <v>153.51666666666668</v>
      </c>
      <c r="G115" s="230">
        <v>151.18333333333337</v>
      </c>
      <c r="H115" s="230">
        <v>160.88333333333335</v>
      </c>
      <c r="I115" s="230">
        <v>163.21666666666667</v>
      </c>
      <c r="J115" s="230">
        <v>165.73333333333335</v>
      </c>
      <c r="K115" s="229">
        <v>160.69999999999999</v>
      </c>
      <c r="L115" s="229">
        <v>155.85</v>
      </c>
      <c r="M115" s="229">
        <v>143.42857000000001</v>
      </c>
      <c r="N115" s="1"/>
      <c r="O115" s="1"/>
    </row>
    <row r="116" spans="1:15" ht="12.75" customHeight="1">
      <c r="A116" s="212">
        <v>107</v>
      </c>
      <c r="B116" s="215" t="s">
        <v>132</v>
      </c>
      <c r="C116" s="229">
        <v>1290.1500000000001</v>
      </c>
      <c r="D116" s="230">
        <v>1279.8833333333334</v>
      </c>
      <c r="E116" s="230">
        <v>1261.7666666666669</v>
      </c>
      <c r="F116" s="230">
        <v>1233.3833333333334</v>
      </c>
      <c r="G116" s="230">
        <v>1215.2666666666669</v>
      </c>
      <c r="H116" s="230">
        <v>1308.2666666666669</v>
      </c>
      <c r="I116" s="230">
        <v>1326.3833333333332</v>
      </c>
      <c r="J116" s="230">
        <v>1354.7666666666669</v>
      </c>
      <c r="K116" s="229">
        <v>1298</v>
      </c>
      <c r="L116" s="229">
        <v>1251.5</v>
      </c>
      <c r="M116" s="229">
        <v>32.449469999999998</v>
      </c>
      <c r="N116" s="1"/>
      <c r="O116" s="1"/>
    </row>
    <row r="117" spans="1:15" ht="12.75" customHeight="1">
      <c r="A117" s="212">
        <v>108</v>
      </c>
      <c r="B117" s="215" t="s">
        <v>162</v>
      </c>
      <c r="C117" s="229">
        <v>4218.6499999999996</v>
      </c>
      <c r="D117" s="230">
        <v>4198.5499999999993</v>
      </c>
      <c r="E117" s="230">
        <v>4115.1499999999987</v>
      </c>
      <c r="F117" s="230">
        <v>4011.6499999999996</v>
      </c>
      <c r="G117" s="230">
        <v>3928.2499999999991</v>
      </c>
      <c r="H117" s="230">
        <v>4302.0499999999984</v>
      </c>
      <c r="I117" s="230">
        <v>4385.45</v>
      </c>
      <c r="J117" s="230">
        <v>4488.949999999998</v>
      </c>
      <c r="K117" s="229">
        <v>4281.95</v>
      </c>
      <c r="L117" s="229">
        <v>4095.05</v>
      </c>
      <c r="M117" s="229">
        <v>8.2985000000000007</v>
      </c>
      <c r="N117" s="1"/>
      <c r="O117" s="1"/>
    </row>
    <row r="118" spans="1:15" ht="12.75" customHeight="1">
      <c r="A118" s="212">
        <v>109</v>
      </c>
      <c r="B118" s="215" t="s">
        <v>134</v>
      </c>
      <c r="C118" s="229">
        <v>1319.5</v>
      </c>
      <c r="D118" s="230">
        <v>1322.3666666666666</v>
      </c>
      <c r="E118" s="230">
        <v>1315.2333333333331</v>
      </c>
      <c r="F118" s="230">
        <v>1310.9666666666665</v>
      </c>
      <c r="G118" s="230">
        <v>1303.833333333333</v>
      </c>
      <c r="H118" s="230">
        <v>1326.6333333333332</v>
      </c>
      <c r="I118" s="230">
        <v>1333.7666666666669</v>
      </c>
      <c r="J118" s="230">
        <v>1338.0333333333333</v>
      </c>
      <c r="K118" s="229">
        <v>1329.5</v>
      </c>
      <c r="L118" s="229">
        <v>1318.1</v>
      </c>
      <c r="M118" s="229">
        <v>42.778410000000001</v>
      </c>
      <c r="N118" s="1"/>
      <c r="O118" s="1"/>
    </row>
    <row r="119" spans="1:15" ht="12.75" customHeight="1">
      <c r="A119" s="212">
        <v>110</v>
      </c>
      <c r="B119" s="215" t="s">
        <v>131</v>
      </c>
      <c r="C119" s="229">
        <v>2343.8000000000002</v>
      </c>
      <c r="D119" s="230">
        <v>2350.6833333333334</v>
      </c>
      <c r="E119" s="230">
        <v>2328.8666666666668</v>
      </c>
      <c r="F119" s="230">
        <v>2313.9333333333334</v>
      </c>
      <c r="G119" s="230">
        <v>2292.1166666666668</v>
      </c>
      <c r="H119" s="230">
        <v>2365.6166666666668</v>
      </c>
      <c r="I119" s="230">
        <v>2387.4333333333334</v>
      </c>
      <c r="J119" s="230">
        <v>2402.3666666666668</v>
      </c>
      <c r="K119" s="229">
        <v>2372.5</v>
      </c>
      <c r="L119" s="229">
        <v>2335.75</v>
      </c>
      <c r="M119" s="229">
        <v>4.3151599999999997</v>
      </c>
      <c r="N119" s="1"/>
      <c r="O119" s="1"/>
    </row>
    <row r="120" spans="1:15" ht="12.75" customHeight="1">
      <c r="A120" s="212">
        <v>111</v>
      </c>
      <c r="B120" s="215" t="s">
        <v>260</v>
      </c>
      <c r="C120" s="229">
        <v>705.5</v>
      </c>
      <c r="D120" s="230">
        <v>705.18333333333339</v>
      </c>
      <c r="E120" s="230">
        <v>698.91666666666674</v>
      </c>
      <c r="F120" s="230">
        <v>692.33333333333337</v>
      </c>
      <c r="G120" s="230">
        <v>686.06666666666672</v>
      </c>
      <c r="H120" s="230">
        <v>711.76666666666677</v>
      </c>
      <c r="I120" s="230">
        <v>718.03333333333342</v>
      </c>
      <c r="J120" s="230">
        <v>724.61666666666679</v>
      </c>
      <c r="K120" s="229">
        <v>711.45</v>
      </c>
      <c r="L120" s="229">
        <v>698.6</v>
      </c>
      <c r="M120" s="229">
        <v>3.4642400000000002</v>
      </c>
      <c r="N120" s="1"/>
      <c r="O120" s="1"/>
    </row>
    <row r="121" spans="1:15" ht="12.75" customHeight="1">
      <c r="A121" s="212">
        <v>112</v>
      </c>
      <c r="B121" s="215" t="s">
        <v>261</v>
      </c>
      <c r="C121" s="229">
        <v>253.45</v>
      </c>
      <c r="D121" s="230">
        <v>254.98333333333335</v>
      </c>
      <c r="E121" s="230">
        <v>251.01666666666671</v>
      </c>
      <c r="F121" s="230">
        <v>248.58333333333337</v>
      </c>
      <c r="G121" s="230">
        <v>244.61666666666673</v>
      </c>
      <c r="H121" s="230">
        <v>257.41666666666669</v>
      </c>
      <c r="I121" s="230">
        <v>261.38333333333338</v>
      </c>
      <c r="J121" s="230">
        <v>263.81666666666666</v>
      </c>
      <c r="K121" s="229">
        <v>258.95</v>
      </c>
      <c r="L121" s="229">
        <v>252.55</v>
      </c>
      <c r="M121" s="229">
        <v>11.19477</v>
      </c>
      <c r="N121" s="1"/>
      <c r="O121" s="1"/>
    </row>
    <row r="122" spans="1:15" ht="12.75" customHeight="1">
      <c r="A122" s="212">
        <v>113</v>
      </c>
      <c r="B122" s="215" t="s">
        <v>139</v>
      </c>
      <c r="C122" s="229">
        <v>693.85</v>
      </c>
      <c r="D122" s="230">
        <v>695.63333333333333</v>
      </c>
      <c r="E122" s="230">
        <v>689.36666666666667</v>
      </c>
      <c r="F122" s="230">
        <v>684.88333333333333</v>
      </c>
      <c r="G122" s="230">
        <v>678.61666666666667</v>
      </c>
      <c r="H122" s="230">
        <v>700.11666666666667</v>
      </c>
      <c r="I122" s="230">
        <v>706.38333333333333</v>
      </c>
      <c r="J122" s="230">
        <v>710.86666666666667</v>
      </c>
      <c r="K122" s="229">
        <v>701.9</v>
      </c>
      <c r="L122" s="229">
        <v>691.15</v>
      </c>
      <c r="M122" s="229">
        <v>19.955110000000001</v>
      </c>
      <c r="N122" s="1"/>
      <c r="O122" s="1"/>
    </row>
    <row r="123" spans="1:15" ht="12.75" customHeight="1">
      <c r="A123" s="212">
        <v>114</v>
      </c>
      <c r="B123" s="215" t="s">
        <v>138</v>
      </c>
      <c r="C123" s="229">
        <v>509.85</v>
      </c>
      <c r="D123" s="230">
        <v>512.9</v>
      </c>
      <c r="E123" s="230">
        <v>504.9</v>
      </c>
      <c r="F123" s="230">
        <v>499.95</v>
      </c>
      <c r="G123" s="230">
        <v>491.95</v>
      </c>
      <c r="H123" s="230">
        <v>517.84999999999991</v>
      </c>
      <c r="I123" s="230">
        <v>525.84999999999991</v>
      </c>
      <c r="J123" s="230">
        <v>530.79999999999995</v>
      </c>
      <c r="K123" s="229">
        <v>520.9</v>
      </c>
      <c r="L123" s="229">
        <v>507.95</v>
      </c>
      <c r="M123" s="229">
        <v>24.366230000000002</v>
      </c>
      <c r="N123" s="1"/>
      <c r="O123" s="1"/>
    </row>
    <row r="124" spans="1:15" ht="12.75" customHeight="1">
      <c r="A124" s="212">
        <v>115</v>
      </c>
      <c r="B124" s="215" t="s">
        <v>140</v>
      </c>
      <c r="C124" s="229">
        <v>491.5</v>
      </c>
      <c r="D124" s="230">
        <v>489.76666666666665</v>
      </c>
      <c r="E124" s="230">
        <v>485.0333333333333</v>
      </c>
      <c r="F124" s="230">
        <v>478.56666666666666</v>
      </c>
      <c r="G124" s="230">
        <v>473.83333333333331</v>
      </c>
      <c r="H124" s="230">
        <v>496.23333333333329</v>
      </c>
      <c r="I124" s="230">
        <v>500.96666666666664</v>
      </c>
      <c r="J124" s="230">
        <v>507.43333333333328</v>
      </c>
      <c r="K124" s="229">
        <v>494.5</v>
      </c>
      <c r="L124" s="229">
        <v>483.3</v>
      </c>
      <c r="M124" s="229">
        <v>15.86384</v>
      </c>
      <c r="N124" s="1"/>
      <c r="O124" s="1"/>
    </row>
    <row r="125" spans="1:15" ht="12.75" customHeight="1">
      <c r="A125" s="212">
        <v>116</v>
      </c>
      <c r="B125" s="215" t="s">
        <v>141</v>
      </c>
      <c r="C125" s="229">
        <v>1930.05</v>
      </c>
      <c r="D125" s="230">
        <v>1944.7333333333333</v>
      </c>
      <c r="E125" s="230">
        <v>1910.3166666666666</v>
      </c>
      <c r="F125" s="230">
        <v>1890.5833333333333</v>
      </c>
      <c r="G125" s="230">
        <v>1856.1666666666665</v>
      </c>
      <c r="H125" s="230">
        <v>1964.4666666666667</v>
      </c>
      <c r="I125" s="230">
        <v>1998.8833333333332</v>
      </c>
      <c r="J125" s="230">
        <v>2018.6166666666668</v>
      </c>
      <c r="K125" s="229">
        <v>1979.15</v>
      </c>
      <c r="L125" s="229">
        <v>1925</v>
      </c>
      <c r="M125" s="229">
        <v>59.674320000000002</v>
      </c>
      <c r="N125" s="1"/>
      <c r="O125" s="1"/>
    </row>
    <row r="126" spans="1:15" ht="12.75" customHeight="1">
      <c r="A126" s="212">
        <v>117</v>
      </c>
      <c r="B126" s="215" t="s">
        <v>142</v>
      </c>
      <c r="C126" s="229">
        <v>104.85</v>
      </c>
      <c r="D126" s="230">
        <v>104.96666666666665</v>
      </c>
      <c r="E126" s="230">
        <v>104.08333333333331</v>
      </c>
      <c r="F126" s="230">
        <v>103.31666666666666</v>
      </c>
      <c r="G126" s="230">
        <v>102.43333333333332</v>
      </c>
      <c r="H126" s="230">
        <v>105.73333333333331</v>
      </c>
      <c r="I126" s="230">
        <v>106.61666666666666</v>
      </c>
      <c r="J126" s="230">
        <v>107.3833333333333</v>
      </c>
      <c r="K126" s="229">
        <v>105.85</v>
      </c>
      <c r="L126" s="229">
        <v>104.2</v>
      </c>
      <c r="M126" s="229">
        <v>68.861350000000002</v>
      </c>
      <c r="N126" s="1"/>
      <c r="O126" s="1"/>
    </row>
    <row r="127" spans="1:15" ht="12.75" customHeight="1">
      <c r="A127" s="212">
        <v>118</v>
      </c>
      <c r="B127" s="215" t="s">
        <v>146</v>
      </c>
      <c r="C127" s="229">
        <v>3898.05</v>
      </c>
      <c r="D127" s="230">
        <v>3905.2333333333336</v>
      </c>
      <c r="E127" s="230">
        <v>3878.0166666666673</v>
      </c>
      <c r="F127" s="230">
        <v>3857.9833333333336</v>
      </c>
      <c r="G127" s="230">
        <v>3830.7666666666673</v>
      </c>
      <c r="H127" s="230">
        <v>3925.2666666666673</v>
      </c>
      <c r="I127" s="230">
        <v>3952.4833333333336</v>
      </c>
      <c r="J127" s="230">
        <v>3972.5166666666673</v>
      </c>
      <c r="K127" s="229">
        <v>3932.45</v>
      </c>
      <c r="L127" s="229">
        <v>3885.2</v>
      </c>
      <c r="M127" s="229">
        <v>1.1887000000000001</v>
      </c>
      <c r="N127" s="1"/>
      <c r="O127" s="1"/>
    </row>
    <row r="128" spans="1:15" ht="12.75" customHeight="1">
      <c r="A128" s="212">
        <v>119</v>
      </c>
      <c r="B128" s="215" t="s">
        <v>144</v>
      </c>
      <c r="C128" s="229">
        <v>377.1</v>
      </c>
      <c r="D128" s="230">
        <v>376.40000000000003</v>
      </c>
      <c r="E128" s="230">
        <v>373.45000000000005</v>
      </c>
      <c r="F128" s="230">
        <v>369.8</v>
      </c>
      <c r="G128" s="230">
        <v>366.85</v>
      </c>
      <c r="H128" s="230">
        <v>380.05000000000007</v>
      </c>
      <c r="I128" s="230">
        <v>383</v>
      </c>
      <c r="J128" s="230">
        <v>386.65000000000009</v>
      </c>
      <c r="K128" s="229">
        <v>379.35</v>
      </c>
      <c r="L128" s="229">
        <v>372.75</v>
      </c>
      <c r="M128" s="229">
        <v>9.2654899999999998</v>
      </c>
      <c r="N128" s="1"/>
      <c r="O128" s="1"/>
    </row>
    <row r="129" spans="1:15" ht="12.75" customHeight="1">
      <c r="A129" s="212">
        <v>120</v>
      </c>
      <c r="B129" s="215" t="s">
        <v>862</v>
      </c>
      <c r="C129" s="229">
        <v>4969.3</v>
      </c>
      <c r="D129" s="230">
        <v>4988.95</v>
      </c>
      <c r="E129" s="230">
        <v>4937.8999999999996</v>
      </c>
      <c r="F129" s="230">
        <v>4906.5</v>
      </c>
      <c r="G129" s="230">
        <v>4855.45</v>
      </c>
      <c r="H129" s="230">
        <v>5020.3499999999995</v>
      </c>
      <c r="I129" s="230">
        <v>5071.4000000000005</v>
      </c>
      <c r="J129" s="230">
        <v>5102.7999999999993</v>
      </c>
      <c r="K129" s="229">
        <v>5040</v>
      </c>
      <c r="L129" s="229">
        <v>4957.55</v>
      </c>
      <c r="M129" s="229">
        <v>3.20472</v>
      </c>
      <c r="N129" s="1"/>
      <c r="O129" s="1"/>
    </row>
    <row r="130" spans="1:15" ht="12.75" customHeight="1">
      <c r="A130" s="212">
        <v>121</v>
      </c>
      <c r="B130" s="215" t="s">
        <v>145</v>
      </c>
      <c r="C130" s="229">
        <v>2207.8000000000002</v>
      </c>
      <c r="D130" s="230">
        <v>2210.65</v>
      </c>
      <c r="E130" s="230">
        <v>2199.3000000000002</v>
      </c>
      <c r="F130" s="230">
        <v>2190.8000000000002</v>
      </c>
      <c r="G130" s="230">
        <v>2179.4500000000003</v>
      </c>
      <c r="H130" s="230">
        <v>2219.15</v>
      </c>
      <c r="I130" s="230">
        <v>2230.4999999999995</v>
      </c>
      <c r="J130" s="230">
        <v>2239</v>
      </c>
      <c r="K130" s="229">
        <v>2222</v>
      </c>
      <c r="L130" s="229">
        <v>2202.15</v>
      </c>
      <c r="M130" s="229">
        <v>10.49488</v>
      </c>
      <c r="N130" s="1"/>
      <c r="O130" s="1"/>
    </row>
    <row r="131" spans="1:15" ht="12.75" customHeight="1">
      <c r="A131" s="212">
        <v>122</v>
      </c>
      <c r="B131" s="215" t="s">
        <v>262</v>
      </c>
      <c r="C131" s="229">
        <v>340.5</v>
      </c>
      <c r="D131" s="230">
        <v>339.51666666666665</v>
      </c>
      <c r="E131" s="230">
        <v>334.0333333333333</v>
      </c>
      <c r="F131" s="230">
        <v>327.56666666666666</v>
      </c>
      <c r="G131" s="230">
        <v>322.08333333333331</v>
      </c>
      <c r="H131" s="230">
        <v>345.98333333333329</v>
      </c>
      <c r="I131" s="230">
        <v>351.46666666666664</v>
      </c>
      <c r="J131" s="230">
        <v>357.93333333333328</v>
      </c>
      <c r="K131" s="229">
        <v>345</v>
      </c>
      <c r="L131" s="229">
        <v>333.05</v>
      </c>
      <c r="M131" s="229">
        <v>69.866650000000007</v>
      </c>
      <c r="N131" s="1"/>
      <c r="O131" s="1"/>
    </row>
    <row r="132" spans="1:15" ht="12.75" customHeight="1">
      <c r="A132" s="212">
        <v>123</v>
      </c>
      <c r="B132" s="215" t="s">
        <v>842</v>
      </c>
      <c r="C132" s="229">
        <v>597.15</v>
      </c>
      <c r="D132" s="230">
        <v>597.20000000000005</v>
      </c>
      <c r="E132" s="230">
        <v>593.90000000000009</v>
      </c>
      <c r="F132" s="230">
        <v>590.65000000000009</v>
      </c>
      <c r="G132" s="230">
        <v>587.35000000000014</v>
      </c>
      <c r="H132" s="230">
        <v>600.45000000000005</v>
      </c>
      <c r="I132" s="230">
        <v>603.75</v>
      </c>
      <c r="J132" s="230">
        <v>607</v>
      </c>
      <c r="K132" s="229">
        <v>600.5</v>
      </c>
      <c r="L132" s="229">
        <v>593.95000000000005</v>
      </c>
      <c r="M132" s="229">
        <v>6.9456800000000003</v>
      </c>
      <c r="N132" s="1"/>
      <c r="O132" s="1"/>
    </row>
    <row r="133" spans="1:15" ht="12.75" customHeight="1">
      <c r="A133" s="212">
        <v>124</v>
      </c>
      <c r="B133" s="215" t="s">
        <v>410</v>
      </c>
      <c r="C133" s="229">
        <v>3994.3</v>
      </c>
      <c r="D133" s="230">
        <v>3986.7666666666664</v>
      </c>
      <c r="E133" s="230">
        <v>3969.5333333333328</v>
      </c>
      <c r="F133" s="230">
        <v>3944.7666666666664</v>
      </c>
      <c r="G133" s="230">
        <v>3927.5333333333328</v>
      </c>
      <c r="H133" s="230">
        <v>4011.5333333333328</v>
      </c>
      <c r="I133" s="230">
        <v>4028.7666666666664</v>
      </c>
      <c r="J133" s="230">
        <v>4053.5333333333328</v>
      </c>
      <c r="K133" s="229">
        <v>4004</v>
      </c>
      <c r="L133" s="229">
        <v>3962</v>
      </c>
      <c r="M133" s="229">
        <v>0.21890999999999999</v>
      </c>
      <c r="N133" s="1"/>
      <c r="O133" s="1"/>
    </row>
    <row r="134" spans="1:15" ht="12.75" customHeight="1">
      <c r="A134" s="212">
        <v>125</v>
      </c>
      <c r="B134" s="215" t="s">
        <v>147</v>
      </c>
      <c r="C134" s="229">
        <v>812.15</v>
      </c>
      <c r="D134" s="230">
        <v>811.5</v>
      </c>
      <c r="E134" s="230">
        <v>805.65</v>
      </c>
      <c r="F134" s="230">
        <v>799.15</v>
      </c>
      <c r="G134" s="230">
        <v>793.3</v>
      </c>
      <c r="H134" s="230">
        <v>818</v>
      </c>
      <c r="I134" s="230">
        <v>823.84999999999991</v>
      </c>
      <c r="J134" s="230">
        <v>830.35</v>
      </c>
      <c r="K134" s="229">
        <v>817.35</v>
      </c>
      <c r="L134" s="229">
        <v>805</v>
      </c>
      <c r="M134" s="229">
        <v>9.0512200000000007</v>
      </c>
      <c r="N134" s="1"/>
      <c r="O134" s="1"/>
    </row>
    <row r="135" spans="1:15" ht="12.75" customHeight="1">
      <c r="A135" s="212">
        <v>126</v>
      </c>
      <c r="B135" s="215" t="s">
        <v>158</v>
      </c>
      <c r="C135" s="229">
        <v>97567.3</v>
      </c>
      <c r="D135" s="230">
        <v>97551.75</v>
      </c>
      <c r="E135" s="230">
        <v>97114.55</v>
      </c>
      <c r="F135" s="230">
        <v>96661.8</v>
      </c>
      <c r="G135" s="230">
        <v>96224.6</v>
      </c>
      <c r="H135" s="230">
        <v>98004.5</v>
      </c>
      <c r="I135" s="230">
        <v>98441.700000000012</v>
      </c>
      <c r="J135" s="230">
        <v>98894.45</v>
      </c>
      <c r="K135" s="229">
        <v>97988.95</v>
      </c>
      <c r="L135" s="229">
        <v>97099</v>
      </c>
      <c r="M135" s="229">
        <v>3.7949999999999998E-2</v>
      </c>
      <c r="N135" s="1"/>
      <c r="O135" s="1"/>
    </row>
    <row r="136" spans="1:15" ht="12.75" customHeight="1">
      <c r="A136" s="212">
        <v>127</v>
      </c>
      <c r="B136" s="215" t="s">
        <v>149</v>
      </c>
      <c r="C136" s="229">
        <v>294.05</v>
      </c>
      <c r="D136" s="230">
        <v>290.75</v>
      </c>
      <c r="E136" s="230">
        <v>286.5</v>
      </c>
      <c r="F136" s="230">
        <v>278.95</v>
      </c>
      <c r="G136" s="230">
        <v>274.7</v>
      </c>
      <c r="H136" s="230">
        <v>298.3</v>
      </c>
      <c r="I136" s="230">
        <v>302.55</v>
      </c>
      <c r="J136" s="230">
        <v>310.10000000000002</v>
      </c>
      <c r="K136" s="229">
        <v>295</v>
      </c>
      <c r="L136" s="229">
        <v>283.2</v>
      </c>
      <c r="M136" s="229">
        <v>50.658610000000003</v>
      </c>
      <c r="N136" s="1"/>
      <c r="O136" s="1"/>
    </row>
    <row r="137" spans="1:15" ht="12.75" customHeight="1">
      <c r="A137" s="212">
        <v>128</v>
      </c>
      <c r="B137" s="215" t="s">
        <v>148</v>
      </c>
      <c r="C137" s="229">
        <v>1318.9</v>
      </c>
      <c r="D137" s="230">
        <v>1323.1333333333334</v>
      </c>
      <c r="E137" s="230">
        <v>1308.5666666666668</v>
      </c>
      <c r="F137" s="230">
        <v>1298.2333333333333</v>
      </c>
      <c r="G137" s="230">
        <v>1283.6666666666667</v>
      </c>
      <c r="H137" s="230">
        <v>1333.4666666666669</v>
      </c>
      <c r="I137" s="230">
        <v>1348.0333333333335</v>
      </c>
      <c r="J137" s="230">
        <v>1358.366666666667</v>
      </c>
      <c r="K137" s="229">
        <v>1337.7</v>
      </c>
      <c r="L137" s="229">
        <v>1312.8</v>
      </c>
      <c r="M137" s="229">
        <v>23.644549999999999</v>
      </c>
      <c r="N137" s="1"/>
      <c r="O137" s="1"/>
    </row>
    <row r="138" spans="1:15" ht="12.75" customHeight="1">
      <c r="A138" s="212">
        <v>129</v>
      </c>
      <c r="B138" s="215" t="s">
        <v>151</v>
      </c>
      <c r="C138" s="229">
        <v>556.29999999999995</v>
      </c>
      <c r="D138" s="230">
        <v>551.25</v>
      </c>
      <c r="E138" s="230">
        <v>543.75</v>
      </c>
      <c r="F138" s="230">
        <v>531.20000000000005</v>
      </c>
      <c r="G138" s="230">
        <v>523.70000000000005</v>
      </c>
      <c r="H138" s="230">
        <v>563.79999999999995</v>
      </c>
      <c r="I138" s="230">
        <v>571.29999999999995</v>
      </c>
      <c r="J138" s="230">
        <v>583.84999999999991</v>
      </c>
      <c r="K138" s="229">
        <v>558.75</v>
      </c>
      <c r="L138" s="229">
        <v>538.70000000000005</v>
      </c>
      <c r="M138" s="229">
        <v>19.697559999999999</v>
      </c>
      <c r="N138" s="1"/>
      <c r="O138" s="1"/>
    </row>
    <row r="139" spans="1:15" ht="12.75" customHeight="1">
      <c r="A139" s="212">
        <v>130</v>
      </c>
      <c r="B139" s="215" t="s">
        <v>152</v>
      </c>
      <c r="C139" s="229">
        <v>9328.2999999999993</v>
      </c>
      <c r="D139" s="230">
        <v>9309.2833333333328</v>
      </c>
      <c r="E139" s="230">
        <v>9241.0166666666664</v>
      </c>
      <c r="F139" s="230">
        <v>9153.7333333333336</v>
      </c>
      <c r="G139" s="230">
        <v>9085.4666666666672</v>
      </c>
      <c r="H139" s="230">
        <v>9396.5666666666657</v>
      </c>
      <c r="I139" s="230">
        <v>9464.8333333333321</v>
      </c>
      <c r="J139" s="230">
        <v>9552.116666666665</v>
      </c>
      <c r="K139" s="229">
        <v>9377.5499999999993</v>
      </c>
      <c r="L139" s="229">
        <v>9222</v>
      </c>
      <c r="M139" s="229">
        <v>3.7870599999999999</v>
      </c>
      <c r="N139" s="1"/>
      <c r="O139" s="1"/>
    </row>
    <row r="140" spans="1:15" ht="12.75" customHeight="1">
      <c r="A140" s="212">
        <v>131</v>
      </c>
      <c r="B140" s="215" t="s">
        <v>155</v>
      </c>
      <c r="C140" s="229">
        <v>703.2</v>
      </c>
      <c r="D140" s="230">
        <v>707.0333333333333</v>
      </c>
      <c r="E140" s="230">
        <v>698.16666666666663</v>
      </c>
      <c r="F140" s="230">
        <v>693.13333333333333</v>
      </c>
      <c r="G140" s="230">
        <v>684.26666666666665</v>
      </c>
      <c r="H140" s="230">
        <v>712.06666666666661</v>
      </c>
      <c r="I140" s="230">
        <v>720.93333333333339</v>
      </c>
      <c r="J140" s="230">
        <v>725.96666666666658</v>
      </c>
      <c r="K140" s="229">
        <v>715.9</v>
      </c>
      <c r="L140" s="229">
        <v>702</v>
      </c>
      <c r="M140" s="229">
        <v>3.0560399999999999</v>
      </c>
      <c r="N140" s="1"/>
      <c r="O140" s="1"/>
    </row>
    <row r="141" spans="1:15" ht="12.75" customHeight="1">
      <c r="A141" s="212">
        <v>132</v>
      </c>
      <c r="B141" s="215" t="s">
        <v>418</v>
      </c>
      <c r="C141" s="229">
        <v>532.95000000000005</v>
      </c>
      <c r="D141" s="230">
        <v>536.31666666666661</v>
      </c>
      <c r="E141" s="230">
        <v>524.73333333333323</v>
      </c>
      <c r="F141" s="230">
        <v>516.51666666666665</v>
      </c>
      <c r="G141" s="230">
        <v>504.93333333333328</v>
      </c>
      <c r="H141" s="230">
        <v>544.53333333333319</v>
      </c>
      <c r="I141" s="230">
        <v>556.11666666666667</v>
      </c>
      <c r="J141" s="230">
        <v>564.33333333333314</v>
      </c>
      <c r="K141" s="229">
        <v>547.9</v>
      </c>
      <c r="L141" s="229">
        <v>528.1</v>
      </c>
      <c r="M141" s="229">
        <v>51.716850000000001</v>
      </c>
      <c r="N141" s="1"/>
      <c r="O141" s="1"/>
    </row>
    <row r="142" spans="1:15" ht="12.75" customHeight="1">
      <c r="A142" s="212">
        <v>133</v>
      </c>
      <c r="B142" s="215" t="s">
        <v>843</v>
      </c>
      <c r="C142" s="229">
        <v>58.1</v>
      </c>
      <c r="D142" s="230">
        <v>58.116666666666667</v>
      </c>
      <c r="E142" s="230">
        <v>57.633333333333333</v>
      </c>
      <c r="F142" s="230">
        <v>57.166666666666664</v>
      </c>
      <c r="G142" s="230">
        <v>56.68333333333333</v>
      </c>
      <c r="H142" s="230">
        <v>58.583333333333336</v>
      </c>
      <c r="I142" s="230">
        <v>59.06666666666667</v>
      </c>
      <c r="J142" s="230">
        <v>59.533333333333339</v>
      </c>
      <c r="K142" s="229">
        <v>58.6</v>
      </c>
      <c r="L142" s="229">
        <v>57.65</v>
      </c>
      <c r="M142" s="229">
        <v>35.067979999999999</v>
      </c>
      <c r="N142" s="1"/>
      <c r="O142" s="1"/>
    </row>
    <row r="143" spans="1:15" ht="12.75" customHeight="1">
      <c r="A143" s="212">
        <v>134</v>
      </c>
      <c r="B143" s="215" t="s">
        <v>157</v>
      </c>
      <c r="C143" s="229">
        <v>1977.35</v>
      </c>
      <c r="D143" s="230">
        <v>1985.1166666666668</v>
      </c>
      <c r="E143" s="230">
        <v>1947.2333333333336</v>
      </c>
      <c r="F143" s="230">
        <v>1917.1166666666668</v>
      </c>
      <c r="G143" s="230">
        <v>1879.2333333333336</v>
      </c>
      <c r="H143" s="230">
        <v>2015.2333333333336</v>
      </c>
      <c r="I143" s="230">
        <v>2053.1166666666668</v>
      </c>
      <c r="J143" s="230">
        <v>2083.2333333333336</v>
      </c>
      <c r="K143" s="229">
        <v>2023</v>
      </c>
      <c r="L143" s="229">
        <v>1955</v>
      </c>
      <c r="M143" s="229">
        <v>7.7864199999999997</v>
      </c>
      <c r="N143" s="1"/>
      <c r="O143" s="1"/>
    </row>
    <row r="144" spans="1:15" ht="12.75" customHeight="1">
      <c r="A144" s="212">
        <v>135</v>
      </c>
      <c r="B144" s="215" t="s">
        <v>159</v>
      </c>
      <c r="C144" s="229">
        <v>1126.05</v>
      </c>
      <c r="D144" s="230">
        <v>1123.2333333333333</v>
      </c>
      <c r="E144" s="230">
        <v>1115.3166666666666</v>
      </c>
      <c r="F144" s="230">
        <v>1104.5833333333333</v>
      </c>
      <c r="G144" s="230">
        <v>1096.6666666666665</v>
      </c>
      <c r="H144" s="230">
        <v>1133.9666666666667</v>
      </c>
      <c r="I144" s="230">
        <v>1141.8833333333332</v>
      </c>
      <c r="J144" s="230">
        <v>1152.6166666666668</v>
      </c>
      <c r="K144" s="229">
        <v>1131.1500000000001</v>
      </c>
      <c r="L144" s="229">
        <v>1112.5</v>
      </c>
      <c r="M144" s="229">
        <v>2.2923300000000002</v>
      </c>
      <c r="N144" s="1"/>
      <c r="O144" s="1"/>
    </row>
    <row r="145" spans="1:15" ht="12.75" customHeight="1">
      <c r="A145" s="212">
        <v>136</v>
      </c>
      <c r="B145" s="215" t="s">
        <v>167</v>
      </c>
      <c r="C145" s="229">
        <v>174.4</v>
      </c>
      <c r="D145" s="230">
        <v>173.65</v>
      </c>
      <c r="E145" s="230">
        <v>172.60000000000002</v>
      </c>
      <c r="F145" s="230">
        <v>170.8</v>
      </c>
      <c r="G145" s="230">
        <v>169.75000000000003</v>
      </c>
      <c r="H145" s="230">
        <v>175.45000000000002</v>
      </c>
      <c r="I145" s="230">
        <v>176.50000000000003</v>
      </c>
      <c r="J145" s="230">
        <v>178.3</v>
      </c>
      <c r="K145" s="229">
        <v>174.7</v>
      </c>
      <c r="L145" s="229">
        <v>171.85</v>
      </c>
      <c r="M145" s="229">
        <v>116.02551</v>
      </c>
      <c r="N145" s="1"/>
      <c r="O145" s="1"/>
    </row>
    <row r="146" spans="1:15" ht="12.75" customHeight="1">
      <c r="A146" s="212">
        <v>137</v>
      </c>
      <c r="B146" s="215" t="s">
        <v>161</v>
      </c>
      <c r="C146" s="229">
        <v>82.75</v>
      </c>
      <c r="D146" s="230">
        <v>83.216666666666669</v>
      </c>
      <c r="E146" s="230">
        <v>82.13333333333334</v>
      </c>
      <c r="F146" s="230">
        <v>81.516666666666666</v>
      </c>
      <c r="G146" s="230">
        <v>80.433333333333337</v>
      </c>
      <c r="H146" s="230">
        <v>83.833333333333343</v>
      </c>
      <c r="I146" s="230">
        <v>84.916666666666657</v>
      </c>
      <c r="J146" s="230">
        <v>85.533333333333346</v>
      </c>
      <c r="K146" s="229">
        <v>84.3</v>
      </c>
      <c r="L146" s="229">
        <v>82.6</v>
      </c>
      <c r="M146" s="229">
        <v>43.920569999999998</v>
      </c>
      <c r="N146" s="1"/>
      <c r="O146" s="1"/>
    </row>
    <row r="147" spans="1:15" ht="12.75" customHeight="1">
      <c r="A147" s="212">
        <v>138</v>
      </c>
      <c r="B147" s="215" t="s">
        <v>163</v>
      </c>
      <c r="C147" s="229">
        <v>4592.25</v>
      </c>
      <c r="D147" s="230">
        <v>4616.2166666666662</v>
      </c>
      <c r="E147" s="230">
        <v>4546.0333333333328</v>
      </c>
      <c r="F147" s="230">
        <v>4499.8166666666666</v>
      </c>
      <c r="G147" s="230">
        <v>4429.6333333333332</v>
      </c>
      <c r="H147" s="230">
        <v>4662.4333333333325</v>
      </c>
      <c r="I147" s="230">
        <v>4732.616666666665</v>
      </c>
      <c r="J147" s="230">
        <v>4778.8333333333321</v>
      </c>
      <c r="K147" s="229">
        <v>4686.3999999999996</v>
      </c>
      <c r="L147" s="229">
        <v>4570</v>
      </c>
      <c r="M147" s="229">
        <v>1.0044500000000001</v>
      </c>
      <c r="N147" s="1"/>
      <c r="O147" s="1"/>
    </row>
    <row r="148" spans="1:15" ht="12.75" customHeight="1">
      <c r="A148" s="212">
        <v>139</v>
      </c>
      <c r="B148" s="215" t="s">
        <v>164</v>
      </c>
      <c r="C148" s="229">
        <v>21874.3</v>
      </c>
      <c r="D148" s="230">
        <v>21790.683333333334</v>
      </c>
      <c r="E148" s="230">
        <v>21656.416666666668</v>
      </c>
      <c r="F148" s="230">
        <v>21438.533333333333</v>
      </c>
      <c r="G148" s="230">
        <v>21304.266666666666</v>
      </c>
      <c r="H148" s="230">
        <v>22008.566666666669</v>
      </c>
      <c r="I148" s="230">
        <v>22142.833333333332</v>
      </c>
      <c r="J148" s="230">
        <v>22360.716666666671</v>
      </c>
      <c r="K148" s="229">
        <v>21924.95</v>
      </c>
      <c r="L148" s="229">
        <v>21572.799999999999</v>
      </c>
      <c r="M148" s="229">
        <v>0.59865999999999997</v>
      </c>
      <c r="N148" s="1"/>
      <c r="O148" s="1"/>
    </row>
    <row r="149" spans="1:15" ht="12.75" customHeight="1">
      <c r="A149" s="212">
        <v>140</v>
      </c>
      <c r="B149" s="215" t="s">
        <v>160</v>
      </c>
      <c r="C149" s="229">
        <v>247.85</v>
      </c>
      <c r="D149" s="230">
        <v>248.5</v>
      </c>
      <c r="E149" s="230">
        <v>245.5</v>
      </c>
      <c r="F149" s="230">
        <v>243.15</v>
      </c>
      <c r="G149" s="230">
        <v>240.15</v>
      </c>
      <c r="H149" s="230">
        <v>250.85</v>
      </c>
      <c r="I149" s="230">
        <v>253.85</v>
      </c>
      <c r="J149" s="230">
        <v>256.2</v>
      </c>
      <c r="K149" s="229">
        <v>251.5</v>
      </c>
      <c r="L149" s="229">
        <v>246.15</v>
      </c>
      <c r="M149" s="229">
        <v>2.9679799999999998</v>
      </c>
      <c r="N149" s="1"/>
      <c r="O149" s="1"/>
    </row>
    <row r="150" spans="1:15" ht="12.75" customHeight="1">
      <c r="A150" s="212">
        <v>141</v>
      </c>
      <c r="B150" s="215" t="s">
        <v>264</v>
      </c>
      <c r="C150" s="229">
        <v>940.55</v>
      </c>
      <c r="D150" s="230">
        <v>940.48333333333323</v>
      </c>
      <c r="E150" s="230">
        <v>928.06666666666649</v>
      </c>
      <c r="F150" s="230">
        <v>915.58333333333326</v>
      </c>
      <c r="G150" s="230">
        <v>903.16666666666652</v>
      </c>
      <c r="H150" s="230">
        <v>952.96666666666647</v>
      </c>
      <c r="I150" s="230">
        <v>965.38333333333321</v>
      </c>
      <c r="J150" s="230">
        <v>977.86666666666645</v>
      </c>
      <c r="K150" s="229">
        <v>952.9</v>
      </c>
      <c r="L150" s="229">
        <v>928</v>
      </c>
      <c r="M150" s="229">
        <v>6.74688</v>
      </c>
      <c r="N150" s="1"/>
      <c r="O150" s="1"/>
    </row>
    <row r="151" spans="1:15" ht="12.75" customHeight="1">
      <c r="A151" s="212">
        <v>142</v>
      </c>
      <c r="B151" s="215" t="s">
        <v>168</v>
      </c>
      <c r="C151" s="229">
        <v>153.65</v>
      </c>
      <c r="D151" s="230">
        <v>154.28333333333333</v>
      </c>
      <c r="E151" s="230">
        <v>152.56666666666666</v>
      </c>
      <c r="F151" s="230">
        <v>151.48333333333332</v>
      </c>
      <c r="G151" s="230">
        <v>149.76666666666665</v>
      </c>
      <c r="H151" s="230">
        <v>155.36666666666667</v>
      </c>
      <c r="I151" s="230">
        <v>157.08333333333331</v>
      </c>
      <c r="J151" s="230">
        <v>158.16666666666669</v>
      </c>
      <c r="K151" s="229">
        <v>156</v>
      </c>
      <c r="L151" s="229">
        <v>153.19999999999999</v>
      </c>
      <c r="M151" s="229">
        <v>139.82606000000001</v>
      </c>
      <c r="N151" s="1"/>
      <c r="O151" s="1"/>
    </row>
    <row r="152" spans="1:15" ht="12.75" customHeight="1">
      <c r="A152" s="212">
        <v>143</v>
      </c>
      <c r="B152" s="215" t="s">
        <v>265</v>
      </c>
      <c r="C152" s="229">
        <v>254.25</v>
      </c>
      <c r="D152" s="230">
        <v>255.48333333333335</v>
      </c>
      <c r="E152" s="230">
        <v>252.76666666666671</v>
      </c>
      <c r="F152" s="230">
        <v>251.28333333333336</v>
      </c>
      <c r="G152" s="230">
        <v>248.56666666666672</v>
      </c>
      <c r="H152" s="230">
        <v>256.9666666666667</v>
      </c>
      <c r="I152" s="230">
        <v>259.68333333333339</v>
      </c>
      <c r="J152" s="230">
        <v>261.16666666666669</v>
      </c>
      <c r="K152" s="229">
        <v>258.2</v>
      </c>
      <c r="L152" s="229">
        <v>254</v>
      </c>
      <c r="M152" s="229">
        <v>10.220800000000001</v>
      </c>
      <c r="N152" s="1"/>
      <c r="O152" s="1"/>
    </row>
    <row r="153" spans="1:15" ht="12.75" customHeight="1">
      <c r="A153" s="212">
        <v>144</v>
      </c>
      <c r="B153" s="215" t="s">
        <v>802</v>
      </c>
      <c r="C153" s="229">
        <v>701.95</v>
      </c>
      <c r="D153" s="230">
        <v>700.88333333333333</v>
      </c>
      <c r="E153" s="230">
        <v>695.76666666666665</v>
      </c>
      <c r="F153" s="230">
        <v>689.58333333333337</v>
      </c>
      <c r="G153" s="230">
        <v>684.4666666666667</v>
      </c>
      <c r="H153" s="230">
        <v>707.06666666666661</v>
      </c>
      <c r="I153" s="230">
        <v>712.18333333333317</v>
      </c>
      <c r="J153" s="230">
        <v>718.36666666666656</v>
      </c>
      <c r="K153" s="229">
        <v>706</v>
      </c>
      <c r="L153" s="229">
        <v>694.7</v>
      </c>
      <c r="M153" s="229">
        <v>16.015820000000001</v>
      </c>
      <c r="N153" s="1"/>
      <c r="O153" s="1"/>
    </row>
    <row r="154" spans="1:15" ht="12.75" customHeight="1">
      <c r="A154" s="212">
        <v>145</v>
      </c>
      <c r="B154" s="215" t="s">
        <v>430</v>
      </c>
      <c r="C154" s="229">
        <v>3616.55</v>
      </c>
      <c r="D154" s="230">
        <v>3627.5166666666664</v>
      </c>
      <c r="E154" s="230">
        <v>3599.0333333333328</v>
      </c>
      <c r="F154" s="230">
        <v>3581.5166666666664</v>
      </c>
      <c r="G154" s="230">
        <v>3553.0333333333328</v>
      </c>
      <c r="H154" s="230">
        <v>3645.0333333333328</v>
      </c>
      <c r="I154" s="230">
        <v>3673.5166666666664</v>
      </c>
      <c r="J154" s="230">
        <v>3691.0333333333328</v>
      </c>
      <c r="K154" s="229">
        <v>3656</v>
      </c>
      <c r="L154" s="229">
        <v>3610</v>
      </c>
      <c r="M154" s="229">
        <v>0.2838</v>
      </c>
      <c r="N154" s="1"/>
      <c r="O154" s="1"/>
    </row>
    <row r="155" spans="1:15" ht="12.75" customHeight="1">
      <c r="A155" s="212">
        <v>146</v>
      </c>
      <c r="B155" s="215" t="s">
        <v>803</v>
      </c>
      <c r="C155" s="229">
        <v>598.6</v>
      </c>
      <c r="D155" s="230">
        <v>602.11666666666667</v>
      </c>
      <c r="E155" s="230">
        <v>591.73333333333335</v>
      </c>
      <c r="F155" s="230">
        <v>584.86666666666667</v>
      </c>
      <c r="G155" s="230">
        <v>574.48333333333335</v>
      </c>
      <c r="H155" s="230">
        <v>608.98333333333335</v>
      </c>
      <c r="I155" s="230">
        <v>619.36666666666679</v>
      </c>
      <c r="J155" s="230">
        <v>626.23333333333335</v>
      </c>
      <c r="K155" s="229">
        <v>612.5</v>
      </c>
      <c r="L155" s="229">
        <v>595.25</v>
      </c>
      <c r="M155" s="229">
        <v>6.2879399999999999</v>
      </c>
      <c r="N155" s="1"/>
      <c r="O155" s="1"/>
    </row>
    <row r="156" spans="1:15" ht="12.75" customHeight="1">
      <c r="A156" s="212">
        <v>147</v>
      </c>
      <c r="B156" s="215" t="s">
        <v>175</v>
      </c>
      <c r="C156" s="229">
        <v>3519.55</v>
      </c>
      <c r="D156" s="230">
        <v>3556.8833333333332</v>
      </c>
      <c r="E156" s="230">
        <v>3468.7666666666664</v>
      </c>
      <c r="F156" s="230">
        <v>3417.9833333333331</v>
      </c>
      <c r="G156" s="230">
        <v>3329.8666666666663</v>
      </c>
      <c r="H156" s="230">
        <v>3607.6666666666665</v>
      </c>
      <c r="I156" s="230">
        <v>3695.7833333333333</v>
      </c>
      <c r="J156" s="230">
        <v>3746.5666666666666</v>
      </c>
      <c r="K156" s="229">
        <v>3645</v>
      </c>
      <c r="L156" s="229">
        <v>3506.1</v>
      </c>
      <c r="M156" s="229">
        <v>2.5853000000000002</v>
      </c>
      <c r="N156" s="1"/>
      <c r="O156" s="1"/>
    </row>
    <row r="157" spans="1:15" ht="12.75" customHeight="1">
      <c r="A157" s="212">
        <v>148</v>
      </c>
      <c r="B157" s="215" t="s">
        <v>169</v>
      </c>
      <c r="C157" s="229">
        <v>39133.449999999997</v>
      </c>
      <c r="D157" s="230">
        <v>39029.15</v>
      </c>
      <c r="E157" s="230">
        <v>38808.300000000003</v>
      </c>
      <c r="F157" s="230">
        <v>38483.15</v>
      </c>
      <c r="G157" s="230">
        <v>38262.300000000003</v>
      </c>
      <c r="H157" s="230">
        <v>39354.300000000003</v>
      </c>
      <c r="I157" s="230">
        <v>39575.149999999994</v>
      </c>
      <c r="J157" s="230">
        <v>39900.300000000003</v>
      </c>
      <c r="K157" s="229">
        <v>39250</v>
      </c>
      <c r="L157" s="229">
        <v>38704</v>
      </c>
      <c r="M157" s="229">
        <v>0.30679000000000001</v>
      </c>
      <c r="N157" s="1"/>
      <c r="O157" s="1"/>
    </row>
    <row r="158" spans="1:15" ht="12.75" customHeight="1">
      <c r="A158" s="212">
        <v>149</v>
      </c>
      <c r="B158" s="215" t="s">
        <v>844</v>
      </c>
      <c r="C158" s="229">
        <v>1040.5</v>
      </c>
      <c r="D158" s="230">
        <v>1041.1666666666667</v>
      </c>
      <c r="E158" s="230">
        <v>1027.3333333333335</v>
      </c>
      <c r="F158" s="230">
        <v>1014.1666666666667</v>
      </c>
      <c r="G158" s="230">
        <v>1000.3333333333335</v>
      </c>
      <c r="H158" s="230">
        <v>1054.3333333333335</v>
      </c>
      <c r="I158" s="230">
        <v>1068.166666666667</v>
      </c>
      <c r="J158" s="230">
        <v>1081.3333333333335</v>
      </c>
      <c r="K158" s="229">
        <v>1055</v>
      </c>
      <c r="L158" s="229">
        <v>1028</v>
      </c>
      <c r="M158" s="229">
        <v>2.5605199999999999</v>
      </c>
      <c r="N158" s="1"/>
      <c r="O158" s="1"/>
    </row>
    <row r="159" spans="1:15" ht="12.75" customHeight="1">
      <c r="A159" s="212">
        <v>150</v>
      </c>
      <c r="B159" s="215" t="s">
        <v>435</v>
      </c>
      <c r="C159" s="229">
        <v>5173.5</v>
      </c>
      <c r="D159" s="230">
        <v>5156.25</v>
      </c>
      <c r="E159" s="230">
        <v>5111.5</v>
      </c>
      <c r="F159" s="230">
        <v>5049.5</v>
      </c>
      <c r="G159" s="230">
        <v>5004.75</v>
      </c>
      <c r="H159" s="230">
        <v>5218.25</v>
      </c>
      <c r="I159" s="230">
        <v>5263</v>
      </c>
      <c r="J159" s="230">
        <v>5325</v>
      </c>
      <c r="K159" s="229">
        <v>5201</v>
      </c>
      <c r="L159" s="229">
        <v>5094.25</v>
      </c>
      <c r="M159" s="229">
        <v>2.8345400000000001</v>
      </c>
      <c r="N159" s="1"/>
      <c r="O159" s="1"/>
    </row>
    <row r="160" spans="1:15" ht="12.75" customHeight="1">
      <c r="A160" s="212">
        <v>151</v>
      </c>
      <c r="B160" s="215" t="s">
        <v>171</v>
      </c>
      <c r="C160" s="229">
        <v>223.25</v>
      </c>
      <c r="D160" s="230">
        <v>224.13333333333333</v>
      </c>
      <c r="E160" s="230">
        <v>221.81666666666666</v>
      </c>
      <c r="F160" s="230">
        <v>220.38333333333333</v>
      </c>
      <c r="G160" s="230">
        <v>218.06666666666666</v>
      </c>
      <c r="H160" s="230">
        <v>225.56666666666666</v>
      </c>
      <c r="I160" s="230">
        <v>227.88333333333333</v>
      </c>
      <c r="J160" s="230">
        <v>229.31666666666666</v>
      </c>
      <c r="K160" s="229">
        <v>226.45</v>
      </c>
      <c r="L160" s="229">
        <v>222.7</v>
      </c>
      <c r="M160" s="229">
        <v>9.8879199999999994</v>
      </c>
      <c r="N160" s="1"/>
      <c r="O160" s="1"/>
    </row>
    <row r="161" spans="1:15" ht="12.75" customHeight="1">
      <c r="A161" s="212">
        <v>152</v>
      </c>
      <c r="B161" s="215" t="s">
        <v>174</v>
      </c>
      <c r="C161" s="229">
        <v>2651.55</v>
      </c>
      <c r="D161" s="230">
        <v>2644.8666666666668</v>
      </c>
      <c r="E161" s="230">
        <v>2620.7333333333336</v>
      </c>
      <c r="F161" s="230">
        <v>2589.916666666667</v>
      </c>
      <c r="G161" s="230">
        <v>2565.7833333333338</v>
      </c>
      <c r="H161" s="230">
        <v>2675.6833333333334</v>
      </c>
      <c r="I161" s="230">
        <v>2699.8166666666666</v>
      </c>
      <c r="J161" s="230">
        <v>2730.6333333333332</v>
      </c>
      <c r="K161" s="229">
        <v>2669</v>
      </c>
      <c r="L161" s="229">
        <v>2614.0500000000002</v>
      </c>
      <c r="M161" s="229">
        <v>4.78918</v>
      </c>
      <c r="N161" s="1"/>
      <c r="O161" s="1"/>
    </row>
    <row r="162" spans="1:15" ht="12.75" customHeight="1">
      <c r="A162" s="212">
        <v>153</v>
      </c>
      <c r="B162" s="215" t="s">
        <v>266</v>
      </c>
      <c r="C162" s="229">
        <v>3482.4</v>
      </c>
      <c r="D162" s="230">
        <v>3460.1166666666668</v>
      </c>
      <c r="E162" s="230">
        <v>3431.2833333333338</v>
      </c>
      <c r="F162" s="230">
        <v>3380.166666666667</v>
      </c>
      <c r="G162" s="230">
        <v>3351.3333333333339</v>
      </c>
      <c r="H162" s="230">
        <v>3511.2333333333336</v>
      </c>
      <c r="I162" s="230">
        <v>3540.0666666666666</v>
      </c>
      <c r="J162" s="230">
        <v>3591.1833333333334</v>
      </c>
      <c r="K162" s="229">
        <v>3488.95</v>
      </c>
      <c r="L162" s="229">
        <v>3409</v>
      </c>
      <c r="M162" s="229">
        <v>3.4605899999999998</v>
      </c>
      <c r="N162" s="1"/>
      <c r="O162" s="1"/>
    </row>
    <row r="163" spans="1:15" ht="12.75" customHeight="1">
      <c r="A163" s="212">
        <v>154</v>
      </c>
      <c r="B163" s="215" t="s">
        <v>781</v>
      </c>
      <c r="C163" s="229">
        <v>343.75</v>
      </c>
      <c r="D163" s="230">
        <v>344.58333333333331</v>
      </c>
      <c r="E163" s="230">
        <v>341.66666666666663</v>
      </c>
      <c r="F163" s="230">
        <v>339.58333333333331</v>
      </c>
      <c r="G163" s="230">
        <v>336.66666666666663</v>
      </c>
      <c r="H163" s="230">
        <v>346.66666666666663</v>
      </c>
      <c r="I163" s="230">
        <v>349.58333333333326</v>
      </c>
      <c r="J163" s="230">
        <v>351.66666666666663</v>
      </c>
      <c r="K163" s="229">
        <v>347.5</v>
      </c>
      <c r="L163" s="229">
        <v>342.5</v>
      </c>
      <c r="M163" s="229">
        <v>8.3740699999999997</v>
      </c>
      <c r="N163" s="1"/>
      <c r="O163" s="1"/>
    </row>
    <row r="164" spans="1:15" ht="12.75" customHeight="1">
      <c r="A164" s="212">
        <v>155</v>
      </c>
      <c r="B164" s="215" t="s">
        <v>172</v>
      </c>
      <c r="C164" s="229">
        <v>183.2</v>
      </c>
      <c r="D164" s="230">
        <v>182.9666666666667</v>
      </c>
      <c r="E164" s="230">
        <v>182.03333333333339</v>
      </c>
      <c r="F164" s="230">
        <v>180.8666666666667</v>
      </c>
      <c r="G164" s="230">
        <v>179.93333333333339</v>
      </c>
      <c r="H164" s="230">
        <v>184.13333333333338</v>
      </c>
      <c r="I164" s="230">
        <v>185.06666666666666</v>
      </c>
      <c r="J164" s="230">
        <v>186.23333333333338</v>
      </c>
      <c r="K164" s="229">
        <v>183.9</v>
      </c>
      <c r="L164" s="229">
        <v>181.8</v>
      </c>
      <c r="M164" s="229">
        <v>64.032129999999995</v>
      </c>
      <c r="N164" s="1"/>
      <c r="O164" s="1"/>
    </row>
    <row r="165" spans="1:15" ht="12.75" customHeight="1">
      <c r="A165" s="212">
        <v>156</v>
      </c>
      <c r="B165" s="215" t="s">
        <v>177</v>
      </c>
      <c r="C165" s="229">
        <v>233</v>
      </c>
      <c r="D165" s="230">
        <v>232.38333333333335</v>
      </c>
      <c r="E165" s="230">
        <v>230.66666666666671</v>
      </c>
      <c r="F165" s="230">
        <v>228.33333333333337</v>
      </c>
      <c r="G165" s="230">
        <v>226.61666666666673</v>
      </c>
      <c r="H165" s="230">
        <v>234.7166666666667</v>
      </c>
      <c r="I165" s="230">
        <v>236.43333333333334</v>
      </c>
      <c r="J165" s="230">
        <v>238.76666666666668</v>
      </c>
      <c r="K165" s="229">
        <v>234.1</v>
      </c>
      <c r="L165" s="229">
        <v>230.05</v>
      </c>
      <c r="M165" s="229">
        <v>66.035929999999993</v>
      </c>
      <c r="N165" s="1"/>
      <c r="O165" s="1"/>
    </row>
    <row r="166" spans="1:15" ht="12.75" customHeight="1">
      <c r="A166" s="212">
        <v>157</v>
      </c>
      <c r="B166" s="215" t="s">
        <v>267</v>
      </c>
      <c r="C166" s="229">
        <v>487.55</v>
      </c>
      <c r="D166" s="230">
        <v>486.91666666666669</v>
      </c>
      <c r="E166" s="230">
        <v>481.93333333333339</v>
      </c>
      <c r="F166" s="230">
        <v>476.31666666666672</v>
      </c>
      <c r="G166" s="230">
        <v>471.33333333333343</v>
      </c>
      <c r="H166" s="230">
        <v>492.53333333333336</v>
      </c>
      <c r="I166" s="230">
        <v>497.51666666666659</v>
      </c>
      <c r="J166" s="230">
        <v>503.13333333333333</v>
      </c>
      <c r="K166" s="229">
        <v>491.9</v>
      </c>
      <c r="L166" s="229">
        <v>481.3</v>
      </c>
      <c r="M166" s="229">
        <v>3.9514100000000001</v>
      </c>
      <c r="N166" s="1"/>
      <c r="O166" s="1"/>
    </row>
    <row r="167" spans="1:15" ht="12.75" customHeight="1">
      <c r="A167" s="212">
        <v>158</v>
      </c>
      <c r="B167" s="215" t="s">
        <v>268</v>
      </c>
      <c r="C167" s="229">
        <v>13621.15</v>
      </c>
      <c r="D167" s="230">
        <v>13608.733333333332</v>
      </c>
      <c r="E167" s="230">
        <v>13539.466666666664</v>
      </c>
      <c r="F167" s="230">
        <v>13457.783333333331</v>
      </c>
      <c r="G167" s="230">
        <v>13388.516666666663</v>
      </c>
      <c r="H167" s="230">
        <v>13690.416666666664</v>
      </c>
      <c r="I167" s="230">
        <v>13759.683333333331</v>
      </c>
      <c r="J167" s="230">
        <v>13841.366666666665</v>
      </c>
      <c r="K167" s="229">
        <v>13678</v>
      </c>
      <c r="L167" s="229">
        <v>13527.05</v>
      </c>
      <c r="M167" s="229">
        <v>2.7459999999999998E-2</v>
      </c>
      <c r="N167" s="1"/>
      <c r="O167" s="1"/>
    </row>
    <row r="168" spans="1:15" ht="12.75" customHeight="1">
      <c r="A168" s="212">
        <v>159</v>
      </c>
      <c r="B168" s="215" t="s">
        <v>176</v>
      </c>
      <c r="C168" s="229">
        <v>51.7</v>
      </c>
      <c r="D168" s="230">
        <v>51.833333333333336</v>
      </c>
      <c r="E168" s="230">
        <v>51.416666666666671</v>
      </c>
      <c r="F168" s="230">
        <v>51.133333333333333</v>
      </c>
      <c r="G168" s="230">
        <v>50.716666666666669</v>
      </c>
      <c r="H168" s="230">
        <v>52.116666666666674</v>
      </c>
      <c r="I168" s="230">
        <v>52.533333333333346</v>
      </c>
      <c r="J168" s="230">
        <v>52.816666666666677</v>
      </c>
      <c r="K168" s="229">
        <v>52.25</v>
      </c>
      <c r="L168" s="229">
        <v>51.55</v>
      </c>
      <c r="M168" s="229">
        <v>291.35649999999998</v>
      </c>
      <c r="N168" s="1"/>
      <c r="O168" s="1"/>
    </row>
    <row r="169" spans="1:15" ht="12.75" customHeight="1">
      <c r="A169" s="212">
        <v>160</v>
      </c>
      <c r="B169" s="215" t="s">
        <v>181</v>
      </c>
      <c r="C169" s="229">
        <v>140.6</v>
      </c>
      <c r="D169" s="230">
        <v>141.14999999999998</v>
      </c>
      <c r="E169" s="230">
        <v>139.84999999999997</v>
      </c>
      <c r="F169" s="230">
        <v>139.1</v>
      </c>
      <c r="G169" s="230">
        <v>137.79999999999998</v>
      </c>
      <c r="H169" s="230">
        <v>141.89999999999995</v>
      </c>
      <c r="I169" s="230">
        <v>143.19999999999996</v>
      </c>
      <c r="J169" s="230">
        <v>143.94999999999993</v>
      </c>
      <c r="K169" s="229">
        <v>142.44999999999999</v>
      </c>
      <c r="L169" s="229">
        <v>140.4</v>
      </c>
      <c r="M169" s="229">
        <v>60.361229999999999</v>
      </c>
      <c r="N169" s="1"/>
      <c r="O169" s="1"/>
    </row>
    <row r="170" spans="1:15" ht="12.75" customHeight="1">
      <c r="A170" s="212">
        <v>161</v>
      </c>
      <c r="B170" s="215" t="s">
        <v>182</v>
      </c>
      <c r="C170" s="229">
        <v>2463.25</v>
      </c>
      <c r="D170" s="230">
        <v>2468.7166666666667</v>
      </c>
      <c r="E170" s="230">
        <v>2452.5333333333333</v>
      </c>
      <c r="F170" s="230">
        <v>2441.8166666666666</v>
      </c>
      <c r="G170" s="230">
        <v>2425.6333333333332</v>
      </c>
      <c r="H170" s="230">
        <v>2479.4333333333334</v>
      </c>
      <c r="I170" s="230">
        <v>2495.6166666666668</v>
      </c>
      <c r="J170" s="230">
        <v>2506.3333333333335</v>
      </c>
      <c r="K170" s="229">
        <v>2484.9</v>
      </c>
      <c r="L170" s="229">
        <v>2458</v>
      </c>
      <c r="M170" s="229">
        <v>67.345249999999993</v>
      </c>
      <c r="N170" s="1"/>
      <c r="O170" s="1"/>
    </row>
    <row r="171" spans="1:15" ht="12.75" customHeight="1">
      <c r="A171" s="212">
        <v>162</v>
      </c>
      <c r="B171" s="215" t="s">
        <v>269</v>
      </c>
      <c r="C171" s="229">
        <v>910.5</v>
      </c>
      <c r="D171" s="230">
        <v>910.36666666666667</v>
      </c>
      <c r="E171" s="230">
        <v>903.13333333333333</v>
      </c>
      <c r="F171" s="230">
        <v>895.76666666666665</v>
      </c>
      <c r="G171" s="230">
        <v>888.5333333333333</v>
      </c>
      <c r="H171" s="230">
        <v>917.73333333333335</v>
      </c>
      <c r="I171" s="230">
        <v>924.9666666666667</v>
      </c>
      <c r="J171" s="230">
        <v>932.33333333333337</v>
      </c>
      <c r="K171" s="229">
        <v>917.6</v>
      </c>
      <c r="L171" s="229">
        <v>903</v>
      </c>
      <c r="M171" s="229">
        <v>11.394399999999999</v>
      </c>
      <c r="N171" s="1"/>
      <c r="O171" s="1"/>
    </row>
    <row r="172" spans="1:15" ht="12.75" customHeight="1">
      <c r="A172" s="212">
        <v>163</v>
      </c>
      <c r="B172" s="215" t="s">
        <v>184</v>
      </c>
      <c r="C172" s="229">
        <v>1207.75</v>
      </c>
      <c r="D172" s="230">
        <v>1218.3833333333334</v>
      </c>
      <c r="E172" s="230">
        <v>1193.7666666666669</v>
      </c>
      <c r="F172" s="230">
        <v>1179.7833333333335</v>
      </c>
      <c r="G172" s="230">
        <v>1155.166666666667</v>
      </c>
      <c r="H172" s="230">
        <v>1232.3666666666668</v>
      </c>
      <c r="I172" s="230">
        <v>1256.9833333333331</v>
      </c>
      <c r="J172" s="230">
        <v>1270.9666666666667</v>
      </c>
      <c r="K172" s="229">
        <v>1243</v>
      </c>
      <c r="L172" s="229">
        <v>1204.4000000000001</v>
      </c>
      <c r="M172" s="229">
        <v>10.41761</v>
      </c>
      <c r="N172" s="1"/>
      <c r="O172" s="1"/>
    </row>
    <row r="173" spans="1:15" ht="12.75" customHeight="1">
      <c r="A173" s="212">
        <v>164</v>
      </c>
      <c r="B173" s="215" t="s">
        <v>188</v>
      </c>
      <c r="C173" s="229">
        <v>2478.5500000000002</v>
      </c>
      <c r="D173" s="230">
        <v>2491</v>
      </c>
      <c r="E173" s="230">
        <v>2461.25</v>
      </c>
      <c r="F173" s="230">
        <v>2443.9499999999998</v>
      </c>
      <c r="G173" s="230">
        <v>2414.1999999999998</v>
      </c>
      <c r="H173" s="230">
        <v>2508.3000000000002</v>
      </c>
      <c r="I173" s="230">
        <v>2538.0500000000002</v>
      </c>
      <c r="J173" s="230">
        <v>2555.3500000000004</v>
      </c>
      <c r="K173" s="229">
        <v>2520.75</v>
      </c>
      <c r="L173" s="229">
        <v>2473.6999999999998</v>
      </c>
      <c r="M173" s="229">
        <v>4.8584500000000004</v>
      </c>
      <c r="N173" s="1"/>
      <c r="O173" s="1"/>
    </row>
    <row r="174" spans="1:15" ht="12.75" customHeight="1">
      <c r="A174" s="212">
        <v>165</v>
      </c>
      <c r="B174" s="215" t="s">
        <v>799</v>
      </c>
      <c r="C174" s="229">
        <v>78.900000000000006</v>
      </c>
      <c r="D174" s="230">
        <v>79.166666666666671</v>
      </c>
      <c r="E174" s="230">
        <v>78.38333333333334</v>
      </c>
      <c r="F174" s="230">
        <v>77.866666666666674</v>
      </c>
      <c r="G174" s="230">
        <v>77.083333333333343</v>
      </c>
      <c r="H174" s="230">
        <v>79.683333333333337</v>
      </c>
      <c r="I174" s="230">
        <v>80.466666666666669</v>
      </c>
      <c r="J174" s="230">
        <v>80.983333333333334</v>
      </c>
      <c r="K174" s="229">
        <v>79.95</v>
      </c>
      <c r="L174" s="229">
        <v>78.650000000000006</v>
      </c>
      <c r="M174" s="229">
        <v>61.392009999999999</v>
      </c>
      <c r="N174" s="1"/>
      <c r="O174" s="1"/>
    </row>
    <row r="175" spans="1:15" ht="12.75" customHeight="1">
      <c r="A175" s="212">
        <v>166</v>
      </c>
      <c r="B175" s="215" t="s">
        <v>186</v>
      </c>
      <c r="C175" s="229">
        <v>25167.3</v>
      </c>
      <c r="D175" s="230">
        <v>25221.516666666666</v>
      </c>
      <c r="E175" s="230">
        <v>25047.983333333334</v>
      </c>
      <c r="F175" s="230">
        <v>24928.666666666668</v>
      </c>
      <c r="G175" s="230">
        <v>24755.133333333335</v>
      </c>
      <c r="H175" s="230">
        <v>25340.833333333332</v>
      </c>
      <c r="I175" s="230">
        <v>25514.366666666665</v>
      </c>
      <c r="J175" s="230">
        <v>25633.683333333331</v>
      </c>
      <c r="K175" s="229">
        <v>25395.05</v>
      </c>
      <c r="L175" s="229">
        <v>25102.2</v>
      </c>
      <c r="M175" s="229">
        <v>0.31272</v>
      </c>
      <c r="N175" s="1"/>
      <c r="O175" s="1"/>
    </row>
    <row r="176" spans="1:15" ht="12.75" customHeight="1">
      <c r="A176" s="212">
        <v>167</v>
      </c>
      <c r="B176" t="s">
        <v>863</v>
      </c>
      <c r="C176" s="265">
        <v>1410.25</v>
      </c>
      <c r="D176" s="266">
        <v>1409.5</v>
      </c>
      <c r="E176" s="266">
        <v>1400.5</v>
      </c>
      <c r="F176" s="266">
        <v>1390.75</v>
      </c>
      <c r="G176" s="266">
        <v>1381.75</v>
      </c>
      <c r="H176" s="266">
        <v>1419.25</v>
      </c>
      <c r="I176" s="266">
        <v>1428.25</v>
      </c>
      <c r="J176" s="266">
        <v>1438</v>
      </c>
      <c r="K176" s="265">
        <v>1418.5</v>
      </c>
      <c r="L176" s="265">
        <v>1399.75</v>
      </c>
      <c r="M176" s="265">
        <v>5.8057499999999997</v>
      </c>
      <c r="N176" s="1"/>
      <c r="O176" s="1"/>
    </row>
    <row r="177" spans="1:15" ht="12.75" customHeight="1">
      <c r="A177" s="212">
        <v>168</v>
      </c>
      <c r="B177" s="215" t="s">
        <v>187</v>
      </c>
      <c r="C177" s="229">
        <v>3534.3</v>
      </c>
      <c r="D177" s="230">
        <v>3537.3333333333335</v>
      </c>
      <c r="E177" s="230">
        <v>3514.9666666666672</v>
      </c>
      <c r="F177" s="230">
        <v>3495.6333333333337</v>
      </c>
      <c r="G177" s="230">
        <v>3473.2666666666673</v>
      </c>
      <c r="H177" s="230">
        <v>3556.666666666667</v>
      </c>
      <c r="I177" s="230">
        <v>3579.0333333333328</v>
      </c>
      <c r="J177" s="230">
        <v>3598.3666666666668</v>
      </c>
      <c r="K177" s="229">
        <v>3559.7</v>
      </c>
      <c r="L177" s="229">
        <v>3518</v>
      </c>
      <c r="M177" s="229">
        <v>1.97495</v>
      </c>
      <c r="N177" s="1"/>
      <c r="O177" s="1"/>
    </row>
    <row r="178" spans="1:15" ht="12.75" customHeight="1">
      <c r="A178" s="212">
        <v>169</v>
      </c>
      <c r="B178" s="215" t="s">
        <v>795</v>
      </c>
      <c r="C178" s="229">
        <v>530.20000000000005</v>
      </c>
      <c r="D178" s="230">
        <v>534.23333333333335</v>
      </c>
      <c r="E178" s="230">
        <v>521.4666666666667</v>
      </c>
      <c r="F178" s="230">
        <v>512.73333333333335</v>
      </c>
      <c r="G178" s="230">
        <v>499.9666666666667</v>
      </c>
      <c r="H178" s="230">
        <v>542.9666666666667</v>
      </c>
      <c r="I178" s="230">
        <v>555.73333333333335</v>
      </c>
      <c r="J178" s="230">
        <v>564.4666666666667</v>
      </c>
      <c r="K178" s="229">
        <v>547</v>
      </c>
      <c r="L178" s="229">
        <v>525.5</v>
      </c>
      <c r="M178" s="229">
        <v>58.296950000000002</v>
      </c>
      <c r="N178" s="1"/>
      <c r="O178" s="1"/>
    </row>
    <row r="179" spans="1:15" ht="12.75" customHeight="1">
      <c r="A179" s="212">
        <v>170</v>
      </c>
      <c r="B179" s="215" t="s">
        <v>185</v>
      </c>
      <c r="C179" s="229">
        <v>582.75</v>
      </c>
      <c r="D179" s="230">
        <v>583.38333333333333</v>
      </c>
      <c r="E179" s="230">
        <v>580.36666666666667</v>
      </c>
      <c r="F179" s="230">
        <v>577.98333333333335</v>
      </c>
      <c r="G179" s="230">
        <v>574.9666666666667</v>
      </c>
      <c r="H179" s="230">
        <v>585.76666666666665</v>
      </c>
      <c r="I179" s="230">
        <v>588.7833333333333</v>
      </c>
      <c r="J179" s="230">
        <v>591.16666666666663</v>
      </c>
      <c r="K179" s="229">
        <v>586.4</v>
      </c>
      <c r="L179" s="229">
        <v>581</v>
      </c>
      <c r="M179" s="229">
        <v>178.20226</v>
      </c>
      <c r="N179" s="1"/>
      <c r="O179" s="1"/>
    </row>
    <row r="180" spans="1:15" ht="12.75" customHeight="1">
      <c r="A180" s="212">
        <v>171</v>
      </c>
      <c r="B180" s="215" t="s">
        <v>183</v>
      </c>
      <c r="C180" s="229">
        <v>82.2</v>
      </c>
      <c r="D180" s="230">
        <v>82.316666666666663</v>
      </c>
      <c r="E180" s="230">
        <v>81.683333333333323</v>
      </c>
      <c r="F180" s="230">
        <v>81.166666666666657</v>
      </c>
      <c r="G180" s="230">
        <v>80.533333333333317</v>
      </c>
      <c r="H180" s="230">
        <v>82.833333333333329</v>
      </c>
      <c r="I180" s="230">
        <v>83.466666666666654</v>
      </c>
      <c r="J180" s="230">
        <v>83.983333333333334</v>
      </c>
      <c r="K180" s="229">
        <v>82.95</v>
      </c>
      <c r="L180" s="229">
        <v>81.8</v>
      </c>
      <c r="M180" s="229">
        <v>229.11903000000001</v>
      </c>
      <c r="N180" s="1"/>
      <c r="O180" s="1"/>
    </row>
    <row r="181" spans="1:15" ht="12.75" customHeight="1">
      <c r="A181" s="212">
        <v>172</v>
      </c>
      <c r="B181" s="215" t="s">
        <v>189</v>
      </c>
      <c r="C181" s="229">
        <v>987.7</v>
      </c>
      <c r="D181" s="230">
        <v>984.38333333333333</v>
      </c>
      <c r="E181" s="230">
        <v>978.31666666666661</v>
      </c>
      <c r="F181" s="230">
        <v>968.93333333333328</v>
      </c>
      <c r="G181" s="230">
        <v>962.86666666666656</v>
      </c>
      <c r="H181" s="230">
        <v>993.76666666666665</v>
      </c>
      <c r="I181" s="230">
        <v>999.83333333333348</v>
      </c>
      <c r="J181" s="230">
        <v>1009.2166666666667</v>
      </c>
      <c r="K181" s="229">
        <v>990.45</v>
      </c>
      <c r="L181" s="229">
        <v>975</v>
      </c>
      <c r="M181" s="229">
        <v>32.619059999999998</v>
      </c>
      <c r="N181" s="1"/>
      <c r="O181" s="1"/>
    </row>
    <row r="182" spans="1:15" ht="12.75" customHeight="1">
      <c r="A182" s="212">
        <v>173</v>
      </c>
      <c r="B182" s="215" t="s">
        <v>190</v>
      </c>
      <c r="C182" s="229">
        <v>453.1</v>
      </c>
      <c r="D182" s="230">
        <v>450.9666666666667</v>
      </c>
      <c r="E182" s="230">
        <v>447.63333333333338</v>
      </c>
      <c r="F182" s="230">
        <v>442.16666666666669</v>
      </c>
      <c r="G182" s="230">
        <v>438.83333333333337</v>
      </c>
      <c r="H182" s="230">
        <v>456.43333333333339</v>
      </c>
      <c r="I182" s="230">
        <v>459.76666666666665</v>
      </c>
      <c r="J182" s="230">
        <v>465.23333333333341</v>
      </c>
      <c r="K182" s="229">
        <v>454.3</v>
      </c>
      <c r="L182" s="229">
        <v>445.5</v>
      </c>
      <c r="M182" s="229">
        <v>6.2236099999999999</v>
      </c>
      <c r="N182" s="1"/>
      <c r="O182" s="1"/>
    </row>
    <row r="183" spans="1:15" ht="12.75" customHeight="1">
      <c r="A183" s="212">
        <v>174</v>
      </c>
      <c r="B183" s="215" t="s">
        <v>271</v>
      </c>
      <c r="C183" s="229">
        <v>726.55</v>
      </c>
      <c r="D183" s="230">
        <v>725.4</v>
      </c>
      <c r="E183" s="230">
        <v>721.15</v>
      </c>
      <c r="F183" s="230">
        <v>715.75</v>
      </c>
      <c r="G183" s="230">
        <v>711.5</v>
      </c>
      <c r="H183" s="230">
        <v>730.8</v>
      </c>
      <c r="I183" s="230">
        <v>735.05</v>
      </c>
      <c r="J183" s="230">
        <v>740.44999999999993</v>
      </c>
      <c r="K183" s="229">
        <v>729.65</v>
      </c>
      <c r="L183" s="229">
        <v>720</v>
      </c>
      <c r="M183" s="229">
        <v>4.5037900000000004</v>
      </c>
      <c r="N183" s="1"/>
      <c r="O183" s="1"/>
    </row>
    <row r="184" spans="1:15" ht="12.75" customHeight="1">
      <c r="A184" s="212">
        <v>175</v>
      </c>
      <c r="B184" s="215" t="s">
        <v>202</v>
      </c>
      <c r="C184" s="229">
        <v>1272.0999999999999</v>
      </c>
      <c r="D184" s="230">
        <v>1277.5333333333333</v>
      </c>
      <c r="E184" s="230">
        <v>1264.5666666666666</v>
      </c>
      <c r="F184" s="230">
        <v>1257.0333333333333</v>
      </c>
      <c r="G184" s="230">
        <v>1244.0666666666666</v>
      </c>
      <c r="H184" s="230">
        <v>1285.0666666666666</v>
      </c>
      <c r="I184" s="230">
        <v>1298.0333333333333</v>
      </c>
      <c r="J184" s="230">
        <v>1305.5666666666666</v>
      </c>
      <c r="K184" s="229">
        <v>1290.5</v>
      </c>
      <c r="L184" s="229">
        <v>1270</v>
      </c>
      <c r="M184" s="229">
        <v>7.2764100000000003</v>
      </c>
      <c r="N184" s="1"/>
      <c r="O184" s="1"/>
    </row>
    <row r="185" spans="1:15" ht="12.75" customHeight="1">
      <c r="A185" s="212">
        <v>176</v>
      </c>
      <c r="B185" s="215" t="s">
        <v>191</v>
      </c>
      <c r="C185" s="229">
        <v>968.95</v>
      </c>
      <c r="D185" s="230">
        <v>970.66666666666663</v>
      </c>
      <c r="E185" s="230">
        <v>964.43333333333328</v>
      </c>
      <c r="F185" s="230">
        <v>959.91666666666663</v>
      </c>
      <c r="G185" s="230">
        <v>953.68333333333328</v>
      </c>
      <c r="H185" s="230">
        <v>975.18333333333328</v>
      </c>
      <c r="I185" s="230">
        <v>981.41666666666663</v>
      </c>
      <c r="J185" s="230">
        <v>985.93333333333328</v>
      </c>
      <c r="K185" s="229">
        <v>976.9</v>
      </c>
      <c r="L185" s="229">
        <v>966.15</v>
      </c>
      <c r="M185" s="229">
        <v>4.1482999999999999</v>
      </c>
      <c r="N185" s="1"/>
      <c r="O185" s="1"/>
    </row>
    <row r="186" spans="1:15" ht="12.75" customHeight="1">
      <c r="A186" s="212">
        <v>177</v>
      </c>
      <c r="B186" s="215" t="s">
        <v>484</v>
      </c>
      <c r="C186" s="229">
        <v>1334</v>
      </c>
      <c r="D186" s="230">
        <v>1326.3333333333333</v>
      </c>
      <c r="E186" s="230">
        <v>1305.9166666666665</v>
      </c>
      <c r="F186" s="230">
        <v>1277.8333333333333</v>
      </c>
      <c r="G186" s="230">
        <v>1257.4166666666665</v>
      </c>
      <c r="H186" s="230">
        <v>1354.4166666666665</v>
      </c>
      <c r="I186" s="230">
        <v>1374.833333333333</v>
      </c>
      <c r="J186" s="230">
        <v>1402.9166666666665</v>
      </c>
      <c r="K186" s="229">
        <v>1346.75</v>
      </c>
      <c r="L186" s="229">
        <v>1298.25</v>
      </c>
      <c r="M186" s="229">
        <v>7.1630099999999999</v>
      </c>
      <c r="N186" s="1"/>
      <c r="O186" s="1"/>
    </row>
    <row r="187" spans="1:15" ht="12.75" customHeight="1">
      <c r="A187" s="212">
        <v>178</v>
      </c>
      <c r="B187" s="215" t="s">
        <v>196</v>
      </c>
      <c r="C187" s="229">
        <v>3324</v>
      </c>
      <c r="D187" s="230">
        <v>3320.5</v>
      </c>
      <c r="E187" s="230">
        <v>3301</v>
      </c>
      <c r="F187" s="230">
        <v>3278</v>
      </c>
      <c r="G187" s="230">
        <v>3258.5</v>
      </c>
      <c r="H187" s="230">
        <v>3343.5</v>
      </c>
      <c r="I187" s="230">
        <v>3363</v>
      </c>
      <c r="J187" s="230">
        <v>3386</v>
      </c>
      <c r="K187" s="229">
        <v>3340</v>
      </c>
      <c r="L187" s="229">
        <v>3297.5</v>
      </c>
      <c r="M187" s="229">
        <v>11.77314</v>
      </c>
      <c r="N187" s="1"/>
      <c r="O187" s="1"/>
    </row>
    <row r="188" spans="1:15" ht="12.75" customHeight="1">
      <c r="A188" s="212">
        <v>179</v>
      </c>
      <c r="B188" s="215" t="s">
        <v>192</v>
      </c>
      <c r="C188" s="229">
        <v>793.65</v>
      </c>
      <c r="D188" s="230">
        <v>794.81666666666661</v>
      </c>
      <c r="E188" s="230">
        <v>788.18333333333317</v>
      </c>
      <c r="F188" s="230">
        <v>782.71666666666658</v>
      </c>
      <c r="G188" s="230">
        <v>776.08333333333314</v>
      </c>
      <c r="H188" s="230">
        <v>800.28333333333319</v>
      </c>
      <c r="I188" s="230">
        <v>806.91666666666663</v>
      </c>
      <c r="J188" s="230">
        <v>812.38333333333321</v>
      </c>
      <c r="K188" s="229">
        <v>801.45</v>
      </c>
      <c r="L188" s="229">
        <v>789.35</v>
      </c>
      <c r="M188" s="229">
        <v>7.0329300000000003</v>
      </c>
      <c r="N188" s="1"/>
      <c r="O188" s="1"/>
    </row>
    <row r="189" spans="1:15" ht="12.75" customHeight="1">
      <c r="A189" s="212">
        <v>180</v>
      </c>
      <c r="B189" s="215" t="s">
        <v>272</v>
      </c>
      <c r="C189" s="229">
        <v>7634.5</v>
      </c>
      <c r="D189" s="230">
        <v>7580.2333333333336</v>
      </c>
      <c r="E189" s="230">
        <v>7510.4666666666672</v>
      </c>
      <c r="F189" s="230">
        <v>7386.4333333333334</v>
      </c>
      <c r="G189" s="230">
        <v>7316.666666666667</v>
      </c>
      <c r="H189" s="230">
        <v>7704.2666666666673</v>
      </c>
      <c r="I189" s="230">
        <v>7774.0333333333338</v>
      </c>
      <c r="J189" s="230">
        <v>7898.0666666666675</v>
      </c>
      <c r="K189" s="229">
        <v>7650</v>
      </c>
      <c r="L189" s="229">
        <v>7456.2</v>
      </c>
      <c r="M189" s="229">
        <v>3.8217300000000001</v>
      </c>
      <c r="N189" s="1"/>
      <c r="O189" s="1"/>
    </row>
    <row r="190" spans="1:15" ht="12.75" customHeight="1">
      <c r="A190" s="212">
        <v>181</v>
      </c>
      <c r="B190" s="215" t="s">
        <v>193</v>
      </c>
      <c r="C190" s="229">
        <v>535.20000000000005</v>
      </c>
      <c r="D190" s="230">
        <v>531.43333333333339</v>
      </c>
      <c r="E190" s="230">
        <v>526.61666666666679</v>
      </c>
      <c r="F190" s="230">
        <v>518.03333333333342</v>
      </c>
      <c r="G190" s="230">
        <v>513.21666666666681</v>
      </c>
      <c r="H190" s="230">
        <v>540.01666666666677</v>
      </c>
      <c r="I190" s="230">
        <v>544.83333333333337</v>
      </c>
      <c r="J190" s="230">
        <v>553.41666666666674</v>
      </c>
      <c r="K190" s="229">
        <v>536.25</v>
      </c>
      <c r="L190" s="229">
        <v>522.85</v>
      </c>
      <c r="M190" s="229">
        <v>125.11265</v>
      </c>
      <c r="N190" s="1"/>
      <c r="O190" s="1"/>
    </row>
    <row r="191" spans="1:15" ht="12.75" customHeight="1">
      <c r="A191" s="212">
        <v>182</v>
      </c>
      <c r="B191" s="215" t="s">
        <v>194</v>
      </c>
      <c r="C191" s="229">
        <v>215.3</v>
      </c>
      <c r="D191" s="230">
        <v>215.1</v>
      </c>
      <c r="E191" s="230">
        <v>213.2</v>
      </c>
      <c r="F191" s="230">
        <v>211.1</v>
      </c>
      <c r="G191" s="230">
        <v>209.2</v>
      </c>
      <c r="H191" s="230">
        <v>217.2</v>
      </c>
      <c r="I191" s="230">
        <v>219.10000000000002</v>
      </c>
      <c r="J191" s="230">
        <v>221.2</v>
      </c>
      <c r="K191" s="229">
        <v>217</v>
      </c>
      <c r="L191" s="229">
        <v>213</v>
      </c>
      <c r="M191" s="229">
        <v>63.249639999999999</v>
      </c>
      <c r="N191" s="1"/>
      <c r="O191" s="1"/>
    </row>
    <row r="192" spans="1:15" ht="12.75" customHeight="1">
      <c r="A192" s="212">
        <v>183</v>
      </c>
      <c r="B192" s="215" t="s">
        <v>195</v>
      </c>
      <c r="C192" s="229">
        <v>105.95</v>
      </c>
      <c r="D192" s="230">
        <v>106.14999999999999</v>
      </c>
      <c r="E192" s="230">
        <v>105.59999999999998</v>
      </c>
      <c r="F192" s="230">
        <v>105.24999999999999</v>
      </c>
      <c r="G192" s="230">
        <v>104.69999999999997</v>
      </c>
      <c r="H192" s="230">
        <v>106.49999999999999</v>
      </c>
      <c r="I192" s="230">
        <v>107.05</v>
      </c>
      <c r="J192" s="230">
        <v>107.39999999999999</v>
      </c>
      <c r="K192" s="229">
        <v>106.7</v>
      </c>
      <c r="L192" s="229">
        <v>105.8</v>
      </c>
      <c r="M192" s="229">
        <v>212.11537999999999</v>
      </c>
      <c r="N192" s="1"/>
      <c r="O192" s="1"/>
    </row>
    <row r="193" spans="1:15" ht="12.75" customHeight="1">
      <c r="A193" s="212">
        <v>184</v>
      </c>
      <c r="B193" s="215" t="s">
        <v>784</v>
      </c>
      <c r="C193" s="229">
        <v>63.75</v>
      </c>
      <c r="D193" s="230">
        <v>63.833333333333336</v>
      </c>
      <c r="E193" s="230">
        <v>61.366666666666674</v>
      </c>
      <c r="F193" s="230">
        <v>58.983333333333341</v>
      </c>
      <c r="G193" s="230">
        <v>56.51666666666668</v>
      </c>
      <c r="H193" s="230">
        <v>66.216666666666669</v>
      </c>
      <c r="I193" s="230">
        <v>68.683333333333323</v>
      </c>
      <c r="J193" s="230">
        <v>71.066666666666663</v>
      </c>
      <c r="K193" s="229">
        <v>66.3</v>
      </c>
      <c r="L193" s="229">
        <v>61.45</v>
      </c>
      <c r="M193" s="229">
        <v>76.349260000000001</v>
      </c>
      <c r="N193" s="1"/>
      <c r="O193" s="1"/>
    </row>
    <row r="194" spans="1:15" ht="12.75" customHeight="1">
      <c r="A194" s="212">
        <v>185</v>
      </c>
      <c r="B194" s="215" t="s">
        <v>197</v>
      </c>
      <c r="C194" s="229">
        <v>1120.8</v>
      </c>
      <c r="D194" s="230">
        <v>1125.0333333333333</v>
      </c>
      <c r="E194" s="230">
        <v>1113.3666666666666</v>
      </c>
      <c r="F194" s="230">
        <v>1105.9333333333332</v>
      </c>
      <c r="G194" s="230">
        <v>1094.2666666666664</v>
      </c>
      <c r="H194" s="230">
        <v>1132.4666666666667</v>
      </c>
      <c r="I194" s="230">
        <v>1144.1333333333337</v>
      </c>
      <c r="J194" s="230">
        <v>1151.5666666666668</v>
      </c>
      <c r="K194" s="229">
        <v>1136.7</v>
      </c>
      <c r="L194" s="229">
        <v>1117.5999999999999</v>
      </c>
      <c r="M194" s="229">
        <v>14.1228</v>
      </c>
      <c r="N194" s="1"/>
      <c r="O194" s="1"/>
    </row>
    <row r="195" spans="1:15" ht="12.75" customHeight="1">
      <c r="A195" s="212">
        <v>186</v>
      </c>
      <c r="B195" s="215" t="s">
        <v>179</v>
      </c>
      <c r="C195" s="229">
        <v>908.3</v>
      </c>
      <c r="D195" s="230">
        <v>908.59999999999991</v>
      </c>
      <c r="E195" s="230">
        <v>900.79999999999984</v>
      </c>
      <c r="F195" s="230">
        <v>893.3</v>
      </c>
      <c r="G195" s="230">
        <v>885.49999999999989</v>
      </c>
      <c r="H195" s="230">
        <v>916.0999999999998</v>
      </c>
      <c r="I195" s="230">
        <v>923.9</v>
      </c>
      <c r="J195" s="230">
        <v>931.39999999999975</v>
      </c>
      <c r="K195" s="229">
        <v>916.4</v>
      </c>
      <c r="L195" s="229">
        <v>901.1</v>
      </c>
      <c r="M195" s="229">
        <v>2.90889</v>
      </c>
      <c r="N195" s="1"/>
      <c r="O195" s="1"/>
    </row>
    <row r="196" spans="1:15" ht="12.75" customHeight="1">
      <c r="A196" s="212">
        <v>187</v>
      </c>
      <c r="B196" s="215" t="s">
        <v>198</v>
      </c>
      <c r="C196" s="229">
        <v>2827.25</v>
      </c>
      <c r="D196" s="230">
        <v>2826.5333333333328</v>
      </c>
      <c r="E196" s="230">
        <v>2815.4166666666656</v>
      </c>
      <c r="F196" s="230">
        <v>2803.5833333333326</v>
      </c>
      <c r="G196" s="230">
        <v>2792.4666666666653</v>
      </c>
      <c r="H196" s="230">
        <v>2838.3666666666659</v>
      </c>
      <c r="I196" s="230">
        <v>2849.4833333333327</v>
      </c>
      <c r="J196" s="230">
        <v>2861.3166666666662</v>
      </c>
      <c r="K196" s="229">
        <v>2837.65</v>
      </c>
      <c r="L196" s="229">
        <v>2814.7</v>
      </c>
      <c r="M196" s="229">
        <v>5.3855000000000004</v>
      </c>
      <c r="N196" s="1"/>
      <c r="O196" s="1"/>
    </row>
    <row r="197" spans="1:15" ht="12.75" customHeight="1">
      <c r="A197" s="212">
        <v>188</v>
      </c>
      <c r="B197" s="215" t="s">
        <v>199</v>
      </c>
      <c r="C197" s="229">
        <v>1774.8</v>
      </c>
      <c r="D197" s="230">
        <v>1794.1833333333332</v>
      </c>
      <c r="E197" s="230">
        <v>1744.5166666666664</v>
      </c>
      <c r="F197" s="230">
        <v>1714.2333333333333</v>
      </c>
      <c r="G197" s="230">
        <v>1664.5666666666666</v>
      </c>
      <c r="H197" s="230">
        <v>1824.4666666666662</v>
      </c>
      <c r="I197" s="230">
        <v>1874.1333333333328</v>
      </c>
      <c r="J197" s="230">
        <v>1904.4166666666661</v>
      </c>
      <c r="K197" s="229">
        <v>1843.85</v>
      </c>
      <c r="L197" s="229">
        <v>1763.9</v>
      </c>
      <c r="M197" s="229">
        <v>11.136699999999999</v>
      </c>
      <c r="N197" s="1"/>
      <c r="O197" s="1"/>
    </row>
    <row r="198" spans="1:15" ht="12.75" customHeight="1">
      <c r="A198" s="212">
        <v>189</v>
      </c>
      <c r="B198" s="215" t="s">
        <v>200</v>
      </c>
      <c r="C198" s="229">
        <v>561.54999999999995</v>
      </c>
      <c r="D198" s="230">
        <v>558.58333333333337</v>
      </c>
      <c r="E198" s="230">
        <v>551.16666666666674</v>
      </c>
      <c r="F198" s="230">
        <v>540.78333333333342</v>
      </c>
      <c r="G198" s="230">
        <v>533.36666666666679</v>
      </c>
      <c r="H198" s="230">
        <v>568.9666666666667</v>
      </c>
      <c r="I198" s="230">
        <v>576.38333333333344</v>
      </c>
      <c r="J198" s="230">
        <v>586.76666666666665</v>
      </c>
      <c r="K198" s="229">
        <v>566</v>
      </c>
      <c r="L198" s="229">
        <v>548.20000000000005</v>
      </c>
      <c r="M198" s="229">
        <v>3.11774</v>
      </c>
      <c r="N198" s="1"/>
      <c r="O198" s="1"/>
    </row>
    <row r="199" spans="1:15" ht="12.75" customHeight="1">
      <c r="A199" s="212">
        <v>190</v>
      </c>
      <c r="B199" s="215" t="s">
        <v>201</v>
      </c>
      <c r="C199" s="229">
        <v>1562.4</v>
      </c>
      <c r="D199" s="230">
        <v>1561.8166666666666</v>
      </c>
      <c r="E199" s="230">
        <v>1550.5833333333333</v>
      </c>
      <c r="F199" s="230">
        <v>1538.7666666666667</v>
      </c>
      <c r="G199" s="230">
        <v>1527.5333333333333</v>
      </c>
      <c r="H199" s="230">
        <v>1573.6333333333332</v>
      </c>
      <c r="I199" s="230">
        <v>1584.8666666666668</v>
      </c>
      <c r="J199" s="230">
        <v>1596.6833333333332</v>
      </c>
      <c r="K199" s="229">
        <v>1573.05</v>
      </c>
      <c r="L199" s="229">
        <v>1550</v>
      </c>
      <c r="M199" s="229">
        <v>4.5250700000000004</v>
      </c>
      <c r="N199" s="1"/>
      <c r="O199" s="1"/>
    </row>
    <row r="200" spans="1:15" ht="12.75" customHeight="1">
      <c r="A200" s="212">
        <v>191</v>
      </c>
      <c r="B200" s="215" t="s">
        <v>491</v>
      </c>
      <c r="C200" s="229">
        <v>32.200000000000003</v>
      </c>
      <c r="D200" s="230">
        <v>32.366666666666667</v>
      </c>
      <c r="E200" s="230">
        <v>31.883333333333333</v>
      </c>
      <c r="F200" s="230">
        <v>31.566666666666663</v>
      </c>
      <c r="G200" s="230">
        <v>31.083333333333329</v>
      </c>
      <c r="H200" s="230">
        <v>32.683333333333337</v>
      </c>
      <c r="I200" s="230">
        <v>33.166666666666671</v>
      </c>
      <c r="J200" s="230">
        <v>33.483333333333341</v>
      </c>
      <c r="K200" s="229">
        <v>32.85</v>
      </c>
      <c r="L200" s="229">
        <v>32.049999999999997</v>
      </c>
      <c r="M200" s="229">
        <v>51.439320000000002</v>
      </c>
      <c r="N200" s="1"/>
      <c r="O200" s="1"/>
    </row>
    <row r="201" spans="1:15" ht="12.75" customHeight="1">
      <c r="A201" s="212">
        <v>192</v>
      </c>
      <c r="B201" s="215" t="s">
        <v>493</v>
      </c>
      <c r="C201" s="229">
        <v>2885.7</v>
      </c>
      <c r="D201" s="230">
        <v>2882.9</v>
      </c>
      <c r="E201" s="230">
        <v>2835.8</v>
      </c>
      <c r="F201" s="230">
        <v>2785.9</v>
      </c>
      <c r="G201" s="230">
        <v>2738.8</v>
      </c>
      <c r="H201" s="230">
        <v>2932.8</v>
      </c>
      <c r="I201" s="230">
        <v>2979.8999999999996</v>
      </c>
      <c r="J201" s="230">
        <v>3029.8</v>
      </c>
      <c r="K201" s="229">
        <v>2930</v>
      </c>
      <c r="L201" s="229">
        <v>2833</v>
      </c>
      <c r="M201" s="229">
        <v>1.36944</v>
      </c>
      <c r="N201" s="1"/>
      <c r="O201" s="1"/>
    </row>
    <row r="202" spans="1:15" ht="12.75" customHeight="1">
      <c r="A202" s="212">
        <v>193</v>
      </c>
      <c r="B202" s="215" t="s">
        <v>205</v>
      </c>
      <c r="C202" s="229">
        <v>677.95</v>
      </c>
      <c r="D202" s="230">
        <v>679.85</v>
      </c>
      <c r="E202" s="230">
        <v>674.6</v>
      </c>
      <c r="F202" s="230">
        <v>671.25</v>
      </c>
      <c r="G202" s="230">
        <v>666</v>
      </c>
      <c r="H202" s="230">
        <v>683.2</v>
      </c>
      <c r="I202" s="230">
        <v>688.45</v>
      </c>
      <c r="J202" s="230">
        <v>691.80000000000007</v>
      </c>
      <c r="K202" s="229">
        <v>685.1</v>
      </c>
      <c r="L202" s="229">
        <v>676.5</v>
      </c>
      <c r="M202" s="229">
        <v>24.700880000000002</v>
      </c>
      <c r="N202" s="1"/>
      <c r="O202" s="1"/>
    </row>
    <row r="203" spans="1:15" ht="12.75" customHeight="1">
      <c r="A203" s="212">
        <v>194</v>
      </c>
      <c r="B203" s="215" t="s">
        <v>204</v>
      </c>
      <c r="C203" s="229">
        <v>7842.8</v>
      </c>
      <c r="D203" s="230">
        <v>7850.4666666666672</v>
      </c>
      <c r="E203" s="230">
        <v>7802.1333333333341</v>
      </c>
      <c r="F203" s="230">
        <v>7761.4666666666672</v>
      </c>
      <c r="G203" s="230">
        <v>7713.1333333333341</v>
      </c>
      <c r="H203" s="230">
        <v>7891.1333333333341</v>
      </c>
      <c r="I203" s="230">
        <v>7939.4666666666662</v>
      </c>
      <c r="J203" s="230">
        <v>7980.1333333333341</v>
      </c>
      <c r="K203" s="229">
        <v>7898.8</v>
      </c>
      <c r="L203" s="229">
        <v>7809.8</v>
      </c>
      <c r="M203" s="229">
        <v>1.84642</v>
      </c>
      <c r="N203" s="1"/>
      <c r="O203" s="1"/>
    </row>
    <row r="204" spans="1:15" ht="12.75" customHeight="1">
      <c r="A204" s="212">
        <v>195</v>
      </c>
      <c r="B204" s="215" t="s">
        <v>273</v>
      </c>
      <c r="C204" s="229">
        <v>72.3</v>
      </c>
      <c r="D204" s="230">
        <v>72.083333333333329</v>
      </c>
      <c r="E204" s="230">
        <v>71.36666666666666</v>
      </c>
      <c r="F204" s="230">
        <v>70.433333333333337</v>
      </c>
      <c r="G204" s="230">
        <v>69.716666666666669</v>
      </c>
      <c r="H204" s="230">
        <v>73.016666666666652</v>
      </c>
      <c r="I204" s="230">
        <v>73.73333333333332</v>
      </c>
      <c r="J204" s="230">
        <v>74.666666666666643</v>
      </c>
      <c r="K204" s="229">
        <v>72.8</v>
      </c>
      <c r="L204" s="229">
        <v>71.150000000000006</v>
      </c>
      <c r="M204" s="229">
        <v>97.568870000000004</v>
      </c>
      <c r="N204" s="1"/>
      <c r="O204" s="1"/>
    </row>
    <row r="205" spans="1:15" ht="12.75" customHeight="1">
      <c r="A205" s="212">
        <v>196</v>
      </c>
      <c r="B205" s="215" t="s">
        <v>203</v>
      </c>
      <c r="C205" s="229">
        <v>1463.1</v>
      </c>
      <c r="D205" s="230">
        <v>1464.4666666666665</v>
      </c>
      <c r="E205" s="230">
        <v>1454.4333333333329</v>
      </c>
      <c r="F205" s="230">
        <v>1445.7666666666664</v>
      </c>
      <c r="G205" s="230">
        <v>1435.7333333333329</v>
      </c>
      <c r="H205" s="230">
        <v>1473.133333333333</v>
      </c>
      <c r="I205" s="230">
        <v>1483.1666666666663</v>
      </c>
      <c r="J205" s="230">
        <v>1491.833333333333</v>
      </c>
      <c r="K205" s="229">
        <v>1474.5</v>
      </c>
      <c r="L205" s="229">
        <v>1455.8</v>
      </c>
      <c r="M205" s="229">
        <v>2.4510900000000002</v>
      </c>
      <c r="N205" s="1"/>
      <c r="O205" s="1"/>
    </row>
    <row r="206" spans="1:15" ht="12.75" customHeight="1">
      <c r="A206" s="212">
        <v>197</v>
      </c>
      <c r="B206" s="215" t="s">
        <v>153</v>
      </c>
      <c r="C206" s="229">
        <v>876.15</v>
      </c>
      <c r="D206" s="230">
        <v>879.01666666666677</v>
      </c>
      <c r="E206" s="230">
        <v>869.53333333333353</v>
      </c>
      <c r="F206" s="230">
        <v>862.91666666666674</v>
      </c>
      <c r="G206" s="230">
        <v>853.43333333333351</v>
      </c>
      <c r="H206" s="230">
        <v>885.63333333333355</v>
      </c>
      <c r="I206" s="230">
        <v>895.1166666666669</v>
      </c>
      <c r="J206" s="230">
        <v>901.73333333333358</v>
      </c>
      <c r="K206" s="229">
        <v>888.5</v>
      </c>
      <c r="L206" s="229">
        <v>872.4</v>
      </c>
      <c r="M206" s="229">
        <v>5.4574100000000003</v>
      </c>
      <c r="N206" s="1"/>
      <c r="O206" s="1"/>
    </row>
    <row r="207" spans="1:15" ht="12.75" customHeight="1">
      <c r="A207" s="212">
        <v>198</v>
      </c>
      <c r="B207" s="215" t="s">
        <v>275</v>
      </c>
      <c r="C207" s="229">
        <v>1689</v>
      </c>
      <c r="D207" s="230">
        <v>1693.9666666666665</v>
      </c>
      <c r="E207" s="230">
        <v>1665.0333333333328</v>
      </c>
      <c r="F207" s="230">
        <v>1641.0666666666664</v>
      </c>
      <c r="G207" s="230">
        <v>1612.1333333333328</v>
      </c>
      <c r="H207" s="230">
        <v>1717.9333333333329</v>
      </c>
      <c r="I207" s="230">
        <v>1746.8666666666668</v>
      </c>
      <c r="J207" s="230">
        <v>1770.833333333333</v>
      </c>
      <c r="K207" s="229">
        <v>1722.9</v>
      </c>
      <c r="L207" s="229">
        <v>1670</v>
      </c>
      <c r="M207" s="229">
        <v>8.6170500000000008</v>
      </c>
      <c r="N207" s="1"/>
      <c r="O207" s="1"/>
    </row>
    <row r="208" spans="1:15" ht="12.75" customHeight="1">
      <c r="A208" s="212">
        <v>199</v>
      </c>
      <c r="B208" s="215" t="s">
        <v>206</v>
      </c>
      <c r="C208" s="229">
        <v>278.10000000000002</v>
      </c>
      <c r="D208" s="230">
        <v>278.73333333333335</v>
      </c>
      <c r="E208" s="230">
        <v>276.9666666666667</v>
      </c>
      <c r="F208" s="230">
        <v>275.83333333333337</v>
      </c>
      <c r="G208" s="230">
        <v>274.06666666666672</v>
      </c>
      <c r="H208" s="230">
        <v>279.86666666666667</v>
      </c>
      <c r="I208" s="230">
        <v>281.63333333333333</v>
      </c>
      <c r="J208" s="230">
        <v>282.76666666666665</v>
      </c>
      <c r="K208" s="229">
        <v>280.5</v>
      </c>
      <c r="L208" s="229">
        <v>277.60000000000002</v>
      </c>
      <c r="M208" s="229">
        <v>51.379860000000001</v>
      </c>
      <c r="N208" s="1"/>
      <c r="O208" s="1"/>
    </row>
    <row r="209" spans="1:15" ht="12.75" customHeight="1">
      <c r="A209" s="212">
        <v>200</v>
      </c>
      <c r="B209" s="215" t="s">
        <v>127</v>
      </c>
      <c r="C209" s="229">
        <v>7.15</v>
      </c>
      <c r="D209" s="230">
        <v>7.1833333333333336</v>
      </c>
      <c r="E209" s="230">
        <v>7.1166666666666671</v>
      </c>
      <c r="F209" s="230">
        <v>7.0833333333333339</v>
      </c>
      <c r="G209" s="230">
        <v>7.0166666666666675</v>
      </c>
      <c r="H209" s="230">
        <v>7.2166666666666668</v>
      </c>
      <c r="I209" s="230">
        <v>7.2833333333333332</v>
      </c>
      <c r="J209" s="230">
        <v>7.3166666666666664</v>
      </c>
      <c r="K209" s="229">
        <v>7.25</v>
      </c>
      <c r="L209" s="229">
        <v>7.15</v>
      </c>
      <c r="M209" s="229">
        <v>395.38256999999999</v>
      </c>
      <c r="N209" s="1"/>
      <c r="O209" s="1"/>
    </row>
    <row r="210" spans="1:15" ht="12.75" customHeight="1">
      <c r="A210" s="212">
        <v>201</v>
      </c>
      <c r="B210" s="215" t="s">
        <v>207</v>
      </c>
      <c r="C210" s="229">
        <v>825.4</v>
      </c>
      <c r="D210" s="230">
        <v>825.46666666666658</v>
      </c>
      <c r="E210" s="230">
        <v>818.98333333333312</v>
      </c>
      <c r="F210" s="230">
        <v>812.56666666666649</v>
      </c>
      <c r="G210" s="230">
        <v>806.08333333333303</v>
      </c>
      <c r="H210" s="230">
        <v>831.88333333333321</v>
      </c>
      <c r="I210" s="230">
        <v>838.36666666666656</v>
      </c>
      <c r="J210" s="230">
        <v>844.7833333333333</v>
      </c>
      <c r="K210" s="229">
        <v>831.95</v>
      </c>
      <c r="L210" s="229">
        <v>819.05</v>
      </c>
      <c r="M210" s="229">
        <v>8.0418199999999995</v>
      </c>
      <c r="N210" s="1"/>
      <c r="O210" s="1"/>
    </row>
    <row r="211" spans="1:15" ht="12.75" customHeight="1">
      <c r="A211" s="212">
        <v>202</v>
      </c>
      <c r="B211" s="215" t="s">
        <v>276</v>
      </c>
      <c r="C211" s="229">
        <v>1434.45</v>
      </c>
      <c r="D211" s="230">
        <v>1433.8166666666666</v>
      </c>
      <c r="E211" s="230">
        <v>1427.6333333333332</v>
      </c>
      <c r="F211" s="230">
        <v>1420.8166666666666</v>
      </c>
      <c r="G211" s="230">
        <v>1414.6333333333332</v>
      </c>
      <c r="H211" s="230">
        <v>1440.6333333333332</v>
      </c>
      <c r="I211" s="230">
        <v>1446.8166666666666</v>
      </c>
      <c r="J211" s="230">
        <v>1453.6333333333332</v>
      </c>
      <c r="K211" s="229">
        <v>1440</v>
      </c>
      <c r="L211" s="229">
        <v>1427</v>
      </c>
      <c r="M211" s="229">
        <v>0.2135</v>
      </c>
      <c r="N211" s="1"/>
      <c r="O211" s="1"/>
    </row>
    <row r="212" spans="1:15" ht="12.75" customHeight="1">
      <c r="A212" s="212">
        <v>203</v>
      </c>
      <c r="B212" s="215" t="s">
        <v>208</v>
      </c>
      <c r="C212" s="229">
        <v>407.15</v>
      </c>
      <c r="D212" s="230">
        <v>406.40000000000003</v>
      </c>
      <c r="E212" s="230">
        <v>404.80000000000007</v>
      </c>
      <c r="F212" s="230">
        <v>402.45000000000005</v>
      </c>
      <c r="G212" s="230">
        <v>400.85000000000008</v>
      </c>
      <c r="H212" s="230">
        <v>408.75000000000006</v>
      </c>
      <c r="I212" s="230">
        <v>410.35000000000008</v>
      </c>
      <c r="J212" s="230">
        <v>412.70000000000005</v>
      </c>
      <c r="K212" s="229">
        <v>408</v>
      </c>
      <c r="L212" s="229">
        <v>404.05</v>
      </c>
      <c r="M212" s="229">
        <v>35.327419999999996</v>
      </c>
      <c r="N212" s="1"/>
      <c r="O212" s="1"/>
    </row>
    <row r="213" spans="1:15" ht="12.75" customHeight="1">
      <c r="A213" s="212">
        <v>204</v>
      </c>
      <c r="B213" s="215" t="s">
        <v>277</v>
      </c>
      <c r="C213" s="229">
        <v>16.3</v>
      </c>
      <c r="D213" s="230">
        <v>16.400000000000002</v>
      </c>
      <c r="E213" s="230">
        <v>16.150000000000006</v>
      </c>
      <c r="F213" s="230">
        <v>16.000000000000004</v>
      </c>
      <c r="G213" s="230">
        <v>15.750000000000007</v>
      </c>
      <c r="H213" s="230">
        <v>16.550000000000004</v>
      </c>
      <c r="I213" s="230">
        <v>16.799999999999997</v>
      </c>
      <c r="J213" s="230">
        <v>16.950000000000003</v>
      </c>
      <c r="K213" s="229">
        <v>16.649999999999999</v>
      </c>
      <c r="L213" s="229">
        <v>16.25</v>
      </c>
      <c r="M213" s="229">
        <v>859.40003999999999</v>
      </c>
      <c r="N213" s="1"/>
      <c r="O213" s="1"/>
    </row>
    <row r="214" spans="1:15" ht="12.75" customHeight="1">
      <c r="A214" s="212">
        <v>205</v>
      </c>
      <c r="B214" s="215" t="s">
        <v>209</v>
      </c>
      <c r="C214" s="229">
        <v>192.15</v>
      </c>
      <c r="D214" s="230">
        <v>193.5</v>
      </c>
      <c r="E214" s="230">
        <v>190.25</v>
      </c>
      <c r="F214" s="230">
        <v>188.35</v>
      </c>
      <c r="G214" s="230">
        <v>185.1</v>
      </c>
      <c r="H214" s="230">
        <v>195.4</v>
      </c>
      <c r="I214" s="230">
        <v>198.65</v>
      </c>
      <c r="J214" s="230">
        <v>200.55</v>
      </c>
      <c r="K214" s="229">
        <v>196.75</v>
      </c>
      <c r="L214" s="229">
        <v>191.6</v>
      </c>
      <c r="M214" s="229">
        <v>52.103999999999999</v>
      </c>
      <c r="N214" s="1"/>
      <c r="O214" s="1"/>
    </row>
    <row r="215" spans="1:15" ht="12.75" customHeight="1">
      <c r="A215" s="212">
        <v>206</v>
      </c>
      <c r="B215" s="215" t="s">
        <v>804</v>
      </c>
      <c r="C215" s="229">
        <v>67.95</v>
      </c>
      <c r="D215" s="230">
        <v>68.11666666666666</v>
      </c>
      <c r="E215" s="230">
        <v>67.433333333333323</v>
      </c>
      <c r="F215" s="230">
        <v>66.916666666666657</v>
      </c>
      <c r="G215" s="230">
        <v>66.23333333333332</v>
      </c>
      <c r="H215" s="230">
        <v>68.633333333333326</v>
      </c>
      <c r="I215" s="230">
        <v>69.316666666666663</v>
      </c>
      <c r="J215" s="230">
        <v>69.833333333333329</v>
      </c>
      <c r="K215" s="229">
        <v>68.8</v>
      </c>
      <c r="L215" s="229">
        <v>67.599999999999994</v>
      </c>
      <c r="M215" s="229">
        <v>578.46081000000004</v>
      </c>
      <c r="N215" s="1"/>
      <c r="O215" s="1"/>
    </row>
    <row r="216" spans="1:15" ht="12.75" customHeight="1">
      <c r="A216" s="212">
        <v>207</v>
      </c>
      <c r="B216" s="215" t="s">
        <v>796</v>
      </c>
      <c r="C216" s="229">
        <v>513.4</v>
      </c>
      <c r="D216" s="230">
        <v>509.5333333333333</v>
      </c>
      <c r="E216" s="230">
        <v>504.66666666666663</v>
      </c>
      <c r="F216" s="230">
        <v>495.93333333333334</v>
      </c>
      <c r="G216" s="230">
        <v>491.06666666666666</v>
      </c>
      <c r="H216" s="230">
        <v>518.26666666666665</v>
      </c>
      <c r="I216" s="230">
        <v>523.13333333333321</v>
      </c>
      <c r="J216" s="230">
        <v>531.86666666666656</v>
      </c>
      <c r="K216" s="229">
        <v>514.4</v>
      </c>
      <c r="L216" s="229">
        <v>500.8</v>
      </c>
      <c r="M216" s="229">
        <v>8.8869399999999992</v>
      </c>
      <c r="N216" s="1"/>
      <c r="O216" s="1"/>
    </row>
    <row r="217" spans="1:15" ht="12.75" customHeight="1">
      <c r="A217" s="252"/>
      <c r="B217" s="253"/>
      <c r="C217" s="254"/>
      <c r="D217" s="254"/>
      <c r="E217" s="254"/>
      <c r="F217" s="254"/>
      <c r="G217" s="254"/>
      <c r="H217" s="254"/>
      <c r="I217" s="254"/>
      <c r="J217" s="254"/>
      <c r="K217" s="254"/>
      <c r="L217" s="254"/>
      <c r="M217" s="254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C16" sqref="C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33"/>
      <c r="B1" s="33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7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45079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6" t="s">
        <v>16</v>
      </c>
      <c r="B9" s="328" t="s">
        <v>18</v>
      </c>
      <c r="C9" s="332" t="s">
        <v>20</v>
      </c>
      <c r="D9" s="332" t="s">
        <v>21</v>
      </c>
      <c r="E9" s="323" t="s">
        <v>22</v>
      </c>
      <c r="F9" s="324"/>
      <c r="G9" s="325"/>
      <c r="H9" s="323" t="s">
        <v>23</v>
      </c>
      <c r="I9" s="324"/>
      <c r="J9" s="325"/>
      <c r="K9" s="23"/>
      <c r="L9" s="24"/>
      <c r="M9" s="50"/>
      <c r="N9" s="1"/>
      <c r="O9" s="1"/>
    </row>
    <row r="10" spans="1:15" ht="42.75" customHeight="1">
      <c r="A10" s="330"/>
      <c r="B10" s="331"/>
      <c r="C10" s="331"/>
      <c r="D10" s="33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3" t="s">
        <v>865</v>
      </c>
      <c r="C11" s="229">
        <v>419.9</v>
      </c>
      <c r="D11" s="230">
        <v>421.0333333333333</v>
      </c>
      <c r="E11" s="230">
        <v>417.06666666666661</v>
      </c>
      <c r="F11" s="230">
        <v>414.23333333333329</v>
      </c>
      <c r="G11" s="230">
        <v>410.26666666666659</v>
      </c>
      <c r="H11" s="230">
        <v>423.86666666666662</v>
      </c>
      <c r="I11" s="230">
        <v>427.83333333333331</v>
      </c>
      <c r="J11" s="230">
        <v>430.66666666666663</v>
      </c>
      <c r="K11" s="229">
        <v>425</v>
      </c>
      <c r="L11" s="229">
        <v>418.2</v>
      </c>
      <c r="M11" s="229">
        <v>7.5551899999999996</v>
      </c>
      <c r="N11" s="1"/>
      <c r="O11" s="1"/>
    </row>
    <row r="12" spans="1:15" ht="12" customHeight="1">
      <c r="A12" s="30">
        <v>2</v>
      </c>
      <c r="B12" s="215" t="s">
        <v>283</v>
      </c>
      <c r="C12" s="229">
        <v>26290.7</v>
      </c>
      <c r="D12" s="230">
        <v>25918.266666666663</v>
      </c>
      <c r="E12" s="230">
        <v>25386.533333333326</v>
      </c>
      <c r="F12" s="230">
        <v>24482.366666666661</v>
      </c>
      <c r="G12" s="230">
        <v>23950.633333333324</v>
      </c>
      <c r="H12" s="230">
        <v>26822.433333333327</v>
      </c>
      <c r="I12" s="230">
        <v>27354.166666666664</v>
      </c>
      <c r="J12" s="230">
        <v>28258.333333333328</v>
      </c>
      <c r="K12" s="229">
        <v>26450</v>
      </c>
      <c r="L12" s="229">
        <v>25014.1</v>
      </c>
      <c r="M12" s="229">
        <v>9.5030000000000003E-2</v>
      </c>
      <c r="N12" s="1"/>
      <c r="O12" s="1"/>
    </row>
    <row r="13" spans="1:15" ht="12" customHeight="1">
      <c r="A13" s="30">
        <v>3</v>
      </c>
      <c r="B13" s="215" t="s">
        <v>284</v>
      </c>
      <c r="C13" s="229">
        <v>3944.65</v>
      </c>
      <c r="D13" s="230">
        <v>4007.15</v>
      </c>
      <c r="E13" s="230">
        <v>3874.3</v>
      </c>
      <c r="F13" s="230">
        <v>3803.9500000000003</v>
      </c>
      <c r="G13" s="230">
        <v>3671.1000000000004</v>
      </c>
      <c r="H13" s="230">
        <v>4077.5</v>
      </c>
      <c r="I13" s="230">
        <v>4210.3499999999995</v>
      </c>
      <c r="J13" s="230">
        <v>4280.7</v>
      </c>
      <c r="K13" s="229">
        <v>4140</v>
      </c>
      <c r="L13" s="229">
        <v>3936.8</v>
      </c>
      <c r="M13" s="229">
        <v>4.2149000000000001</v>
      </c>
      <c r="N13" s="1"/>
      <c r="O13" s="1"/>
    </row>
    <row r="14" spans="1:15" ht="12" customHeight="1">
      <c r="A14" s="30">
        <v>4</v>
      </c>
      <c r="B14" s="215" t="s">
        <v>43</v>
      </c>
      <c r="C14" s="229">
        <v>1800.3</v>
      </c>
      <c r="D14" s="230">
        <v>1801.5666666666666</v>
      </c>
      <c r="E14" s="230">
        <v>1779.4333333333332</v>
      </c>
      <c r="F14" s="230">
        <v>1758.5666666666666</v>
      </c>
      <c r="G14" s="230">
        <v>1736.4333333333332</v>
      </c>
      <c r="H14" s="230">
        <v>1822.4333333333332</v>
      </c>
      <c r="I14" s="230">
        <v>1844.5666666666664</v>
      </c>
      <c r="J14" s="230">
        <v>1865.4333333333332</v>
      </c>
      <c r="K14" s="229">
        <v>1823.7</v>
      </c>
      <c r="L14" s="229">
        <v>1780.7</v>
      </c>
      <c r="M14" s="229">
        <v>5.4202300000000001</v>
      </c>
      <c r="N14" s="1"/>
      <c r="O14" s="1"/>
    </row>
    <row r="15" spans="1:15" ht="12" customHeight="1">
      <c r="A15" s="30">
        <v>5</v>
      </c>
      <c r="B15" s="215" t="s">
        <v>286</v>
      </c>
      <c r="C15" s="229">
        <v>3030</v>
      </c>
      <c r="D15" s="230">
        <v>3040.1</v>
      </c>
      <c r="E15" s="230">
        <v>2991.2</v>
      </c>
      <c r="F15" s="230">
        <v>2952.4</v>
      </c>
      <c r="G15" s="230">
        <v>2903.5</v>
      </c>
      <c r="H15" s="230">
        <v>3078.8999999999996</v>
      </c>
      <c r="I15" s="230">
        <v>3127.8</v>
      </c>
      <c r="J15" s="230">
        <v>3166.5999999999995</v>
      </c>
      <c r="K15" s="229">
        <v>3089</v>
      </c>
      <c r="L15" s="229">
        <v>3001.3</v>
      </c>
      <c r="M15" s="229">
        <v>1.59497</v>
      </c>
      <c r="N15" s="1"/>
      <c r="O15" s="1"/>
    </row>
    <row r="16" spans="1:15" ht="12" customHeight="1">
      <c r="A16" s="30">
        <v>6</v>
      </c>
      <c r="B16" s="215" t="s">
        <v>287</v>
      </c>
      <c r="C16" s="229">
        <v>1142.8499999999999</v>
      </c>
      <c r="D16" s="230">
        <v>1138.3166666666666</v>
      </c>
      <c r="E16" s="230">
        <v>1124.6333333333332</v>
      </c>
      <c r="F16" s="230">
        <v>1106.4166666666665</v>
      </c>
      <c r="G16" s="230">
        <v>1092.7333333333331</v>
      </c>
      <c r="H16" s="230">
        <v>1156.5333333333333</v>
      </c>
      <c r="I16" s="230">
        <v>1170.2166666666667</v>
      </c>
      <c r="J16" s="230">
        <v>1188.4333333333334</v>
      </c>
      <c r="K16" s="229">
        <v>1152</v>
      </c>
      <c r="L16" s="229">
        <v>1120.0999999999999</v>
      </c>
      <c r="M16" s="229">
        <v>5.4607299999999999</v>
      </c>
      <c r="N16" s="1"/>
      <c r="O16" s="1"/>
    </row>
    <row r="17" spans="1:15" ht="12" customHeight="1">
      <c r="A17" s="30">
        <v>7</v>
      </c>
      <c r="B17" s="215" t="s">
        <v>59</v>
      </c>
      <c r="C17" s="229">
        <v>769.75</v>
      </c>
      <c r="D17" s="230">
        <v>772.4</v>
      </c>
      <c r="E17" s="230">
        <v>762.65</v>
      </c>
      <c r="F17" s="230">
        <v>755.55</v>
      </c>
      <c r="G17" s="230">
        <v>745.8</v>
      </c>
      <c r="H17" s="230">
        <v>779.5</v>
      </c>
      <c r="I17" s="230">
        <v>789.25</v>
      </c>
      <c r="J17" s="230">
        <v>796.35</v>
      </c>
      <c r="K17" s="229">
        <v>782.15</v>
      </c>
      <c r="L17" s="229">
        <v>765.3</v>
      </c>
      <c r="M17" s="229">
        <v>13.86561</v>
      </c>
      <c r="N17" s="1"/>
      <c r="O17" s="1"/>
    </row>
    <row r="18" spans="1:15" ht="12" customHeight="1">
      <c r="A18" s="30">
        <v>8</v>
      </c>
      <c r="B18" s="215" t="s">
        <v>288</v>
      </c>
      <c r="C18" s="229">
        <v>454.65</v>
      </c>
      <c r="D18" s="230">
        <v>451.91666666666669</v>
      </c>
      <c r="E18" s="230">
        <v>441.83333333333337</v>
      </c>
      <c r="F18" s="230">
        <v>429.01666666666671</v>
      </c>
      <c r="G18" s="230">
        <v>418.93333333333339</v>
      </c>
      <c r="H18" s="230">
        <v>464.73333333333335</v>
      </c>
      <c r="I18" s="230">
        <v>474.81666666666672</v>
      </c>
      <c r="J18" s="230">
        <v>487.63333333333333</v>
      </c>
      <c r="K18" s="229">
        <v>462</v>
      </c>
      <c r="L18" s="229">
        <v>439.1</v>
      </c>
      <c r="M18" s="229">
        <v>9.0746599999999997</v>
      </c>
      <c r="N18" s="1"/>
      <c r="O18" s="1"/>
    </row>
    <row r="19" spans="1:15" ht="12" customHeight="1">
      <c r="A19" s="30">
        <v>9</v>
      </c>
      <c r="B19" s="215" t="s">
        <v>289</v>
      </c>
      <c r="C19" s="229">
        <v>1390.85</v>
      </c>
      <c r="D19" s="230">
        <v>1393.0333333333335</v>
      </c>
      <c r="E19" s="230">
        <v>1380.866666666667</v>
      </c>
      <c r="F19" s="230">
        <v>1370.8833333333334</v>
      </c>
      <c r="G19" s="230">
        <v>1358.7166666666669</v>
      </c>
      <c r="H19" s="230">
        <v>1403.0166666666671</v>
      </c>
      <c r="I19" s="230">
        <v>1415.1833333333336</v>
      </c>
      <c r="J19" s="230">
        <v>1425.1666666666672</v>
      </c>
      <c r="K19" s="229">
        <v>1405.2</v>
      </c>
      <c r="L19" s="229">
        <v>1383.05</v>
      </c>
      <c r="M19" s="229">
        <v>1.58446</v>
      </c>
      <c r="N19" s="1"/>
      <c r="O19" s="1"/>
    </row>
    <row r="20" spans="1:15" ht="12" customHeight="1">
      <c r="A20" s="30">
        <v>10</v>
      </c>
      <c r="B20" s="215" t="s">
        <v>233</v>
      </c>
      <c r="C20" s="229">
        <v>21602.65</v>
      </c>
      <c r="D20" s="230">
        <v>21680.783333333336</v>
      </c>
      <c r="E20" s="230">
        <v>21471.866666666672</v>
      </c>
      <c r="F20" s="230">
        <v>21341.083333333336</v>
      </c>
      <c r="G20" s="230">
        <v>21132.166666666672</v>
      </c>
      <c r="H20" s="230">
        <v>21811.566666666673</v>
      </c>
      <c r="I20" s="230">
        <v>22020.483333333337</v>
      </c>
      <c r="J20" s="230">
        <v>22151.266666666674</v>
      </c>
      <c r="K20" s="229">
        <v>21889.7</v>
      </c>
      <c r="L20" s="229">
        <v>21550</v>
      </c>
      <c r="M20" s="229">
        <v>0.10678</v>
      </c>
      <c r="N20" s="1"/>
      <c r="O20" s="1"/>
    </row>
    <row r="21" spans="1:15" ht="12" customHeight="1">
      <c r="A21" s="30">
        <v>11</v>
      </c>
      <c r="B21" s="215" t="s">
        <v>45</v>
      </c>
      <c r="C21" s="229">
        <v>2492.15</v>
      </c>
      <c r="D21" s="230">
        <v>2512.4833333333331</v>
      </c>
      <c r="E21" s="230">
        <v>2464.9666666666662</v>
      </c>
      <c r="F21" s="230">
        <v>2437.7833333333333</v>
      </c>
      <c r="G21" s="230">
        <v>2390.2666666666664</v>
      </c>
      <c r="H21" s="230">
        <v>2539.6666666666661</v>
      </c>
      <c r="I21" s="230">
        <v>2587.1833333333334</v>
      </c>
      <c r="J21" s="230">
        <v>2614.3666666666659</v>
      </c>
      <c r="K21" s="229">
        <v>2560</v>
      </c>
      <c r="L21" s="229">
        <v>2485.3000000000002</v>
      </c>
      <c r="M21" s="229">
        <v>17.04946</v>
      </c>
      <c r="N21" s="1"/>
      <c r="O21" s="1"/>
    </row>
    <row r="22" spans="1:15" ht="12" customHeight="1">
      <c r="A22" s="30">
        <v>12</v>
      </c>
      <c r="B22" s="215" t="s">
        <v>234</v>
      </c>
      <c r="C22" s="229">
        <v>993.95</v>
      </c>
      <c r="D22" s="230">
        <v>996.31666666666661</v>
      </c>
      <c r="E22" s="230">
        <v>981.63333333333321</v>
      </c>
      <c r="F22" s="230">
        <v>969.31666666666661</v>
      </c>
      <c r="G22" s="230">
        <v>954.63333333333321</v>
      </c>
      <c r="H22" s="230">
        <v>1008.6333333333332</v>
      </c>
      <c r="I22" s="230">
        <v>1023.3166666666666</v>
      </c>
      <c r="J22" s="230">
        <v>1035.6333333333332</v>
      </c>
      <c r="K22" s="229">
        <v>1011</v>
      </c>
      <c r="L22" s="229">
        <v>984</v>
      </c>
      <c r="M22" s="229">
        <v>46.392020000000002</v>
      </c>
      <c r="N22" s="1"/>
      <c r="O22" s="1"/>
    </row>
    <row r="23" spans="1:15" ht="12.75" customHeight="1">
      <c r="A23" s="30">
        <v>13</v>
      </c>
      <c r="B23" s="215" t="s">
        <v>46</v>
      </c>
      <c r="C23" s="229">
        <v>732.05</v>
      </c>
      <c r="D23" s="230">
        <v>735.33333333333337</v>
      </c>
      <c r="E23" s="230">
        <v>725.7166666666667</v>
      </c>
      <c r="F23" s="230">
        <v>719.38333333333333</v>
      </c>
      <c r="G23" s="230">
        <v>709.76666666666665</v>
      </c>
      <c r="H23" s="230">
        <v>741.66666666666674</v>
      </c>
      <c r="I23" s="230">
        <v>751.2833333333333</v>
      </c>
      <c r="J23" s="230">
        <v>757.61666666666679</v>
      </c>
      <c r="K23" s="229">
        <v>744.95</v>
      </c>
      <c r="L23" s="229">
        <v>729</v>
      </c>
      <c r="M23" s="229">
        <v>37.717599999999997</v>
      </c>
      <c r="N23" s="1"/>
      <c r="O23" s="1"/>
    </row>
    <row r="24" spans="1:15" ht="12.75" customHeight="1">
      <c r="A24" s="30">
        <v>14</v>
      </c>
      <c r="B24" s="215" t="s">
        <v>235</v>
      </c>
      <c r="C24" s="229">
        <v>694.35</v>
      </c>
      <c r="D24" s="230">
        <v>680.75</v>
      </c>
      <c r="E24" s="230">
        <v>664.15</v>
      </c>
      <c r="F24" s="230">
        <v>633.94999999999993</v>
      </c>
      <c r="G24" s="230">
        <v>617.34999999999991</v>
      </c>
      <c r="H24" s="230">
        <v>710.95</v>
      </c>
      <c r="I24" s="230">
        <v>727.55</v>
      </c>
      <c r="J24" s="230">
        <v>757.75000000000011</v>
      </c>
      <c r="K24" s="229">
        <v>697.35</v>
      </c>
      <c r="L24" s="229">
        <v>650.54999999999995</v>
      </c>
      <c r="M24" s="229">
        <v>165.89982000000001</v>
      </c>
      <c r="N24" s="1"/>
      <c r="O24" s="1"/>
    </row>
    <row r="25" spans="1:15" ht="12.75" customHeight="1">
      <c r="A25" s="30">
        <v>15</v>
      </c>
      <c r="B25" s="215" t="s">
        <v>236</v>
      </c>
      <c r="C25" s="229">
        <v>815.5</v>
      </c>
      <c r="D25" s="230">
        <v>808.11666666666667</v>
      </c>
      <c r="E25" s="230">
        <v>800.73333333333335</v>
      </c>
      <c r="F25" s="230">
        <v>785.9666666666667</v>
      </c>
      <c r="G25" s="230">
        <v>778.58333333333337</v>
      </c>
      <c r="H25" s="230">
        <v>822.88333333333333</v>
      </c>
      <c r="I25" s="230">
        <v>830.26666666666677</v>
      </c>
      <c r="J25" s="230">
        <v>845.0333333333333</v>
      </c>
      <c r="K25" s="229">
        <v>815.5</v>
      </c>
      <c r="L25" s="229">
        <v>793.35</v>
      </c>
      <c r="M25" s="229">
        <v>40.429389999999998</v>
      </c>
      <c r="N25" s="1"/>
      <c r="O25" s="1"/>
    </row>
    <row r="26" spans="1:15" ht="12.75" customHeight="1">
      <c r="A26" s="30">
        <v>16</v>
      </c>
      <c r="B26" s="215" t="s">
        <v>840</v>
      </c>
      <c r="C26" s="229">
        <v>442.05</v>
      </c>
      <c r="D26" s="230">
        <v>443.4666666666667</v>
      </c>
      <c r="E26" s="230">
        <v>438.58333333333337</v>
      </c>
      <c r="F26" s="230">
        <v>435.11666666666667</v>
      </c>
      <c r="G26" s="230">
        <v>430.23333333333335</v>
      </c>
      <c r="H26" s="230">
        <v>446.93333333333339</v>
      </c>
      <c r="I26" s="230">
        <v>451.81666666666672</v>
      </c>
      <c r="J26" s="230">
        <v>455.28333333333342</v>
      </c>
      <c r="K26" s="229">
        <v>448.35</v>
      </c>
      <c r="L26" s="229">
        <v>440</v>
      </c>
      <c r="M26" s="229">
        <v>18.25488</v>
      </c>
      <c r="N26" s="1"/>
      <c r="O26" s="1"/>
    </row>
    <row r="27" spans="1:15" ht="12.75" customHeight="1">
      <c r="A27" s="30">
        <v>17</v>
      </c>
      <c r="B27" s="215" t="s">
        <v>237</v>
      </c>
      <c r="C27" s="229">
        <v>171.85</v>
      </c>
      <c r="D27" s="230">
        <v>171.55000000000004</v>
      </c>
      <c r="E27" s="230">
        <v>170.60000000000008</v>
      </c>
      <c r="F27" s="230">
        <v>169.35000000000005</v>
      </c>
      <c r="G27" s="230">
        <v>168.40000000000009</v>
      </c>
      <c r="H27" s="230">
        <v>172.80000000000007</v>
      </c>
      <c r="I27" s="230">
        <v>173.75000000000006</v>
      </c>
      <c r="J27" s="230">
        <v>175.00000000000006</v>
      </c>
      <c r="K27" s="229">
        <v>172.5</v>
      </c>
      <c r="L27" s="229">
        <v>170.3</v>
      </c>
      <c r="M27" s="229">
        <v>28.584630000000001</v>
      </c>
      <c r="N27" s="1"/>
      <c r="O27" s="1"/>
    </row>
    <row r="28" spans="1:15" ht="12.75" customHeight="1">
      <c r="A28" s="30">
        <v>18</v>
      </c>
      <c r="B28" s="215" t="s">
        <v>41</v>
      </c>
      <c r="C28" s="229">
        <v>203.3</v>
      </c>
      <c r="D28" s="230">
        <v>203.15</v>
      </c>
      <c r="E28" s="230">
        <v>201.8</v>
      </c>
      <c r="F28" s="230">
        <v>200.3</v>
      </c>
      <c r="G28" s="230">
        <v>198.95000000000002</v>
      </c>
      <c r="H28" s="230">
        <v>204.65</v>
      </c>
      <c r="I28" s="230">
        <v>205.99999999999997</v>
      </c>
      <c r="J28" s="230">
        <v>207.5</v>
      </c>
      <c r="K28" s="229">
        <v>204.5</v>
      </c>
      <c r="L28" s="229">
        <v>201.65</v>
      </c>
      <c r="M28" s="229">
        <v>18.174150000000001</v>
      </c>
      <c r="N28" s="1"/>
      <c r="O28" s="1"/>
    </row>
    <row r="29" spans="1:15" ht="12.75" customHeight="1">
      <c r="A29" s="30">
        <v>19</v>
      </c>
      <c r="B29" s="215" t="s">
        <v>805</v>
      </c>
      <c r="C29" s="229">
        <v>355.05</v>
      </c>
      <c r="D29" s="230">
        <v>356.41666666666669</v>
      </c>
      <c r="E29" s="230">
        <v>352.63333333333338</v>
      </c>
      <c r="F29" s="230">
        <v>350.2166666666667</v>
      </c>
      <c r="G29" s="230">
        <v>346.43333333333339</v>
      </c>
      <c r="H29" s="230">
        <v>358.83333333333337</v>
      </c>
      <c r="I29" s="230">
        <v>362.61666666666667</v>
      </c>
      <c r="J29" s="230">
        <v>365.03333333333336</v>
      </c>
      <c r="K29" s="229">
        <v>360.2</v>
      </c>
      <c r="L29" s="229">
        <v>354</v>
      </c>
      <c r="M29" s="229">
        <v>0.25853999999999999</v>
      </c>
      <c r="N29" s="1"/>
      <c r="O29" s="1"/>
    </row>
    <row r="30" spans="1:15" ht="12.75" customHeight="1">
      <c r="A30" s="30">
        <v>20</v>
      </c>
      <c r="B30" s="215" t="s">
        <v>290</v>
      </c>
      <c r="C30" s="229">
        <v>342.35</v>
      </c>
      <c r="D30" s="230">
        <v>348.51666666666665</v>
      </c>
      <c r="E30" s="230">
        <v>332.5333333333333</v>
      </c>
      <c r="F30" s="230">
        <v>322.71666666666664</v>
      </c>
      <c r="G30" s="230">
        <v>306.73333333333329</v>
      </c>
      <c r="H30" s="230">
        <v>358.33333333333331</v>
      </c>
      <c r="I30" s="230">
        <v>374.31666666666666</v>
      </c>
      <c r="J30" s="230">
        <v>384.13333333333333</v>
      </c>
      <c r="K30" s="229">
        <v>364.5</v>
      </c>
      <c r="L30" s="229">
        <v>338.7</v>
      </c>
      <c r="M30" s="229">
        <v>9.7159099999999992</v>
      </c>
      <c r="N30" s="1"/>
      <c r="O30" s="1"/>
    </row>
    <row r="31" spans="1:15" ht="12.75" customHeight="1">
      <c r="A31" s="30">
        <v>21</v>
      </c>
      <c r="B31" s="215" t="s">
        <v>845</v>
      </c>
      <c r="C31" s="229">
        <v>905</v>
      </c>
      <c r="D31" s="230">
        <v>904.30000000000007</v>
      </c>
      <c r="E31" s="230">
        <v>898.70000000000016</v>
      </c>
      <c r="F31" s="230">
        <v>892.40000000000009</v>
      </c>
      <c r="G31" s="230">
        <v>886.80000000000018</v>
      </c>
      <c r="H31" s="230">
        <v>910.60000000000014</v>
      </c>
      <c r="I31" s="230">
        <v>916.2</v>
      </c>
      <c r="J31" s="230">
        <v>922.50000000000011</v>
      </c>
      <c r="K31" s="229">
        <v>909.9</v>
      </c>
      <c r="L31" s="229">
        <v>898</v>
      </c>
      <c r="M31" s="229">
        <v>4.04115</v>
      </c>
      <c r="N31" s="1"/>
      <c r="O31" s="1"/>
    </row>
    <row r="32" spans="1:15" ht="12.75" customHeight="1">
      <c r="A32" s="30">
        <v>22</v>
      </c>
      <c r="B32" s="215" t="s">
        <v>291</v>
      </c>
      <c r="C32" s="229">
        <v>958.85</v>
      </c>
      <c r="D32" s="230">
        <v>963.41666666666663</v>
      </c>
      <c r="E32" s="230">
        <v>949.43333333333328</v>
      </c>
      <c r="F32" s="230">
        <v>940.01666666666665</v>
      </c>
      <c r="G32" s="230">
        <v>926.0333333333333</v>
      </c>
      <c r="H32" s="230">
        <v>972.83333333333326</v>
      </c>
      <c r="I32" s="230">
        <v>986.81666666666661</v>
      </c>
      <c r="J32" s="230">
        <v>996.23333333333323</v>
      </c>
      <c r="K32" s="229">
        <v>977.4</v>
      </c>
      <c r="L32" s="229">
        <v>954</v>
      </c>
      <c r="M32" s="229">
        <v>2.3908200000000002</v>
      </c>
      <c r="N32" s="1"/>
      <c r="O32" s="1"/>
    </row>
    <row r="33" spans="1:15" ht="12.75" customHeight="1">
      <c r="A33" s="30">
        <v>23</v>
      </c>
      <c r="B33" s="215" t="s">
        <v>238</v>
      </c>
      <c r="C33" s="229">
        <v>1313.75</v>
      </c>
      <c r="D33" s="230">
        <v>1309.5166666666667</v>
      </c>
      <c r="E33" s="230">
        <v>1297.0833333333333</v>
      </c>
      <c r="F33" s="230">
        <v>1280.4166666666665</v>
      </c>
      <c r="G33" s="230">
        <v>1267.9833333333331</v>
      </c>
      <c r="H33" s="230">
        <v>1326.1833333333334</v>
      </c>
      <c r="I33" s="230">
        <v>1338.6166666666668</v>
      </c>
      <c r="J33" s="230">
        <v>1355.2833333333335</v>
      </c>
      <c r="K33" s="229">
        <v>1321.95</v>
      </c>
      <c r="L33" s="229">
        <v>1292.8499999999999</v>
      </c>
      <c r="M33" s="229">
        <v>1.33548</v>
      </c>
      <c r="N33" s="1"/>
      <c r="O33" s="1"/>
    </row>
    <row r="34" spans="1:15" ht="12.75" customHeight="1">
      <c r="A34" s="30">
        <v>24</v>
      </c>
      <c r="B34" s="215" t="s">
        <v>52</v>
      </c>
      <c r="C34" s="229">
        <v>548.85</v>
      </c>
      <c r="D34" s="230">
        <v>550.91666666666663</v>
      </c>
      <c r="E34" s="230">
        <v>541.33333333333326</v>
      </c>
      <c r="F34" s="230">
        <v>533.81666666666661</v>
      </c>
      <c r="G34" s="230">
        <v>524.23333333333323</v>
      </c>
      <c r="H34" s="230">
        <v>558.43333333333328</v>
      </c>
      <c r="I34" s="230">
        <v>568.01666666666654</v>
      </c>
      <c r="J34" s="230">
        <v>575.5333333333333</v>
      </c>
      <c r="K34" s="229">
        <v>560.5</v>
      </c>
      <c r="L34" s="229">
        <v>543.4</v>
      </c>
      <c r="M34" s="229">
        <v>0.62377000000000005</v>
      </c>
      <c r="N34" s="1"/>
      <c r="O34" s="1"/>
    </row>
    <row r="35" spans="1:15" ht="12.75" customHeight="1">
      <c r="A35" s="30">
        <v>25</v>
      </c>
      <c r="B35" s="215" t="s">
        <v>48</v>
      </c>
      <c r="C35" s="229">
        <v>3380.35</v>
      </c>
      <c r="D35" s="230">
        <v>3388.5166666666664</v>
      </c>
      <c r="E35" s="230">
        <v>3358.2833333333328</v>
      </c>
      <c r="F35" s="230">
        <v>3336.2166666666662</v>
      </c>
      <c r="G35" s="230">
        <v>3305.9833333333327</v>
      </c>
      <c r="H35" s="230">
        <v>3410.583333333333</v>
      </c>
      <c r="I35" s="230">
        <v>3440.8166666666666</v>
      </c>
      <c r="J35" s="230">
        <v>3462.8833333333332</v>
      </c>
      <c r="K35" s="229">
        <v>3418.75</v>
      </c>
      <c r="L35" s="229">
        <v>3366.45</v>
      </c>
      <c r="M35" s="229">
        <v>0.55564000000000002</v>
      </c>
      <c r="N35" s="1"/>
      <c r="O35" s="1"/>
    </row>
    <row r="36" spans="1:15" ht="12.75" customHeight="1">
      <c r="A36" s="30">
        <v>26</v>
      </c>
      <c r="B36" s="215" t="s">
        <v>292</v>
      </c>
      <c r="C36" s="229">
        <v>2469.8000000000002</v>
      </c>
      <c r="D36" s="230">
        <v>2475.4500000000003</v>
      </c>
      <c r="E36" s="230">
        <v>2458.3500000000004</v>
      </c>
      <c r="F36" s="230">
        <v>2446.9</v>
      </c>
      <c r="G36" s="230">
        <v>2429.8000000000002</v>
      </c>
      <c r="H36" s="230">
        <v>2486.9000000000005</v>
      </c>
      <c r="I36" s="230">
        <v>2504</v>
      </c>
      <c r="J36" s="230">
        <v>2515.4500000000007</v>
      </c>
      <c r="K36" s="229">
        <v>2492.5500000000002</v>
      </c>
      <c r="L36" s="229">
        <v>2464</v>
      </c>
      <c r="M36" s="229">
        <v>0.18357999999999999</v>
      </c>
      <c r="N36" s="1"/>
      <c r="O36" s="1"/>
    </row>
    <row r="37" spans="1:15" ht="12.75" customHeight="1">
      <c r="A37" s="30">
        <v>27</v>
      </c>
      <c r="B37" s="215" t="s">
        <v>832</v>
      </c>
      <c r="C37" s="229">
        <v>13.85</v>
      </c>
      <c r="D37" s="230">
        <v>13.683333333333332</v>
      </c>
      <c r="E37" s="230">
        <v>13.316666666666663</v>
      </c>
      <c r="F37" s="230">
        <v>12.783333333333331</v>
      </c>
      <c r="G37" s="230">
        <v>12.416666666666663</v>
      </c>
      <c r="H37" s="230">
        <v>14.216666666666663</v>
      </c>
      <c r="I37" s="230">
        <v>14.583333333333334</v>
      </c>
      <c r="J37" s="230">
        <v>15.116666666666664</v>
      </c>
      <c r="K37" s="229">
        <v>14.05</v>
      </c>
      <c r="L37" s="229">
        <v>13.15</v>
      </c>
      <c r="M37" s="229">
        <v>92.939840000000004</v>
      </c>
      <c r="N37" s="1"/>
      <c r="O37" s="1"/>
    </row>
    <row r="38" spans="1:15" ht="12.75" customHeight="1">
      <c r="A38" s="30">
        <v>28</v>
      </c>
      <c r="B38" s="215" t="s">
        <v>50</v>
      </c>
      <c r="C38" s="229">
        <v>621.45000000000005</v>
      </c>
      <c r="D38" s="230">
        <v>617.00000000000011</v>
      </c>
      <c r="E38" s="230">
        <v>606.6500000000002</v>
      </c>
      <c r="F38" s="230">
        <v>591.85000000000014</v>
      </c>
      <c r="G38" s="230">
        <v>581.50000000000023</v>
      </c>
      <c r="H38" s="230">
        <v>631.80000000000018</v>
      </c>
      <c r="I38" s="230">
        <v>642.15000000000009</v>
      </c>
      <c r="J38" s="230">
        <v>656.95000000000016</v>
      </c>
      <c r="K38" s="229">
        <v>627.35</v>
      </c>
      <c r="L38" s="229">
        <v>602.20000000000005</v>
      </c>
      <c r="M38" s="229">
        <v>6.9297899999999997</v>
      </c>
      <c r="N38" s="1"/>
      <c r="O38" s="1"/>
    </row>
    <row r="39" spans="1:15" ht="12.75" customHeight="1">
      <c r="A39" s="30">
        <v>29</v>
      </c>
      <c r="B39" s="215" t="s">
        <v>293</v>
      </c>
      <c r="C39" s="229">
        <v>2148.0500000000002</v>
      </c>
      <c r="D39" s="230">
        <v>2149.6666666666665</v>
      </c>
      <c r="E39" s="230">
        <v>2120.833333333333</v>
      </c>
      <c r="F39" s="230">
        <v>2093.6166666666663</v>
      </c>
      <c r="G39" s="230">
        <v>2064.7833333333328</v>
      </c>
      <c r="H39" s="230">
        <v>2176.8833333333332</v>
      </c>
      <c r="I39" s="230">
        <v>2205.7166666666662</v>
      </c>
      <c r="J39" s="230">
        <v>2232.9333333333334</v>
      </c>
      <c r="K39" s="229">
        <v>2178.5</v>
      </c>
      <c r="L39" s="229">
        <v>2122.4499999999998</v>
      </c>
      <c r="M39" s="229">
        <v>2.03207</v>
      </c>
      <c r="N39" s="1"/>
      <c r="O39" s="1"/>
    </row>
    <row r="40" spans="1:15" ht="12.75" customHeight="1">
      <c r="A40" s="30">
        <v>30</v>
      </c>
      <c r="B40" s="215" t="s">
        <v>51</v>
      </c>
      <c r="C40" s="229">
        <v>429.25</v>
      </c>
      <c r="D40" s="230">
        <v>428.16666666666669</v>
      </c>
      <c r="E40" s="230">
        <v>425.08333333333337</v>
      </c>
      <c r="F40" s="230">
        <v>420.91666666666669</v>
      </c>
      <c r="G40" s="230">
        <v>417.83333333333337</v>
      </c>
      <c r="H40" s="230">
        <v>432.33333333333337</v>
      </c>
      <c r="I40" s="230">
        <v>435.41666666666674</v>
      </c>
      <c r="J40" s="230">
        <v>439.58333333333337</v>
      </c>
      <c r="K40" s="229">
        <v>431.25</v>
      </c>
      <c r="L40" s="229">
        <v>424</v>
      </c>
      <c r="M40" s="229">
        <v>34.220140000000001</v>
      </c>
      <c r="N40" s="1"/>
      <c r="O40" s="1"/>
    </row>
    <row r="41" spans="1:15" ht="12.75" customHeight="1">
      <c r="A41" s="30">
        <v>31</v>
      </c>
      <c r="B41" s="215" t="s">
        <v>786</v>
      </c>
      <c r="C41" s="229">
        <v>1340.4</v>
      </c>
      <c r="D41" s="230">
        <v>1344.7666666666667</v>
      </c>
      <c r="E41" s="230">
        <v>1320.6333333333332</v>
      </c>
      <c r="F41" s="230">
        <v>1300.8666666666666</v>
      </c>
      <c r="G41" s="230">
        <v>1276.7333333333331</v>
      </c>
      <c r="H41" s="230">
        <v>1364.5333333333333</v>
      </c>
      <c r="I41" s="230">
        <v>1388.666666666667</v>
      </c>
      <c r="J41" s="230">
        <v>1408.4333333333334</v>
      </c>
      <c r="K41" s="229">
        <v>1368.9</v>
      </c>
      <c r="L41" s="229">
        <v>1325</v>
      </c>
      <c r="M41" s="229">
        <v>3.3021199999999999</v>
      </c>
      <c r="N41" s="1"/>
      <c r="O41" s="1"/>
    </row>
    <row r="42" spans="1:15" ht="12.75" customHeight="1">
      <c r="A42" s="30">
        <v>32</v>
      </c>
      <c r="B42" s="215" t="s">
        <v>755</v>
      </c>
      <c r="C42" s="229">
        <v>1115.3</v>
      </c>
      <c r="D42" s="230">
        <v>1122.4333333333332</v>
      </c>
      <c r="E42" s="230">
        <v>1084.9666666666662</v>
      </c>
      <c r="F42" s="230">
        <v>1054.633333333333</v>
      </c>
      <c r="G42" s="230">
        <v>1017.1666666666661</v>
      </c>
      <c r="H42" s="230">
        <v>1152.7666666666664</v>
      </c>
      <c r="I42" s="230">
        <v>1190.2333333333331</v>
      </c>
      <c r="J42" s="230">
        <v>1220.5666666666666</v>
      </c>
      <c r="K42" s="229">
        <v>1159.9000000000001</v>
      </c>
      <c r="L42" s="229">
        <v>1092.0999999999999</v>
      </c>
      <c r="M42" s="229">
        <v>2.4442900000000001</v>
      </c>
      <c r="N42" s="1"/>
      <c r="O42" s="1"/>
    </row>
    <row r="43" spans="1:15" ht="12.75" customHeight="1">
      <c r="A43" s="30">
        <v>33</v>
      </c>
      <c r="B43" s="215" t="s">
        <v>53</v>
      </c>
      <c r="C43" s="229">
        <v>4814.25</v>
      </c>
      <c r="D43" s="230">
        <v>4782.416666666667</v>
      </c>
      <c r="E43" s="230">
        <v>4717.8333333333339</v>
      </c>
      <c r="F43" s="230">
        <v>4621.416666666667</v>
      </c>
      <c r="G43" s="230">
        <v>4556.8333333333339</v>
      </c>
      <c r="H43" s="230">
        <v>4878.8333333333339</v>
      </c>
      <c r="I43" s="230">
        <v>4943.4166666666679</v>
      </c>
      <c r="J43" s="230">
        <v>5039.8333333333339</v>
      </c>
      <c r="K43" s="229">
        <v>4847</v>
      </c>
      <c r="L43" s="229">
        <v>4686</v>
      </c>
      <c r="M43" s="229">
        <v>16.924790000000002</v>
      </c>
      <c r="N43" s="1"/>
      <c r="O43" s="1"/>
    </row>
    <row r="44" spans="1:15" ht="12.75" customHeight="1">
      <c r="A44" s="30">
        <v>34</v>
      </c>
      <c r="B44" s="215" t="s">
        <v>54</v>
      </c>
      <c r="C44" s="229">
        <v>391</v>
      </c>
      <c r="D44" s="230">
        <v>391.10000000000008</v>
      </c>
      <c r="E44" s="230">
        <v>388.75000000000017</v>
      </c>
      <c r="F44" s="230">
        <v>386.50000000000011</v>
      </c>
      <c r="G44" s="230">
        <v>384.1500000000002</v>
      </c>
      <c r="H44" s="230">
        <v>393.35000000000014</v>
      </c>
      <c r="I44" s="230">
        <v>395.70000000000005</v>
      </c>
      <c r="J44" s="230">
        <v>397.9500000000001</v>
      </c>
      <c r="K44" s="229">
        <v>393.45</v>
      </c>
      <c r="L44" s="229">
        <v>388.85</v>
      </c>
      <c r="M44" s="229">
        <v>8.1521699999999999</v>
      </c>
      <c r="N44" s="1"/>
      <c r="O44" s="1"/>
    </row>
    <row r="45" spans="1:15" ht="12.75" customHeight="1">
      <c r="A45" s="30">
        <v>35</v>
      </c>
      <c r="B45" s="215" t="s">
        <v>806</v>
      </c>
      <c r="C45" s="229">
        <v>265.10000000000002</v>
      </c>
      <c r="D45" s="230">
        <v>263.45</v>
      </c>
      <c r="E45" s="230">
        <v>260.89999999999998</v>
      </c>
      <c r="F45" s="230">
        <v>256.7</v>
      </c>
      <c r="G45" s="230">
        <v>254.14999999999998</v>
      </c>
      <c r="H45" s="230">
        <v>267.64999999999998</v>
      </c>
      <c r="I45" s="230">
        <v>270.20000000000005</v>
      </c>
      <c r="J45" s="230">
        <v>274.39999999999998</v>
      </c>
      <c r="K45" s="229">
        <v>266</v>
      </c>
      <c r="L45" s="229">
        <v>259.25</v>
      </c>
      <c r="M45" s="229">
        <v>13.13682</v>
      </c>
      <c r="N45" s="1"/>
      <c r="O45" s="1"/>
    </row>
    <row r="46" spans="1:15" ht="12.75" customHeight="1">
      <c r="A46" s="30">
        <v>36</v>
      </c>
      <c r="B46" s="215" t="s">
        <v>294</v>
      </c>
      <c r="C46" s="229">
        <v>455.7</v>
      </c>
      <c r="D46" s="230">
        <v>454.45</v>
      </c>
      <c r="E46" s="230">
        <v>450.09999999999997</v>
      </c>
      <c r="F46" s="230">
        <v>444.5</v>
      </c>
      <c r="G46" s="230">
        <v>440.15</v>
      </c>
      <c r="H46" s="230">
        <v>460.04999999999995</v>
      </c>
      <c r="I46" s="230">
        <v>464.4</v>
      </c>
      <c r="J46" s="230">
        <v>469.99999999999994</v>
      </c>
      <c r="K46" s="229">
        <v>458.8</v>
      </c>
      <c r="L46" s="229">
        <v>448.85</v>
      </c>
      <c r="M46" s="229">
        <v>0.65783000000000003</v>
      </c>
      <c r="N46" s="1"/>
      <c r="O46" s="1"/>
    </row>
    <row r="47" spans="1:15" ht="12.75" customHeight="1">
      <c r="A47" s="30">
        <v>37</v>
      </c>
      <c r="B47" s="215" t="s">
        <v>55</v>
      </c>
      <c r="C47" s="229">
        <v>147.15</v>
      </c>
      <c r="D47" s="230">
        <v>146.93333333333331</v>
      </c>
      <c r="E47" s="230">
        <v>145.86666666666662</v>
      </c>
      <c r="F47" s="230">
        <v>144.58333333333331</v>
      </c>
      <c r="G47" s="230">
        <v>143.51666666666662</v>
      </c>
      <c r="H47" s="230">
        <v>148.21666666666661</v>
      </c>
      <c r="I47" s="230">
        <v>149.28333333333327</v>
      </c>
      <c r="J47" s="230">
        <v>150.56666666666661</v>
      </c>
      <c r="K47" s="229">
        <v>148</v>
      </c>
      <c r="L47" s="229">
        <v>145.65</v>
      </c>
      <c r="M47" s="229">
        <v>58.440159999999999</v>
      </c>
      <c r="N47" s="1"/>
      <c r="O47" s="1"/>
    </row>
    <row r="48" spans="1:15" ht="12.75" customHeight="1">
      <c r="A48" s="30">
        <v>38</v>
      </c>
      <c r="B48" s="215" t="s">
        <v>57</v>
      </c>
      <c r="C48" s="229">
        <v>3240.7</v>
      </c>
      <c r="D48" s="230">
        <v>3232.5333333333333</v>
      </c>
      <c r="E48" s="230">
        <v>3215.1666666666665</v>
      </c>
      <c r="F48" s="230">
        <v>3189.6333333333332</v>
      </c>
      <c r="G48" s="230">
        <v>3172.2666666666664</v>
      </c>
      <c r="H48" s="230">
        <v>3258.0666666666666</v>
      </c>
      <c r="I48" s="230">
        <v>3275.4333333333334</v>
      </c>
      <c r="J48" s="230">
        <v>3300.9666666666667</v>
      </c>
      <c r="K48" s="229">
        <v>3249.9</v>
      </c>
      <c r="L48" s="229">
        <v>3207</v>
      </c>
      <c r="M48" s="229">
        <v>11.04861</v>
      </c>
      <c r="N48" s="1"/>
      <c r="O48" s="1"/>
    </row>
    <row r="49" spans="1:15" ht="12.75" customHeight="1">
      <c r="A49" s="30">
        <v>39</v>
      </c>
      <c r="B49" s="215" t="s">
        <v>295</v>
      </c>
      <c r="C49" s="229">
        <v>270.5</v>
      </c>
      <c r="D49" s="230">
        <v>270.0333333333333</v>
      </c>
      <c r="E49" s="230">
        <v>267.51666666666659</v>
      </c>
      <c r="F49" s="230">
        <v>264.5333333333333</v>
      </c>
      <c r="G49" s="230">
        <v>262.01666666666659</v>
      </c>
      <c r="H49" s="230">
        <v>273.01666666666659</v>
      </c>
      <c r="I49" s="230">
        <v>275.53333333333325</v>
      </c>
      <c r="J49" s="230">
        <v>278.51666666666659</v>
      </c>
      <c r="K49" s="229">
        <v>272.55</v>
      </c>
      <c r="L49" s="229">
        <v>267.05</v>
      </c>
      <c r="M49" s="229">
        <v>2.2755100000000001</v>
      </c>
      <c r="N49" s="1"/>
      <c r="O49" s="1"/>
    </row>
    <row r="50" spans="1:15" ht="12.75" customHeight="1">
      <c r="A50" s="30">
        <v>40</v>
      </c>
      <c r="B50" s="215" t="s">
        <v>296</v>
      </c>
      <c r="C50" s="229">
        <v>3502.5</v>
      </c>
      <c r="D50" s="230">
        <v>3522.5</v>
      </c>
      <c r="E50" s="230">
        <v>3460</v>
      </c>
      <c r="F50" s="230">
        <v>3417.5</v>
      </c>
      <c r="G50" s="230">
        <v>3355</v>
      </c>
      <c r="H50" s="230">
        <v>3565</v>
      </c>
      <c r="I50" s="230">
        <v>3627.5</v>
      </c>
      <c r="J50" s="230">
        <v>3670</v>
      </c>
      <c r="K50" s="229">
        <v>3585</v>
      </c>
      <c r="L50" s="229">
        <v>3480</v>
      </c>
      <c r="M50" s="229">
        <v>0.20424</v>
      </c>
      <c r="N50" s="1"/>
      <c r="O50" s="1"/>
    </row>
    <row r="51" spans="1:15" ht="12.75" customHeight="1">
      <c r="A51" s="30">
        <v>41</v>
      </c>
      <c r="B51" s="215" t="s">
        <v>297</v>
      </c>
      <c r="C51" s="229">
        <v>1809.1</v>
      </c>
      <c r="D51" s="230">
        <v>1816</v>
      </c>
      <c r="E51" s="230">
        <v>1795</v>
      </c>
      <c r="F51" s="230">
        <v>1780.9</v>
      </c>
      <c r="G51" s="230">
        <v>1759.9</v>
      </c>
      <c r="H51" s="230">
        <v>1830.1</v>
      </c>
      <c r="I51" s="230">
        <v>1851.1</v>
      </c>
      <c r="J51" s="230">
        <v>1865.1999999999998</v>
      </c>
      <c r="K51" s="229">
        <v>1837</v>
      </c>
      <c r="L51" s="229">
        <v>1801.9</v>
      </c>
      <c r="M51" s="229">
        <v>3.7671299999999999</v>
      </c>
      <c r="N51" s="1"/>
      <c r="O51" s="1"/>
    </row>
    <row r="52" spans="1:15" ht="12.75" customHeight="1">
      <c r="A52" s="30">
        <v>42</v>
      </c>
      <c r="B52" s="215" t="s">
        <v>298</v>
      </c>
      <c r="C52" s="229">
        <v>6742.1</v>
      </c>
      <c r="D52" s="230">
        <v>6749.2</v>
      </c>
      <c r="E52" s="230">
        <v>6698.4</v>
      </c>
      <c r="F52" s="230">
        <v>6654.7</v>
      </c>
      <c r="G52" s="230">
        <v>6603.9</v>
      </c>
      <c r="H52" s="230">
        <v>6792.9</v>
      </c>
      <c r="I52" s="230">
        <v>6843.7000000000007</v>
      </c>
      <c r="J52" s="230">
        <v>6887.4</v>
      </c>
      <c r="K52" s="229">
        <v>6800</v>
      </c>
      <c r="L52" s="229">
        <v>6705.5</v>
      </c>
      <c r="M52" s="229">
        <v>0.27550000000000002</v>
      </c>
      <c r="N52" s="1"/>
      <c r="O52" s="1"/>
    </row>
    <row r="53" spans="1:15" ht="12.75" customHeight="1">
      <c r="A53" s="30">
        <v>43</v>
      </c>
      <c r="B53" s="215" t="s">
        <v>60</v>
      </c>
      <c r="C53" s="229">
        <v>658.7</v>
      </c>
      <c r="D53" s="230">
        <v>655.2833333333333</v>
      </c>
      <c r="E53" s="230">
        <v>649.56666666666661</v>
      </c>
      <c r="F53" s="230">
        <v>640.43333333333328</v>
      </c>
      <c r="G53" s="230">
        <v>634.71666666666658</v>
      </c>
      <c r="H53" s="230">
        <v>664.41666666666663</v>
      </c>
      <c r="I53" s="230">
        <v>670.13333333333333</v>
      </c>
      <c r="J53" s="230">
        <v>679.26666666666665</v>
      </c>
      <c r="K53" s="229">
        <v>661</v>
      </c>
      <c r="L53" s="229">
        <v>646.15</v>
      </c>
      <c r="M53" s="229">
        <v>16.57715</v>
      </c>
      <c r="N53" s="1"/>
      <c r="O53" s="1"/>
    </row>
    <row r="54" spans="1:15" ht="12.75" customHeight="1">
      <c r="A54" s="30">
        <v>44</v>
      </c>
      <c r="B54" s="215" t="s">
        <v>299</v>
      </c>
      <c r="C54" s="229">
        <v>384.1</v>
      </c>
      <c r="D54" s="230">
        <v>385.68333333333334</v>
      </c>
      <c r="E54" s="230">
        <v>381.41666666666669</v>
      </c>
      <c r="F54" s="230">
        <v>378.73333333333335</v>
      </c>
      <c r="G54" s="230">
        <v>374.4666666666667</v>
      </c>
      <c r="H54" s="230">
        <v>388.36666666666667</v>
      </c>
      <c r="I54" s="230">
        <v>392.63333333333333</v>
      </c>
      <c r="J54" s="230">
        <v>395.31666666666666</v>
      </c>
      <c r="K54" s="229">
        <v>389.95</v>
      </c>
      <c r="L54" s="229">
        <v>383</v>
      </c>
      <c r="M54" s="229">
        <v>1.3054399999999999</v>
      </c>
      <c r="N54" s="1"/>
      <c r="O54" s="1"/>
    </row>
    <row r="55" spans="1:15" ht="12.75" customHeight="1">
      <c r="A55" s="30">
        <v>45</v>
      </c>
      <c r="B55" s="215" t="s">
        <v>239</v>
      </c>
      <c r="C55" s="229">
        <v>3500.9</v>
      </c>
      <c r="D55" s="230">
        <v>3500.2999999999997</v>
      </c>
      <c r="E55" s="230">
        <v>3473.5999999999995</v>
      </c>
      <c r="F55" s="230">
        <v>3446.2999999999997</v>
      </c>
      <c r="G55" s="230">
        <v>3419.5999999999995</v>
      </c>
      <c r="H55" s="230">
        <v>3527.5999999999995</v>
      </c>
      <c r="I55" s="230">
        <v>3554.2999999999993</v>
      </c>
      <c r="J55" s="230">
        <v>3581.5999999999995</v>
      </c>
      <c r="K55" s="229">
        <v>3527</v>
      </c>
      <c r="L55" s="229">
        <v>3473</v>
      </c>
      <c r="M55" s="229">
        <v>1.89632</v>
      </c>
      <c r="N55" s="1"/>
      <c r="O55" s="1"/>
    </row>
    <row r="56" spans="1:15" ht="12.75" customHeight="1">
      <c r="A56" s="30">
        <v>46</v>
      </c>
      <c r="B56" s="215" t="s">
        <v>61</v>
      </c>
      <c r="C56" s="229">
        <v>919.7</v>
      </c>
      <c r="D56" s="230">
        <v>922.23333333333323</v>
      </c>
      <c r="E56" s="230">
        <v>913.51666666666642</v>
      </c>
      <c r="F56" s="230">
        <v>907.33333333333314</v>
      </c>
      <c r="G56" s="230">
        <v>898.61666666666633</v>
      </c>
      <c r="H56" s="230">
        <v>928.41666666666652</v>
      </c>
      <c r="I56" s="230">
        <v>937.13333333333344</v>
      </c>
      <c r="J56" s="230">
        <v>943.31666666666661</v>
      </c>
      <c r="K56" s="229">
        <v>930.95</v>
      </c>
      <c r="L56" s="229">
        <v>916.05</v>
      </c>
      <c r="M56" s="229">
        <v>118.17533</v>
      </c>
      <c r="N56" s="1"/>
      <c r="O56" s="1"/>
    </row>
    <row r="57" spans="1:15" ht="12" customHeight="1">
      <c r="A57" s="30">
        <v>47</v>
      </c>
      <c r="B57" s="215" t="s">
        <v>300</v>
      </c>
      <c r="C57" s="229">
        <v>2513.9</v>
      </c>
      <c r="D57" s="230">
        <v>2526.4833333333336</v>
      </c>
      <c r="E57" s="230">
        <v>2493.416666666667</v>
      </c>
      <c r="F57" s="230">
        <v>2472.9333333333334</v>
      </c>
      <c r="G57" s="230">
        <v>2439.8666666666668</v>
      </c>
      <c r="H57" s="230">
        <v>2546.9666666666672</v>
      </c>
      <c r="I57" s="230">
        <v>2580.0333333333338</v>
      </c>
      <c r="J57" s="230">
        <v>2600.5166666666673</v>
      </c>
      <c r="K57" s="229">
        <v>2559.5500000000002</v>
      </c>
      <c r="L57" s="229">
        <v>2506</v>
      </c>
      <c r="M57" s="229">
        <v>0.23296</v>
      </c>
      <c r="N57" s="1"/>
      <c r="O57" s="1"/>
    </row>
    <row r="58" spans="1:15" ht="12.75" customHeight="1">
      <c r="A58" s="30">
        <v>48</v>
      </c>
      <c r="B58" s="215" t="s">
        <v>867</v>
      </c>
      <c r="C58" s="229">
        <v>1498.2</v>
      </c>
      <c r="D58" s="230">
        <v>1479.9166666666667</v>
      </c>
      <c r="E58" s="230">
        <v>1454.8333333333335</v>
      </c>
      <c r="F58" s="230">
        <v>1411.4666666666667</v>
      </c>
      <c r="G58" s="230">
        <v>1386.3833333333334</v>
      </c>
      <c r="H58" s="230">
        <v>1523.2833333333335</v>
      </c>
      <c r="I58" s="230">
        <v>1548.366666666667</v>
      </c>
      <c r="J58" s="230">
        <v>1591.7333333333336</v>
      </c>
      <c r="K58" s="229">
        <v>1505</v>
      </c>
      <c r="L58" s="229">
        <v>1436.55</v>
      </c>
      <c r="M58" s="229">
        <v>4.7694900000000002</v>
      </c>
      <c r="N58" s="1"/>
      <c r="O58" s="1"/>
    </row>
    <row r="59" spans="1:15" ht="12.75" customHeight="1">
      <c r="A59" s="30">
        <v>49</v>
      </c>
      <c r="B59" s="215" t="s">
        <v>301</v>
      </c>
      <c r="C59" s="229">
        <v>570.70000000000005</v>
      </c>
      <c r="D59" s="230">
        <v>568.25</v>
      </c>
      <c r="E59" s="230">
        <v>560.5</v>
      </c>
      <c r="F59" s="230">
        <v>550.29999999999995</v>
      </c>
      <c r="G59" s="230">
        <v>542.54999999999995</v>
      </c>
      <c r="H59" s="230">
        <v>578.45000000000005</v>
      </c>
      <c r="I59" s="230">
        <v>586.20000000000005</v>
      </c>
      <c r="J59" s="230">
        <v>596.40000000000009</v>
      </c>
      <c r="K59" s="229">
        <v>576</v>
      </c>
      <c r="L59" s="229">
        <v>558.04999999999995</v>
      </c>
      <c r="M59" s="229">
        <v>19.05639</v>
      </c>
      <c r="N59" s="1"/>
      <c r="O59" s="1"/>
    </row>
    <row r="60" spans="1:15" ht="12.75" customHeight="1">
      <c r="A60" s="30">
        <v>50</v>
      </c>
      <c r="B60" s="215" t="s">
        <v>62</v>
      </c>
      <c r="C60" s="229">
        <v>4643.6000000000004</v>
      </c>
      <c r="D60" s="230">
        <v>4626.8833333333341</v>
      </c>
      <c r="E60" s="230">
        <v>4583.9666666666681</v>
      </c>
      <c r="F60" s="230">
        <v>4524.3333333333339</v>
      </c>
      <c r="G60" s="230">
        <v>4481.4166666666679</v>
      </c>
      <c r="H60" s="230">
        <v>4686.5166666666682</v>
      </c>
      <c r="I60" s="230">
        <v>4729.4333333333343</v>
      </c>
      <c r="J60" s="230">
        <v>4789.0666666666684</v>
      </c>
      <c r="K60" s="229">
        <v>4669.8</v>
      </c>
      <c r="L60" s="229">
        <v>4567.25</v>
      </c>
      <c r="M60" s="229">
        <v>6.98733</v>
      </c>
      <c r="N60" s="1"/>
      <c r="O60" s="1"/>
    </row>
    <row r="61" spans="1:15" ht="12.75" customHeight="1">
      <c r="A61" s="30">
        <v>51</v>
      </c>
      <c r="B61" s="215" t="s">
        <v>302</v>
      </c>
      <c r="C61" s="229">
        <v>1157.1500000000001</v>
      </c>
      <c r="D61" s="230">
        <v>1154.8166666666666</v>
      </c>
      <c r="E61" s="230">
        <v>1146.3833333333332</v>
      </c>
      <c r="F61" s="230">
        <v>1135.6166666666666</v>
      </c>
      <c r="G61" s="230">
        <v>1127.1833333333332</v>
      </c>
      <c r="H61" s="230">
        <v>1165.5833333333333</v>
      </c>
      <c r="I61" s="230">
        <v>1174.0166666666667</v>
      </c>
      <c r="J61" s="230">
        <v>1184.7833333333333</v>
      </c>
      <c r="K61" s="229">
        <v>1163.25</v>
      </c>
      <c r="L61" s="229">
        <v>1144.05</v>
      </c>
      <c r="M61" s="229">
        <v>0.66605999999999999</v>
      </c>
      <c r="N61" s="1"/>
      <c r="O61" s="1"/>
    </row>
    <row r="62" spans="1:15" ht="12.75" customHeight="1">
      <c r="A62" s="30">
        <v>52</v>
      </c>
      <c r="B62" s="215" t="s">
        <v>65</v>
      </c>
      <c r="C62" s="229">
        <v>7040.5</v>
      </c>
      <c r="D62" s="230">
        <v>7016.3</v>
      </c>
      <c r="E62" s="230">
        <v>6975.3</v>
      </c>
      <c r="F62" s="230">
        <v>6910.1</v>
      </c>
      <c r="G62" s="230">
        <v>6869.1</v>
      </c>
      <c r="H62" s="230">
        <v>7081.5</v>
      </c>
      <c r="I62" s="230">
        <v>7122.5</v>
      </c>
      <c r="J62" s="230">
        <v>7187.7</v>
      </c>
      <c r="K62" s="229">
        <v>7057.3</v>
      </c>
      <c r="L62" s="229">
        <v>6951.1</v>
      </c>
      <c r="M62" s="229">
        <v>5.9002600000000003</v>
      </c>
      <c r="N62" s="1"/>
      <c r="O62" s="1"/>
    </row>
    <row r="63" spans="1:15" ht="12.75" customHeight="1">
      <c r="A63" s="30">
        <v>53</v>
      </c>
      <c r="B63" s="215" t="s">
        <v>64</v>
      </c>
      <c r="C63" s="229">
        <v>1450.15</v>
      </c>
      <c r="D63" s="230">
        <v>1451.05</v>
      </c>
      <c r="E63" s="230">
        <v>1443.1</v>
      </c>
      <c r="F63" s="230">
        <v>1436.05</v>
      </c>
      <c r="G63" s="230">
        <v>1428.1</v>
      </c>
      <c r="H63" s="230">
        <v>1458.1</v>
      </c>
      <c r="I63" s="230">
        <v>1466.0500000000002</v>
      </c>
      <c r="J63" s="230">
        <v>1473.1</v>
      </c>
      <c r="K63" s="229">
        <v>1459</v>
      </c>
      <c r="L63" s="229">
        <v>1444</v>
      </c>
      <c r="M63" s="229">
        <v>9.3937899999999992</v>
      </c>
      <c r="N63" s="1"/>
      <c r="O63" s="1"/>
    </row>
    <row r="64" spans="1:15" ht="12.75" customHeight="1">
      <c r="A64" s="30">
        <v>54</v>
      </c>
      <c r="B64" s="215" t="s">
        <v>240</v>
      </c>
      <c r="C64" s="229">
        <v>6993.1</v>
      </c>
      <c r="D64" s="230">
        <v>7071.45</v>
      </c>
      <c r="E64" s="230">
        <v>6846.65</v>
      </c>
      <c r="F64" s="230">
        <v>6700.2</v>
      </c>
      <c r="G64" s="230">
        <v>6475.4</v>
      </c>
      <c r="H64" s="230">
        <v>7217.9</v>
      </c>
      <c r="I64" s="230">
        <v>7442.7000000000007</v>
      </c>
      <c r="J64" s="230">
        <v>7589.15</v>
      </c>
      <c r="K64" s="229">
        <v>7296.25</v>
      </c>
      <c r="L64" s="229">
        <v>6925</v>
      </c>
      <c r="M64" s="229">
        <v>0.73858999999999997</v>
      </c>
      <c r="N64" s="1"/>
      <c r="O64" s="1"/>
    </row>
    <row r="65" spans="1:15" ht="12.75" customHeight="1">
      <c r="A65" s="30">
        <v>55</v>
      </c>
      <c r="B65" s="215" t="s">
        <v>303</v>
      </c>
      <c r="C65" s="229">
        <v>2116.65</v>
      </c>
      <c r="D65" s="230">
        <v>2121.9666666666667</v>
      </c>
      <c r="E65" s="230">
        <v>2100.9333333333334</v>
      </c>
      <c r="F65" s="230">
        <v>2085.2166666666667</v>
      </c>
      <c r="G65" s="230">
        <v>2064.1833333333334</v>
      </c>
      <c r="H65" s="230">
        <v>2137.6833333333334</v>
      </c>
      <c r="I65" s="230">
        <v>2158.7166666666672</v>
      </c>
      <c r="J65" s="230">
        <v>2174.4333333333334</v>
      </c>
      <c r="K65" s="229">
        <v>2143</v>
      </c>
      <c r="L65" s="229">
        <v>2106.25</v>
      </c>
      <c r="M65" s="229">
        <v>0.38923999999999997</v>
      </c>
      <c r="N65" s="1"/>
      <c r="O65" s="1"/>
    </row>
    <row r="66" spans="1:15" ht="12.75" customHeight="1">
      <c r="A66" s="30">
        <v>56</v>
      </c>
      <c r="B66" s="215" t="s">
        <v>66</v>
      </c>
      <c r="C66" s="229">
        <v>2287.4</v>
      </c>
      <c r="D66" s="230">
        <v>2292.4</v>
      </c>
      <c r="E66" s="230">
        <v>2275</v>
      </c>
      <c r="F66" s="230">
        <v>2262.6</v>
      </c>
      <c r="G66" s="230">
        <v>2245.1999999999998</v>
      </c>
      <c r="H66" s="230">
        <v>2304.8000000000002</v>
      </c>
      <c r="I66" s="230">
        <v>2322.2000000000007</v>
      </c>
      <c r="J66" s="230">
        <v>2334.6000000000004</v>
      </c>
      <c r="K66" s="229">
        <v>2309.8000000000002</v>
      </c>
      <c r="L66" s="229">
        <v>2280</v>
      </c>
      <c r="M66" s="229">
        <v>2.10324</v>
      </c>
      <c r="N66" s="1"/>
      <c r="O66" s="1"/>
    </row>
    <row r="67" spans="1:15" ht="12.75" customHeight="1">
      <c r="A67" s="30">
        <v>57</v>
      </c>
      <c r="B67" s="215" t="s">
        <v>304</v>
      </c>
      <c r="C67" s="229">
        <v>390.5</v>
      </c>
      <c r="D67" s="230">
        <v>392.01666666666671</v>
      </c>
      <c r="E67" s="230">
        <v>387.58333333333343</v>
      </c>
      <c r="F67" s="230">
        <v>384.66666666666674</v>
      </c>
      <c r="G67" s="230">
        <v>380.23333333333346</v>
      </c>
      <c r="H67" s="230">
        <v>394.93333333333339</v>
      </c>
      <c r="I67" s="230">
        <v>399.36666666666667</v>
      </c>
      <c r="J67" s="230">
        <v>402.28333333333336</v>
      </c>
      <c r="K67" s="229">
        <v>396.45</v>
      </c>
      <c r="L67" s="229">
        <v>389.1</v>
      </c>
      <c r="M67" s="229">
        <v>4.9803199999999999</v>
      </c>
      <c r="N67" s="1"/>
      <c r="O67" s="1"/>
    </row>
    <row r="68" spans="1:15" ht="12.75" customHeight="1">
      <c r="A68" s="30">
        <v>58</v>
      </c>
      <c r="B68" s="215" t="s">
        <v>67</v>
      </c>
      <c r="C68" s="229">
        <v>268.35000000000002</v>
      </c>
      <c r="D68" s="230">
        <v>268.75</v>
      </c>
      <c r="E68" s="230">
        <v>265.5</v>
      </c>
      <c r="F68" s="230">
        <v>262.64999999999998</v>
      </c>
      <c r="G68" s="230">
        <v>259.39999999999998</v>
      </c>
      <c r="H68" s="230">
        <v>271.60000000000002</v>
      </c>
      <c r="I68" s="230">
        <v>274.85000000000002</v>
      </c>
      <c r="J68" s="230">
        <v>277.70000000000005</v>
      </c>
      <c r="K68" s="229">
        <v>272</v>
      </c>
      <c r="L68" s="229">
        <v>265.89999999999998</v>
      </c>
      <c r="M68" s="229">
        <v>53.675080000000001</v>
      </c>
      <c r="N68" s="1"/>
      <c r="O68" s="1"/>
    </row>
    <row r="69" spans="1:15" ht="12.75" customHeight="1">
      <c r="A69" s="30">
        <v>59</v>
      </c>
      <c r="B69" s="215" t="s">
        <v>68</v>
      </c>
      <c r="C69" s="229">
        <v>184.85</v>
      </c>
      <c r="D69" s="230">
        <v>185.36666666666667</v>
      </c>
      <c r="E69" s="230">
        <v>183.58333333333334</v>
      </c>
      <c r="F69" s="230">
        <v>182.31666666666666</v>
      </c>
      <c r="G69" s="230">
        <v>180.53333333333333</v>
      </c>
      <c r="H69" s="230">
        <v>186.63333333333335</v>
      </c>
      <c r="I69" s="230">
        <v>188.41666666666666</v>
      </c>
      <c r="J69" s="230">
        <v>189.68333333333337</v>
      </c>
      <c r="K69" s="229">
        <v>187.15</v>
      </c>
      <c r="L69" s="229">
        <v>184.1</v>
      </c>
      <c r="M69" s="229">
        <v>115.92704999999999</v>
      </c>
      <c r="N69" s="1"/>
      <c r="O69" s="1"/>
    </row>
    <row r="70" spans="1:15" ht="12.75" customHeight="1">
      <c r="A70" s="30">
        <v>60</v>
      </c>
      <c r="B70" s="215" t="s">
        <v>241</v>
      </c>
      <c r="C70" s="229">
        <v>74.5</v>
      </c>
      <c r="D70" s="230">
        <v>74.350000000000009</v>
      </c>
      <c r="E70" s="230">
        <v>73.600000000000023</v>
      </c>
      <c r="F70" s="230">
        <v>72.700000000000017</v>
      </c>
      <c r="G70" s="230">
        <v>71.950000000000031</v>
      </c>
      <c r="H70" s="230">
        <v>75.250000000000014</v>
      </c>
      <c r="I70" s="230">
        <v>75.999999999999986</v>
      </c>
      <c r="J70" s="230">
        <v>76.900000000000006</v>
      </c>
      <c r="K70" s="229">
        <v>75.099999999999994</v>
      </c>
      <c r="L70" s="229">
        <v>73.45</v>
      </c>
      <c r="M70" s="229">
        <v>77.835229999999996</v>
      </c>
      <c r="N70" s="1"/>
      <c r="O70" s="1"/>
    </row>
    <row r="71" spans="1:15" ht="12.75" customHeight="1">
      <c r="A71" s="30">
        <v>61</v>
      </c>
      <c r="B71" s="215" t="s">
        <v>305</v>
      </c>
      <c r="C71" s="229">
        <v>31.35</v>
      </c>
      <c r="D71" s="230">
        <v>31.100000000000005</v>
      </c>
      <c r="E71" s="230">
        <v>30.600000000000009</v>
      </c>
      <c r="F71" s="230">
        <v>29.850000000000005</v>
      </c>
      <c r="G71" s="230">
        <v>29.350000000000009</v>
      </c>
      <c r="H71" s="230">
        <v>31.850000000000009</v>
      </c>
      <c r="I71" s="230">
        <v>32.35</v>
      </c>
      <c r="J71" s="230">
        <v>33.100000000000009</v>
      </c>
      <c r="K71" s="229">
        <v>31.6</v>
      </c>
      <c r="L71" s="229">
        <v>30.35</v>
      </c>
      <c r="M71" s="229">
        <v>276.80635999999998</v>
      </c>
      <c r="N71" s="1"/>
      <c r="O71" s="1"/>
    </row>
    <row r="72" spans="1:15" ht="12.75" customHeight="1">
      <c r="A72" s="30">
        <v>62</v>
      </c>
      <c r="B72" s="215" t="s">
        <v>69</v>
      </c>
      <c r="C72" s="229">
        <v>1577.85</v>
      </c>
      <c r="D72" s="230">
        <v>1583.2</v>
      </c>
      <c r="E72" s="230">
        <v>1566.45</v>
      </c>
      <c r="F72" s="230">
        <v>1555.05</v>
      </c>
      <c r="G72" s="230">
        <v>1538.3</v>
      </c>
      <c r="H72" s="230">
        <v>1594.6000000000001</v>
      </c>
      <c r="I72" s="230">
        <v>1611.3500000000001</v>
      </c>
      <c r="J72" s="230">
        <v>1622.7500000000002</v>
      </c>
      <c r="K72" s="229">
        <v>1599.95</v>
      </c>
      <c r="L72" s="229">
        <v>1571.8</v>
      </c>
      <c r="M72" s="229">
        <v>0.76898</v>
      </c>
      <c r="N72" s="1"/>
      <c r="O72" s="1"/>
    </row>
    <row r="73" spans="1:15" ht="12.75" customHeight="1">
      <c r="A73" s="30">
        <v>63</v>
      </c>
      <c r="B73" s="215" t="s">
        <v>306</v>
      </c>
      <c r="C73" s="229">
        <v>4293.95</v>
      </c>
      <c r="D73" s="230">
        <v>4277.1833333333334</v>
      </c>
      <c r="E73" s="230">
        <v>4241.7666666666664</v>
      </c>
      <c r="F73" s="230">
        <v>4189.583333333333</v>
      </c>
      <c r="G73" s="230">
        <v>4154.1666666666661</v>
      </c>
      <c r="H73" s="230">
        <v>4329.3666666666668</v>
      </c>
      <c r="I73" s="230">
        <v>4364.7833333333328</v>
      </c>
      <c r="J73" s="230">
        <v>4416.9666666666672</v>
      </c>
      <c r="K73" s="229">
        <v>4312.6000000000004</v>
      </c>
      <c r="L73" s="229">
        <v>4225</v>
      </c>
      <c r="M73" s="229">
        <v>0.14907000000000001</v>
      </c>
      <c r="N73" s="1"/>
      <c r="O73" s="1"/>
    </row>
    <row r="74" spans="1:15" ht="12.75" customHeight="1">
      <c r="A74" s="30">
        <v>64</v>
      </c>
      <c r="B74" s="215" t="s">
        <v>72</v>
      </c>
      <c r="C74" s="229">
        <v>650.5</v>
      </c>
      <c r="D74" s="230">
        <v>653.25</v>
      </c>
      <c r="E74" s="230">
        <v>646.75</v>
      </c>
      <c r="F74" s="230">
        <v>643</v>
      </c>
      <c r="G74" s="230">
        <v>636.5</v>
      </c>
      <c r="H74" s="230">
        <v>657</v>
      </c>
      <c r="I74" s="230">
        <v>663.5</v>
      </c>
      <c r="J74" s="230">
        <v>667.25</v>
      </c>
      <c r="K74" s="229">
        <v>659.75</v>
      </c>
      <c r="L74" s="229">
        <v>649.5</v>
      </c>
      <c r="M74" s="229">
        <v>6.32165</v>
      </c>
      <c r="N74" s="1"/>
      <c r="O74" s="1"/>
    </row>
    <row r="75" spans="1:15" ht="12.75" customHeight="1">
      <c r="A75" s="30">
        <v>65</v>
      </c>
      <c r="B75" s="215" t="s">
        <v>307</v>
      </c>
      <c r="C75" s="229">
        <v>1111.2</v>
      </c>
      <c r="D75" s="230">
        <v>1107.2166666666667</v>
      </c>
      <c r="E75" s="230">
        <v>1090.3333333333335</v>
      </c>
      <c r="F75" s="230">
        <v>1069.4666666666667</v>
      </c>
      <c r="G75" s="230">
        <v>1052.5833333333335</v>
      </c>
      <c r="H75" s="230">
        <v>1128.0833333333335</v>
      </c>
      <c r="I75" s="230">
        <v>1144.9666666666667</v>
      </c>
      <c r="J75" s="230">
        <v>1165.8333333333335</v>
      </c>
      <c r="K75" s="229">
        <v>1124.0999999999999</v>
      </c>
      <c r="L75" s="229">
        <v>1086.3499999999999</v>
      </c>
      <c r="M75" s="229">
        <v>5.6951700000000001</v>
      </c>
      <c r="N75" s="1"/>
      <c r="O75" s="1"/>
    </row>
    <row r="76" spans="1:15" ht="12.75" customHeight="1">
      <c r="A76" s="30">
        <v>66</v>
      </c>
      <c r="B76" s="215" t="s">
        <v>71</v>
      </c>
      <c r="C76" s="229">
        <v>112.9</v>
      </c>
      <c r="D76" s="230">
        <v>112.78333333333335</v>
      </c>
      <c r="E76" s="230">
        <v>112.11666666666669</v>
      </c>
      <c r="F76" s="230">
        <v>111.33333333333334</v>
      </c>
      <c r="G76" s="230">
        <v>110.66666666666669</v>
      </c>
      <c r="H76" s="230">
        <v>113.56666666666669</v>
      </c>
      <c r="I76" s="230">
        <v>114.23333333333335</v>
      </c>
      <c r="J76" s="230">
        <v>115.01666666666669</v>
      </c>
      <c r="K76" s="229">
        <v>113.45</v>
      </c>
      <c r="L76" s="229">
        <v>112</v>
      </c>
      <c r="M76" s="229">
        <v>91.852919999999997</v>
      </c>
      <c r="N76" s="1"/>
      <c r="O76" s="1"/>
    </row>
    <row r="77" spans="1:15" ht="12.75" customHeight="1">
      <c r="A77" s="30">
        <v>67</v>
      </c>
      <c r="B77" s="215" t="s">
        <v>73</v>
      </c>
      <c r="C77" s="229">
        <v>797.05</v>
      </c>
      <c r="D77" s="230">
        <v>794.23333333333323</v>
      </c>
      <c r="E77" s="230">
        <v>789.06666666666649</v>
      </c>
      <c r="F77" s="230">
        <v>781.08333333333326</v>
      </c>
      <c r="G77" s="230">
        <v>775.91666666666652</v>
      </c>
      <c r="H77" s="230">
        <v>802.21666666666647</v>
      </c>
      <c r="I77" s="230">
        <v>807.38333333333321</v>
      </c>
      <c r="J77" s="230">
        <v>815.36666666666645</v>
      </c>
      <c r="K77" s="229">
        <v>799.4</v>
      </c>
      <c r="L77" s="229">
        <v>786.25</v>
      </c>
      <c r="M77" s="229">
        <v>10.65254</v>
      </c>
      <c r="N77" s="1"/>
      <c r="O77" s="1"/>
    </row>
    <row r="78" spans="1:15" ht="12.75" customHeight="1">
      <c r="A78" s="30">
        <v>68</v>
      </c>
      <c r="B78" s="215" t="s">
        <v>76</v>
      </c>
      <c r="C78" s="229">
        <v>82</v>
      </c>
      <c r="D78" s="230">
        <v>82.366666666666674</v>
      </c>
      <c r="E78" s="230">
        <v>81.433333333333351</v>
      </c>
      <c r="F78" s="230">
        <v>80.866666666666674</v>
      </c>
      <c r="G78" s="230">
        <v>79.933333333333351</v>
      </c>
      <c r="H78" s="230">
        <v>82.933333333333351</v>
      </c>
      <c r="I78" s="230">
        <v>83.866666666666688</v>
      </c>
      <c r="J78" s="230">
        <v>84.433333333333351</v>
      </c>
      <c r="K78" s="229">
        <v>83.3</v>
      </c>
      <c r="L78" s="229">
        <v>81.8</v>
      </c>
      <c r="M78" s="229">
        <v>117.38032</v>
      </c>
      <c r="N78" s="1"/>
      <c r="O78" s="1"/>
    </row>
    <row r="79" spans="1:15" ht="12.75" customHeight="1">
      <c r="A79" s="30">
        <v>69</v>
      </c>
      <c r="B79" s="215" t="s">
        <v>80</v>
      </c>
      <c r="C79" s="229">
        <v>364.55</v>
      </c>
      <c r="D79" s="230">
        <v>365.85000000000008</v>
      </c>
      <c r="E79" s="230">
        <v>362.80000000000018</v>
      </c>
      <c r="F79" s="230">
        <v>361.05000000000013</v>
      </c>
      <c r="G79" s="230">
        <v>358.00000000000023</v>
      </c>
      <c r="H79" s="230">
        <v>367.60000000000014</v>
      </c>
      <c r="I79" s="230">
        <v>370.65</v>
      </c>
      <c r="J79" s="230">
        <v>372.40000000000009</v>
      </c>
      <c r="K79" s="229">
        <v>368.9</v>
      </c>
      <c r="L79" s="229">
        <v>364.1</v>
      </c>
      <c r="M79" s="229">
        <v>17.686409999999999</v>
      </c>
      <c r="N79" s="1"/>
      <c r="O79" s="1"/>
    </row>
    <row r="80" spans="1:15" ht="12.75" customHeight="1">
      <c r="A80" s="30">
        <v>70</v>
      </c>
      <c r="B80" s="215" t="s">
        <v>846</v>
      </c>
      <c r="C80" s="229">
        <v>9737.5499999999993</v>
      </c>
      <c r="D80" s="230">
        <v>9802.8333333333339</v>
      </c>
      <c r="E80" s="230">
        <v>9656.7166666666672</v>
      </c>
      <c r="F80" s="230">
        <v>9575.8833333333332</v>
      </c>
      <c r="G80" s="230">
        <v>9429.7666666666664</v>
      </c>
      <c r="H80" s="230">
        <v>9883.6666666666679</v>
      </c>
      <c r="I80" s="230">
        <v>10029.783333333333</v>
      </c>
      <c r="J80" s="230">
        <v>10110.616666666669</v>
      </c>
      <c r="K80" s="229">
        <v>9948.9500000000007</v>
      </c>
      <c r="L80" s="229">
        <v>9722</v>
      </c>
      <c r="M80" s="229">
        <v>1.7100000000000001E-2</v>
      </c>
      <c r="N80" s="1"/>
      <c r="O80" s="1"/>
    </row>
    <row r="81" spans="1:15" ht="12.75" customHeight="1">
      <c r="A81" s="30">
        <v>71</v>
      </c>
      <c r="B81" s="215" t="s">
        <v>75</v>
      </c>
      <c r="C81" s="229">
        <v>827.95</v>
      </c>
      <c r="D81" s="230">
        <v>829.63333333333333</v>
      </c>
      <c r="E81" s="230">
        <v>821.31666666666661</v>
      </c>
      <c r="F81" s="230">
        <v>814.68333333333328</v>
      </c>
      <c r="G81" s="230">
        <v>806.36666666666656</v>
      </c>
      <c r="H81" s="230">
        <v>836.26666666666665</v>
      </c>
      <c r="I81" s="230">
        <v>844.58333333333348</v>
      </c>
      <c r="J81" s="230">
        <v>851.2166666666667</v>
      </c>
      <c r="K81" s="229">
        <v>837.95</v>
      </c>
      <c r="L81" s="229">
        <v>823</v>
      </c>
      <c r="M81" s="229">
        <v>97.131550000000004</v>
      </c>
      <c r="N81" s="1"/>
      <c r="O81" s="1"/>
    </row>
    <row r="82" spans="1:15" ht="12.75" customHeight="1">
      <c r="A82" s="30">
        <v>72</v>
      </c>
      <c r="B82" s="215" t="s">
        <v>77</v>
      </c>
      <c r="C82" s="229">
        <v>245.3</v>
      </c>
      <c r="D82" s="230">
        <v>246.08333333333334</v>
      </c>
      <c r="E82" s="230">
        <v>244.2166666666667</v>
      </c>
      <c r="F82" s="230">
        <v>243.13333333333335</v>
      </c>
      <c r="G82" s="230">
        <v>241.26666666666671</v>
      </c>
      <c r="H82" s="230">
        <v>247.16666666666669</v>
      </c>
      <c r="I82" s="230">
        <v>249.0333333333333</v>
      </c>
      <c r="J82" s="230">
        <v>250.11666666666667</v>
      </c>
      <c r="K82" s="229">
        <v>247.95</v>
      </c>
      <c r="L82" s="229">
        <v>245</v>
      </c>
      <c r="M82" s="229">
        <v>25.222639999999998</v>
      </c>
      <c r="N82" s="1"/>
      <c r="O82" s="1"/>
    </row>
    <row r="83" spans="1:15" ht="12.75" customHeight="1">
      <c r="A83" s="30">
        <v>73</v>
      </c>
      <c r="B83" s="215" t="s">
        <v>308</v>
      </c>
      <c r="C83" s="229">
        <v>1146.5999999999999</v>
      </c>
      <c r="D83" s="230">
        <v>1135.0833333333333</v>
      </c>
      <c r="E83" s="230">
        <v>1114.6666666666665</v>
      </c>
      <c r="F83" s="230">
        <v>1082.7333333333333</v>
      </c>
      <c r="G83" s="230">
        <v>1062.3166666666666</v>
      </c>
      <c r="H83" s="230">
        <v>1167.0166666666664</v>
      </c>
      <c r="I83" s="230">
        <v>1187.4333333333329</v>
      </c>
      <c r="J83" s="230">
        <v>1219.3666666666663</v>
      </c>
      <c r="K83" s="229">
        <v>1155.5</v>
      </c>
      <c r="L83" s="229">
        <v>1103.1500000000001</v>
      </c>
      <c r="M83" s="229">
        <v>3.22295</v>
      </c>
      <c r="N83" s="1"/>
      <c r="O83" s="1"/>
    </row>
    <row r="84" spans="1:15" ht="12.75" customHeight="1">
      <c r="A84" s="30">
        <v>74</v>
      </c>
      <c r="B84" s="215" t="s">
        <v>309</v>
      </c>
      <c r="C84" s="229">
        <v>343.85</v>
      </c>
      <c r="D84" s="230">
        <v>345.41666666666669</v>
      </c>
      <c r="E84" s="230">
        <v>340.48333333333335</v>
      </c>
      <c r="F84" s="230">
        <v>337.11666666666667</v>
      </c>
      <c r="G84" s="230">
        <v>332.18333333333334</v>
      </c>
      <c r="H84" s="230">
        <v>348.78333333333336</v>
      </c>
      <c r="I84" s="230">
        <v>353.71666666666664</v>
      </c>
      <c r="J84" s="230">
        <v>357.08333333333337</v>
      </c>
      <c r="K84" s="229">
        <v>350.35</v>
      </c>
      <c r="L84" s="229">
        <v>342.05</v>
      </c>
      <c r="M84" s="229">
        <v>21.026789999999998</v>
      </c>
      <c r="N84" s="1"/>
      <c r="O84" s="1"/>
    </row>
    <row r="85" spans="1:15" ht="12.75" customHeight="1">
      <c r="A85" s="30">
        <v>75</v>
      </c>
      <c r="B85" s="215" t="s">
        <v>310</v>
      </c>
      <c r="C85" s="229">
        <v>6206.5</v>
      </c>
      <c r="D85" s="230">
        <v>6229.5333333333328</v>
      </c>
      <c r="E85" s="230">
        <v>6162.1666666666661</v>
      </c>
      <c r="F85" s="230">
        <v>6117.833333333333</v>
      </c>
      <c r="G85" s="230">
        <v>6050.4666666666662</v>
      </c>
      <c r="H85" s="230">
        <v>6273.8666666666659</v>
      </c>
      <c r="I85" s="230">
        <v>6341.2333333333327</v>
      </c>
      <c r="J85" s="230">
        <v>6385.5666666666657</v>
      </c>
      <c r="K85" s="229">
        <v>6296.9</v>
      </c>
      <c r="L85" s="229">
        <v>6185.2</v>
      </c>
      <c r="M85" s="229">
        <v>0.10371</v>
      </c>
      <c r="N85" s="1"/>
      <c r="O85" s="1"/>
    </row>
    <row r="86" spans="1:15" ht="12.75" customHeight="1">
      <c r="A86" s="30">
        <v>76</v>
      </c>
      <c r="B86" s="215" t="s">
        <v>311</v>
      </c>
      <c r="C86" s="229">
        <v>1444</v>
      </c>
      <c r="D86" s="230">
        <v>1439.0833333333333</v>
      </c>
      <c r="E86" s="230">
        <v>1426.1666666666665</v>
      </c>
      <c r="F86" s="230">
        <v>1408.3333333333333</v>
      </c>
      <c r="G86" s="230">
        <v>1395.4166666666665</v>
      </c>
      <c r="H86" s="230">
        <v>1456.9166666666665</v>
      </c>
      <c r="I86" s="230">
        <v>1469.833333333333</v>
      </c>
      <c r="J86" s="230">
        <v>1487.6666666666665</v>
      </c>
      <c r="K86" s="229">
        <v>1452</v>
      </c>
      <c r="L86" s="229">
        <v>1421.25</v>
      </c>
      <c r="M86" s="229">
        <v>0.78990000000000005</v>
      </c>
      <c r="N86" s="1"/>
      <c r="O86" s="1"/>
    </row>
    <row r="87" spans="1:15" ht="12.75" customHeight="1">
      <c r="A87" s="30">
        <v>77</v>
      </c>
      <c r="B87" s="215" t="s">
        <v>242</v>
      </c>
      <c r="C87" s="229">
        <v>957.1</v>
      </c>
      <c r="D87" s="230">
        <v>961.86666666666667</v>
      </c>
      <c r="E87" s="230">
        <v>950.23333333333335</v>
      </c>
      <c r="F87" s="230">
        <v>943.36666666666667</v>
      </c>
      <c r="G87" s="230">
        <v>931.73333333333335</v>
      </c>
      <c r="H87" s="230">
        <v>968.73333333333335</v>
      </c>
      <c r="I87" s="230">
        <v>980.36666666666679</v>
      </c>
      <c r="J87" s="230">
        <v>987.23333333333335</v>
      </c>
      <c r="K87" s="229">
        <v>973.5</v>
      </c>
      <c r="L87" s="229">
        <v>955</v>
      </c>
      <c r="M87" s="229">
        <v>0.38668999999999998</v>
      </c>
      <c r="N87" s="1"/>
      <c r="O87" s="1"/>
    </row>
    <row r="88" spans="1:15" ht="12.75" customHeight="1">
      <c r="A88" s="30">
        <v>78</v>
      </c>
      <c r="B88" s="215" t="s">
        <v>807</v>
      </c>
      <c r="C88" s="229">
        <v>539.95000000000005</v>
      </c>
      <c r="D88" s="230">
        <v>544.76666666666677</v>
      </c>
      <c r="E88" s="230">
        <v>530.83333333333348</v>
      </c>
      <c r="F88" s="230">
        <v>521.7166666666667</v>
      </c>
      <c r="G88" s="230">
        <v>507.78333333333342</v>
      </c>
      <c r="H88" s="230">
        <v>553.88333333333355</v>
      </c>
      <c r="I88" s="230">
        <v>567.81666666666672</v>
      </c>
      <c r="J88" s="230">
        <v>576.93333333333362</v>
      </c>
      <c r="K88" s="229">
        <v>558.70000000000005</v>
      </c>
      <c r="L88" s="229">
        <v>535.65</v>
      </c>
      <c r="M88" s="229">
        <v>6.86083</v>
      </c>
      <c r="N88" s="1"/>
      <c r="O88" s="1"/>
    </row>
    <row r="89" spans="1:15" ht="12.75" customHeight="1">
      <c r="A89" s="30">
        <v>79</v>
      </c>
      <c r="B89" s="215" t="s">
        <v>78</v>
      </c>
      <c r="C89" s="229">
        <v>18602</v>
      </c>
      <c r="D89" s="230">
        <v>18601.833333333332</v>
      </c>
      <c r="E89" s="230">
        <v>18484.616666666665</v>
      </c>
      <c r="F89" s="230">
        <v>18367.233333333334</v>
      </c>
      <c r="G89" s="230">
        <v>18250.016666666666</v>
      </c>
      <c r="H89" s="230">
        <v>18719.216666666664</v>
      </c>
      <c r="I89" s="230">
        <v>18836.433333333331</v>
      </c>
      <c r="J89" s="230">
        <v>18953.816666666662</v>
      </c>
      <c r="K89" s="229">
        <v>18719.05</v>
      </c>
      <c r="L89" s="229">
        <v>18484.45</v>
      </c>
      <c r="M89" s="229">
        <v>0.43911</v>
      </c>
      <c r="N89" s="1"/>
      <c r="O89" s="1"/>
    </row>
    <row r="90" spans="1:15" ht="12.75" customHeight="1">
      <c r="A90" s="30">
        <v>80</v>
      </c>
      <c r="B90" s="215" t="s">
        <v>312</v>
      </c>
      <c r="C90" s="229">
        <v>569.65</v>
      </c>
      <c r="D90" s="230">
        <v>567.59999999999991</v>
      </c>
      <c r="E90" s="230">
        <v>563.14999999999986</v>
      </c>
      <c r="F90" s="230">
        <v>556.65</v>
      </c>
      <c r="G90" s="230">
        <v>552.19999999999993</v>
      </c>
      <c r="H90" s="230">
        <v>574.0999999999998</v>
      </c>
      <c r="I90" s="230">
        <v>578.54999999999984</v>
      </c>
      <c r="J90" s="230">
        <v>585.04999999999973</v>
      </c>
      <c r="K90" s="229">
        <v>572.04999999999995</v>
      </c>
      <c r="L90" s="229">
        <v>561.1</v>
      </c>
      <c r="M90" s="229">
        <v>1.8105500000000001</v>
      </c>
      <c r="N90" s="1"/>
      <c r="O90" s="1"/>
    </row>
    <row r="91" spans="1:15" ht="12.75" customHeight="1">
      <c r="A91" s="30">
        <v>81</v>
      </c>
      <c r="B91" s="215" t="s">
        <v>808</v>
      </c>
      <c r="C91" s="229">
        <v>19.600000000000001</v>
      </c>
      <c r="D91" s="230">
        <v>19.45</v>
      </c>
      <c r="E91" s="230">
        <v>19.299999999999997</v>
      </c>
      <c r="F91" s="230">
        <v>18.999999999999996</v>
      </c>
      <c r="G91" s="230">
        <v>18.849999999999994</v>
      </c>
      <c r="H91" s="230">
        <v>19.75</v>
      </c>
      <c r="I91" s="230">
        <v>19.899999999999999</v>
      </c>
      <c r="J91" s="230">
        <v>20.200000000000003</v>
      </c>
      <c r="K91" s="229">
        <v>19.600000000000001</v>
      </c>
      <c r="L91" s="229">
        <v>19.149999999999999</v>
      </c>
      <c r="M91" s="229">
        <v>161.05248</v>
      </c>
      <c r="N91" s="1"/>
      <c r="O91" s="1"/>
    </row>
    <row r="92" spans="1:15" ht="12.75" customHeight="1">
      <c r="A92" s="30">
        <v>82</v>
      </c>
      <c r="B92" s="215" t="s">
        <v>81</v>
      </c>
      <c r="C92" s="229">
        <v>4635.25</v>
      </c>
      <c r="D92" s="230">
        <v>4625.9333333333334</v>
      </c>
      <c r="E92" s="230">
        <v>4596.8666666666668</v>
      </c>
      <c r="F92" s="230">
        <v>4558.4833333333336</v>
      </c>
      <c r="G92" s="230">
        <v>4529.416666666667</v>
      </c>
      <c r="H92" s="230">
        <v>4664.3166666666666</v>
      </c>
      <c r="I92" s="230">
        <v>4693.3833333333341</v>
      </c>
      <c r="J92" s="230">
        <v>4731.7666666666664</v>
      </c>
      <c r="K92" s="229">
        <v>4655</v>
      </c>
      <c r="L92" s="229">
        <v>4587.55</v>
      </c>
      <c r="M92" s="229">
        <v>1.8842699999999999</v>
      </c>
      <c r="N92" s="1"/>
      <c r="O92" s="1"/>
    </row>
    <row r="93" spans="1:15" ht="12.75" customHeight="1">
      <c r="A93" s="30">
        <v>83</v>
      </c>
      <c r="B93" s="215" t="s">
        <v>809</v>
      </c>
      <c r="C93" s="229">
        <v>1101.75</v>
      </c>
      <c r="D93" s="230">
        <v>1096.55</v>
      </c>
      <c r="E93" s="230">
        <v>1083.1499999999999</v>
      </c>
      <c r="F93" s="230">
        <v>1064.55</v>
      </c>
      <c r="G93" s="230">
        <v>1051.1499999999999</v>
      </c>
      <c r="H93" s="230">
        <v>1115.1499999999999</v>
      </c>
      <c r="I93" s="230">
        <v>1128.55</v>
      </c>
      <c r="J93" s="230">
        <v>1147.1499999999999</v>
      </c>
      <c r="K93" s="229">
        <v>1109.95</v>
      </c>
      <c r="L93" s="229">
        <v>1077.95</v>
      </c>
      <c r="M93" s="229">
        <v>0.85067999999999999</v>
      </c>
      <c r="N93" s="1"/>
      <c r="O93" s="1"/>
    </row>
    <row r="94" spans="1:15" ht="12.75" customHeight="1">
      <c r="A94" s="30">
        <v>84</v>
      </c>
      <c r="B94" s="215" t="s">
        <v>313</v>
      </c>
      <c r="C94" s="229">
        <v>636.35</v>
      </c>
      <c r="D94" s="230">
        <v>634.69999999999993</v>
      </c>
      <c r="E94" s="230">
        <v>631.24999999999989</v>
      </c>
      <c r="F94" s="230">
        <v>626.15</v>
      </c>
      <c r="G94" s="230">
        <v>622.69999999999993</v>
      </c>
      <c r="H94" s="230">
        <v>639.79999999999984</v>
      </c>
      <c r="I94" s="230">
        <v>643.24999999999989</v>
      </c>
      <c r="J94" s="230">
        <v>648.3499999999998</v>
      </c>
      <c r="K94" s="229">
        <v>638.15</v>
      </c>
      <c r="L94" s="229">
        <v>629.6</v>
      </c>
      <c r="M94" s="229">
        <v>0.85784000000000005</v>
      </c>
      <c r="N94" s="1"/>
      <c r="O94" s="1"/>
    </row>
    <row r="95" spans="1:15" ht="12.75" customHeight="1">
      <c r="A95" s="30">
        <v>85</v>
      </c>
      <c r="B95" s="215" t="s">
        <v>243</v>
      </c>
      <c r="C95" s="229">
        <v>69.150000000000006</v>
      </c>
      <c r="D95" s="230">
        <v>69.216666666666669</v>
      </c>
      <c r="E95" s="230">
        <v>68.933333333333337</v>
      </c>
      <c r="F95" s="230">
        <v>68.716666666666669</v>
      </c>
      <c r="G95" s="230">
        <v>68.433333333333337</v>
      </c>
      <c r="H95" s="230">
        <v>69.433333333333337</v>
      </c>
      <c r="I95" s="230">
        <v>69.716666666666669</v>
      </c>
      <c r="J95" s="230">
        <v>69.933333333333337</v>
      </c>
      <c r="K95" s="229">
        <v>69.5</v>
      </c>
      <c r="L95" s="229">
        <v>69</v>
      </c>
      <c r="M95" s="229">
        <v>12.615690000000001</v>
      </c>
      <c r="N95" s="1"/>
      <c r="O95" s="1"/>
    </row>
    <row r="96" spans="1:15" ht="12.75" customHeight="1">
      <c r="A96" s="30">
        <v>86</v>
      </c>
      <c r="B96" s="215" t="s">
        <v>768</v>
      </c>
      <c r="C96" s="229">
        <v>388.55</v>
      </c>
      <c r="D96" s="230">
        <v>389.68333333333334</v>
      </c>
      <c r="E96" s="230">
        <v>385.06666666666666</v>
      </c>
      <c r="F96" s="230">
        <v>381.58333333333331</v>
      </c>
      <c r="G96" s="230">
        <v>376.96666666666664</v>
      </c>
      <c r="H96" s="230">
        <v>393.16666666666669</v>
      </c>
      <c r="I96" s="230">
        <v>397.78333333333336</v>
      </c>
      <c r="J96" s="230">
        <v>401.26666666666671</v>
      </c>
      <c r="K96" s="229">
        <v>394.3</v>
      </c>
      <c r="L96" s="229">
        <v>386.2</v>
      </c>
      <c r="M96" s="229">
        <v>34.354790000000001</v>
      </c>
      <c r="N96" s="1"/>
      <c r="O96" s="1"/>
    </row>
    <row r="97" spans="1:15" ht="12.75" customHeight="1">
      <c r="A97" s="30">
        <v>87</v>
      </c>
      <c r="B97" s="215" t="s">
        <v>314</v>
      </c>
      <c r="C97" s="229">
        <v>3822.55</v>
      </c>
      <c r="D97" s="230">
        <v>3822.8333333333335</v>
      </c>
      <c r="E97" s="230">
        <v>3769.7166666666672</v>
      </c>
      <c r="F97" s="230">
        <v>3716.8833333333337</v>
      </c>
      <c r="G97" s="230">
        <v>3663.7666666666673</v>
      </c>
      <c r="H97" s="230">
        <v>3875.666666666667</v>
      </c>
      <c r="I97" s="230">
        <v>3928.7833333333328</v>
      </c>
      <c r="J97" s="230">
        <v>3981.6166666666668</v>
      </c>
      <c r="K97" s="229">
        <v>3875.95</v>
      </c>
      <c r="L97" s="229">
        <v>3770</v>
      </c>
      <c r="M97" s="229">
        <v>0.21948999999999999</v>
      </c>
      <c r="N97" s="1"/>
      <c r="O97" s="1"/>
    </row>
    <row r="98" spans="1:15" ht="12.75" customHeight="1">
      <c r="A98" s="30">
        <v>88</v>
      </c>
      <c r="B98" s="215" t="s">
        <v>315</v>
      </c>
      <c r="C98" s="229">
        <v>278.5</v>
      </c>
      <c r="D98" s="230">
        <v>279.11666666666667</v>
      </c>
      <c r="E98" s="230">
        <v>276.13333333333333</v>
      </c>
      <c r="F98" s="230">
        <v>273.76666666666665</v>
      </c>
      <c r="G98" s="230">
        <v>270.7833333333333</v>
      </c>
      <c r="H98" s="230">
        <v>281.48333333333335</v>
      </c>
      <c r="I98" s="230">
        <v>284.4666666666667</v>
      </c>
      <c r="J98" s="230">
        <v>286.83333333333337</v>
      </c>
      <c r="K98" s="229">
        <v>282.10000000000002</v>
      </c>
      <c r="L98" s="229">
        <v>276.75</v>
      </c>
      <c r="M98" s="229">
        <v>1.0420700000000001</v>
      </c>
      <c r="N98" s="1"/>
      <c r="O98" s="1"/>
    </row>
    <row r="99" spans="1:15" ht="12.75" customHeight="1">
      <c r="A99" s="30">
        <v>89</v>
      </c>
      <c r="B99" s="215" t="s">
        <v>847</v>
      </c>
      <c r="C99" s="229">
        <v>308.55</v>
      </c>
      <c r="D99" s="230">
        <v>309.51666666666665</v>
      </c>
      <c r="E99" s="230">
        <v>304.7833333333333</v>
      </c>
      <c r="F99" s="230">
        <v>301.01666666666665</v>
      </c>
      <c r="G99" s="230">
        <v>296.2833333333333</v>
      </c>
      <c r="H99" s="230">
        <v>313.2833333333333</v>
      </c>
      <c r="I99" s="230">
        <v>318.01666666666665</v>
      </c>
      <c r="J99" s="230">
        <v>321.7833333333333</v>
      </c>
      <c r="K99" s="229">
        <v>314.25</v>
      </c>
      <c r="L99" s="229">
        <v>305.75</v>
      </c>
      <c r="M99" s="229">
        <v>20.883620000000001</v>
      </c>
      <c r="N99" s="1"/>
      <c r="O99" s="1"/>
    </row>
    <row r="100" spans="1:15" ht="12.75" customHeight="1">
      <c r="A100" s="30">
        <v>90</v>
      </c>
      <c r="B100" s="215" t="s">
        <v>316</v>
      </c>
      <c r="C100" s="229">
        <v>728.1</v>
      </c>
      <c r="D100" s="230">
        <v>721.88333333333333</v>
      </c>
      <c r="E100" s="230">
        <v>711.2166666666667</v>
      </c>
      <c r="F100" s="230">
        <v>694.33333333333337</v>
      </c>
      <c r="G100" s="230">
        <v>683.66666666666674</v>
      </c>
      <c r="H100" s="230">
        <v>738.76666666666665</v>
      </c>
      <c r="I100" s="230">
        <v>749.43333333333339</v>
      </c>
      <c r="J100" s="230">
        <v>766.31666666666661</v>
      </c>
      <c r="K100" s="229">
        <v>732.55</v>
      </c>
      <c r="L100" s="229">
        <v>705</v>
      </c>
      <c r="M100" s="229">
        <v>13.98058</v>
      </c>
      <c r="N100" s="1"/>
      <c r="O100" s="1"/>
    </row>
    <row r="101" spans="1:15" ht="12.75" customHeight="1">
      <c r="A101" s="30">
        <v>91</v>
      </c>
      <c r="B101" s="215" t="s">
        <v>82</v>
      </c>
      <c r="C101" s="229">
        <v>309.39999999999998</v>
      </c>
      <c r="D101" s="230">
        <v>309.86666666666662</v>
      </c>
      <c r="E101" s="230">
        <v>308.23333333333323</v>
      </c>
      <c r="F101" s="230">
        <v>307.06666666666661</v>
      </c>
      <c r="G101" s="230">
        <v>305.43333333333322</v>
      </c>
      <c r="H101" s="230">
        <v>311.03333333333325</v>
      </c>
      <c r="I101" s="230">
        <v>312.66666666666657</v>
      </c>
      <c r="J101" s="230">
        <v>313.83333333333326</v>
      </c>
      <c r="K101" s="229">
        <v>311.5</v>
      </c>
      <c r="L101" s="229">
        <v>308.7</v>
      </c>
      <c r="M101" s="229">
        <v>46.868049999999997</v>
      </c>
      <c r="N101" s="1"/>
      <c r="O101" s="1"/>
    </row>
    <row r="102" spans="1:15" ht="12.75" customHeight="1">
      <c r="A102" s="30">
        <v>92</v>
      </c>
      <c r="B102" s="215" t="s">
        <v>317</v>
      </c>
      <c r="C102" s="229">
        <v>756.75</v>
      </c>
      <c r="D102" s="230">
        <v>761.4</v>
      </c>
      <c r="E102" s="230">
        <v>740.59999999999991</v>
      </c>
      <c r="F102" s="230">
        <v>724.44999999999993</v>
      </c>
      <c r="G102" s="230">
        <v>703.64999999999986</v>
      </c>
      <c r="H102" s="230">
        <v>777.55</v>
      </c>
      <c r="I102" s="230">
        <v>798.34999999999991</v>
      </c>
      <c r="J102" s="230">
        <v>814.5</v>
      </c>
      <c r="K102" s="229">
        <v>782.2</v>
      </c>
      <c r="L102" s="229">
        <v>745.25</v>
      </c>
      <c r="M102" s="229">
        <v>2.5516700000000001</v>
      </c>
      <c r="N102" s="1"/>
      <c r="O102" s="1"/>
    </row>
    <row r="103" spans="1:15" ht="12.75" customHeight="1">
      <c r="A103" s="30">
        <v>93</v>
      </c>
      <c r="B103" s="215" t="s">
        <v>318</v>
      </c>
      <c r="C103" s="229">
        <v>707.15</v>
      </c>
      <c r="D103" s="230">
        <v>706.58333333333337</v>
      </c>
      <c r="E103" s="230">
        <v>700.76666666666677</v>
      </c>
      <c r="F103" s="230">
        <v>694.38333333333344</v>
      </c>
      <c r="G103" s="230">
        <v>688.56666666666683</v>
      </c>
      <c r="H103" s="230">
        <v>712.9666666666667</v>
      </c>
      <c r="I103" s="230">
        <v>718.7833333333333</v>
      </c>
      <c r="J103" s="230">
        <v>725.16666666666663</v>
      </c>
      <c r="K103" s="229">
        <v>712.4</v>
      </c>
      <c r="L103" s="229">
        <v>700.2</v>
      </c>
      <c r="M103" s="229">
        <v>2.2302499999999998</v>
      </c>
      <c r="N103" s="1"/>
      <c r="O103" s="1"/>
    </row>
    <row r="104" spans="1:15" ht="12.75" customHeight="1">
      <c r="A104" s="30">
        <v>94</v>
      </c>
      <c r="B104" s="215" t="s">
        <v>319</v>
      </c>
      <c r="C104" s="229">
        <v>1156.3499999999999</v>
      </c>
      <c r="D104" s="230">
        <v>1156.0833333333333</v>
      </c>
      <c r="E104" s="230">
        <v>1147.6666666666665</v>
      </c>
      <c r="F104" s="230">
        <v>1138.9833333333333</v>
      </c>
      <c r="G104" s="230">
        <v>1130.5666666666666</v>
      </c>
      <c r="H104" s="230">
        <v>1164.7666666666664</v>
      </c>
      <c r="I104" s="230">
        <v>1173.1833333333329</v>
      </c>
      <c r="J104" s="230">
        <v>1181.8666666666663</v>
      </c>
      <c r="K104" s="229">
        <v>1164.5</v>
      </c>
      <c r="L104" s="229">
        <v>1147.4000000000001</v>
      </c>
      <c r="M104" s="229">
        <v>0.40992000000000001</v>
      </c>
      <c r="N104" s="1"/>
      <c r="O104" s="1"/>
    </row>
    <row r="105" spans="1:15" ht="12.75" customHeight="1">
      <c r="A105" s="30">
        <v>95</v>
      </c>
      <c r="B105" s="215" t="s">
        <v>244</v>
      </c>
      <c r="C105" s="229">
        <v>113.8</v>
      </c>
      <c r="D105" s="230">
        <v>113.43333333333334</v>
      </c>
      <c r="E105" s="230">
        <v>112.86666666666667</v>
      </c>
      <c r="F105" s="230">
        <v>111.93333333333334</v>
      </c>
      <c r="G105" s="230">
        <v>111.36666666666667</v>
      </c>
      <c r="H105" s="230">
        <v>114.36666666666667</v>
      </c>
      <c r="I105" s="230">
        <v>114.93333333333334</v>
      </c>
      <c r="J105" s="230">
        <v>115.86666666666667</v>
      </c>
      <c r="K105" s="229">
        <v>114</v>
      </c>
      <c r="L105" s="229">
        <v>112.5</v>
      </c>
      <c r="M105" s="229">
        <v>4.0642199999999997</v>
      </c>
      <c r="N105" s="1"/>
      <c r="O105" s="1"/>
    </row>
    <row r="106" spans="1:15" ht="12.75" customHeight="1">
      <c r="A106" s="30">
        <v>96</v>
      </c>
      <c r="B106" s="215" t="s">
        <v>320</v>
      </c>
      <c r="C106" s="229">
        <v>1928.2</v>
      </c>
      <c r="D106" s="230">
        <v>1937.6333333333332</v>
      </c>
      <c r="E106" s="230">
        <v>1911.5666666666664</v>
      </c>
      <c r="F106" s="230">
        <v>1894.9333333333332</v>
      </c>
      <c r="G106" s="230">
        <v>1868.8666666666663</v>
      </c>
      <c r="H106" s="230">
        <v>1954.2666666666664</v>
      </c>
      <c r="I106" s="230">
        <v>1980.333333333333</v>
      </c>
      <c r="J106" s="230">
        <v>1996.9666666666665</v>
      </c>
      <c r="K106" s="229">
        <v>1963.7</v>
      </c>
      <c r="L106" s="229">
        <v>1921</v>
      </c>
      <c r="M106" s="229">
        <v>1.5268600000000001</v>
      </c>
      <c r="N106" s="1"/>
      <c r="O106" s="1"/>
    </row>
    <row r="107" spans="1:15" ht="12.75" customHeight="1">
      <c r="A107" s="30">
        <v>97</v>
      </c>
      <c r="B107" s="215" t="s">
        <v>321</v>
      </c>
      <c r="C107" s="229">
        <v>27.75</v>
      </c>
      <c r="D107" s="230">
        <v>27.599999999999998</v>
      </c>
      <c r="E107" s="230">
        <v>27.099999999999994</v>
      </c>
      <c r="F107" s="230">
        <v>26.449999999999996</v>
      </c>
      <c r="G107" s="230">
        <v>25.949999999999992</v>
      </c>
      <c r="H107" s="230">
        <v>28.249999999999996</v>
      </c>
      <c r="I107" s="230">
        <v>28.750000000000004</v>
      </c>
      <c r="J107" s="230">
        <v>29.4</v>
      </c>
      <c r="K107" s="229">
        <v>28.1</v>
      </c>
      <c r="L107" s="229">
        <v>26.95</v>
      </c>
      <c r="M107" s="229">
        <v>139.45273</v>
      </c>
      <c r="N107" s="1"/>
      <c r="O107" s="1"/>
    </row>
    <row r="108" spans="1:15" ht="12.75" customHeight="1">
      <c r="A108" s="30">
        <v>98</v>
      </c>
      <c r="B108" s="215" t="s">
        <v>322</v>
      </c>
      <c r="C108" s="229">
        <v>1068.9000000000001</v>
      </c>
      <c r="D108" s="230">
        <v>1062.2833333333335</v>
      </c>
      <c r="E108" s="230">
        <v>1042.166666666667</v>
      </c>
      <c r="F108" s="230">
        <v>1015.4333333333334</v>
      </c>
      <c r="G108" s="230">
        <v>995.31666666666683</v>
      </c>
      <c r="H108" s="230">
        <v>1089.0166666666671</v>
      </c>
      <c r="I108" s="230">
        <v>1109.1333333333334</v>
      </c>
      <c r="J108" s="230">
        <v>1135.8666666666672</v>
      </c>
      <c r="K108" s="229">
        <v>1082.4000000000001</v>
      </c>
      <c r="L108" s="229">
        <v>1035.55</v>
      </c>
      <c r="M108" s="229">
        <v>21.805250000000001</v>
      </c>
      <c r="N108" s="1"/>
      <c r="O108" s="1"/>
    </row>
    <row r="109" spans="1:15" ht="12.75" customHeight="1">
      <c r="A109" s="30">
        <v>99</v>
      </c>
      <c r="B109" s="215" t="s">
        <v>323</v>
      </c>
      <c r="C109" s="229">
        <v>563.04999999999995</v>
      </c>
      <c r="D109" s="230">
        <v>562.30000000000007</v>
      </c>
      <c r="E109" s="230">
        <v>555.75000000000011</v>
      </c>
      <c r="F109" s="230">
        <v>548.45000000000005</v>
      </c>
      <c r="G109" s="230">
        <v>541.90000000000009</v>
      </c>
      <c r="H109" s="230">
        <v>569.60000000000014</v>
      </c>
      <c r="I109" s="230">
        <v>576.15000000000009</v>
      </c>
      <c r="J109" s="230">
        <v>583.45000000000016</v>
      </c>
      <c r="K109" s="229">
        <v>568.85</v>
      </c>
      <c r="L109" s="229">
        <v>555</v>
      </c>
      <c r="M109" s="229">
        <v>0.48663000000000001</v>
      </c>
      <c r="N109" s="1"/>
      <c r="O109" s="1"/>
    </row>
    <row r="110" spans="1:15" ht="12.75" customHeight="1">
      <c r="A110" s="30">
        <v>100</v>
      </c>
      <c r="B110" s="215" t="s">
        <v>324</v>
      </c>
      <c r="C110" s="229">
        <v>802</v>
      </c>
      <c r="D110" s="230">
        <v>799.65</v>
      </c>
      <c r="E110" s="230">
        <v>794.84999999999991</v>
      </c>
      <c r="F110" s="230">
        <v>787.69999999999993</v>
      </c>
      <c r="G110" s="230">
        <v>782.89999999999986</v>
      </c>
      <c r="H110" s="230">
        <v>806.8</v>
      </c>
      <c r="I110" s="230">
        <v>811.59999999999991</v>
      </c>
      <c r="J110" s="230">
        <v>818.75</v>
      </c>
      <c r="K110" s="229">
        <v>804.45</v>
      </c>
      <c r="L110" s="229">
        <v>792.5</v>
      </c>
      <c r="M110" s="229">
        <v>1.4096599999999999</v>
      </c>
      <c r="N110" s="1"/>
      <c r="O110" s="1"/>
    </row>
    <row r="111" spans="1:15" ht="12.75" customHeight="1">
      <c r="A111" s="30">
        <v>101</v>
      </c>
      <c r="B111" s="215" t="s">
        <v>325</v>
      </c>
      <c r="C111" s="229">
        <v>7621.5</v>
      </c>
      <c r="D111" s="230">
        <v>7646.4833333333336</v>
      </c>
      <c r="E111" s="230">
        <v>7515.0166666666673</v>
      </c>
      <c r="F111" s="230">
        <v>7408.5333333333338</v>
      </c>
      <c r="G111" s="230">
        <v>7277.0666666666675</v>
      </c>
      <c r="H111" s="230">
        <v>7752.9666666666672</v>
      </c>
      <c r="I111" s="230">
        <v>7884.4333333333343</v>
      </c>
      <c r="J111" s="230">
        <v>7990.916666666667</v>
      </c>
      <c r="K111" s="229">
        <v>7777.95</v>
      </c>
      <c r="L111" s="229">
        <v>7540</v>
      </c>
      <c r="M111" s="229">
        <v>0.29400999999999999</v>
      </c>
      <c r="N111" s="1"/>
      <c r="O111" s="1"/>
    </row>
    <row r="112" spans="1:15" ht="12.75" customHeight="1">
      <c r="A112" s="30">
        <v>102</v>
      </c>
      <c r="B112" s="215" t="s">
        <v>326</v>
      </c>
      <c r="C112" s="229">
        <v>433.45</v>
      </c>
      <c r="D112" s="230">
        <v>435</v>
      </c>
      <c r="E112" s="230">
        <v>429.1</v>
      </c>
      <c r="F112" s="230">
        <v>424.75</v>
      </c>
      <c r="G112" s="230">
        <v>418.85</v>
      </c>
      <c r="H112" s="230">
        <v>439.35</v>
      </c>
      <c r="I112" s="230">
        <v>445.25</v>
      </c>
      <c r="J112" s="230">
        <v>449.6</v>
      </c>
      <c r="K112" s="229">
        <v>440.9</v>
      </c>
      <c r="L112" s="229">
        <v>430.65</v>
      </c>
      <c r="M112" s="229">
        <v>1.9115800000000001</v>
      </c>
      <c r="N112" s="1"/>
      <c r="O112" s="1"/>
    </row>
    <row r="113" spans="1:15" ht="12.75" customHeight="1">
      <c r="A113" s="30">
        <v>103</v>
      </c>
      <c r="B113" s="215" t="s">
        <v>327</v>
      </c>
      <c r="C113" s="229">
        <v>280.2</v>
      </c>
      <c r="D113" s="230">
        <v>280.81666666666666</v>
      </c>
      <c r="E113" s="230">
        <v>278.88333333333333</v>
      </c>
      <c r="F113" s="230">
        <v>277.56666666666666</v>
      </c>
      <c r="G113" s="230">
        <v>275.63333333333333</v>
      </c>
      <c r="H113" s="230">
        <v>282.13333333333333</v>
      </c>
      <c r="I113" s="230">
        <v>284.06666666666661</v>
      </c>
      <c r="J113" s="230">
        <v>285.38333333333333</v>
      </c>
      <c r="K113" s="229">
        <v>282.75</v>
      </c>
      <c r="L113" s="229">
        <v>279.5</v>
      </c>
      <c r="M113" s="229">
        <v>5.3220999999999998</v>
      </c>
      <c r="N113" s="1"/>
      <c r="O113" s="1"/>
    </row>
    <row r="114" spans="1:15" ht="12.75" customHeight="1">
      <c r="A114" s="30">
        <v>104</v>
      </c>
      <c r="B114" s="215" t="s">
        <v>810</v>
      </c>
      <c r="C114" s="229">
        <v>446.95</v>
      </c>
      <c r="D114" s="230">
        <v>450.36666666666662</v>
      </c>
      <c r="E114" s="230">
        <v>441.13333333333321</v>
      </c>
      <c r="F114" s="230">
        <v>435.31666666666661</v>
      </c>
      <c r="G114" s="230">
        <v>426.0833333333332</v>
      </c>
      <c r="H114" s="230">
        <v>456.18333333333322</v>
      </c>
      <c r="I114" s="230">
        <v>465.41666666666669</v>
      </c>
      <c r="J114" s="230">
        <v>471.23333333333323</v>
      </c>
      <c r="K114" s="229">
        <v>459.6</v>
      </c>
      <c r="L114" s="229">
        <v>444.55</v>
      </c>
      <c r="M114" s="229">
        <v>1.21878</v>
      </c>
      <c r="N114" s="1"/>
      <c r="O114" s="1"/>
    </row>
    <row r="115" spans="1:15" ht="12.75" customHeight="1">
      <c r="A115" s="30">
        <v>105</v>
      </c>
      <c r="B115" s="215" t="s">
        <v>328</v>
      </c>
      <c r="C115" s="229">
        <v>814.4</v>
      </c>
      <c r="D115" s="230">
        <v>811.29999999999984</v>
      </c>
      <c r="E115" s="230">
        <v>798.64999999999964</v>
      </c>
      <c r="F115" s="230">
        <v>782.89999999999975</v>
      </c>
      <c r="G115" s="230">
        <v>770.24999999999955</v>
      </c>
      <c r="H115" s="230">
        <v>827.04999999999973</v>
      </c>
      <c r="I115" s="230">
        <v>839.7</v>
      </c>
      <c r="J115" s="230">
        <v>855.44999999999982</v>
      </c>
      <c r="K115" s="229">
        <v>823.95</v>
      </c>
      <c r="L115" s="229">
        <v>795.55</v>
      </c>
      <c r="M115" s="229">
        <v>0.22839999999999999</v>
      </c>
      <c r="N115" s="1"/>
      <c r="O115" s="1"/>
    </row>
    <row r="116" spans="1:15" ht="12.75" customHeight="1">
      <c r="A116" s="30">
        <v>106</v>
      </c>
      <c r="B116" s="215" t="s">
        <v>83</v>
      </c>
      <c r="C116" s="229">
        <v>1043.9000000000001</v>
      </c>
      <c r="D116" s="230">
        <v>1044.3</v>
      </c>
      <c r="E116" s="230">
        <v>1037.5999999999999</v>
      </c>
      <c r="F116" s="230">
        <v>1031.3</v>
      </c>
      <c r="G116" s="230">
        <v>1024.5999999999999</v>
      </c>
      <c r="H116" s="230">
        <v>1050.5999999999999</v>
      </c>
      <c r="I116" s="230">
        <v>1057.3000000000002</v>
      </c>
      <c r="J116" s="230">
        <v>1063.5999999999999</v>
      </c>
      <c r="K116" s="229">
        <v>1051</v>
      </c>
      <c r="L116" s="229">
        <v>1038</v>
      </c>
      <c r="M116" s="229">
        <v>8.4765899999999998</v>
      </c>
      <c r="N116" s="1"/>
      <c r="O116" s="1"/>
    </row>
    <row r="117" spans="1:15" ht="12.75" customHeight="1">
      <c r="A117" s="30">
        <v>107</v>
      </c>
      <c r="B117" s="215" t="s">
        <v>84</v>
      </c>
      <c r="C117" s="229">
        <v>964.75</v>
      </c>
      <c r="D117" s="230">
        <v>959.33333333333337</v>
      </c>
      <c r="E117" s="230">
        <v>952.16666666666674</v>
      </c>
      <c r="F117" s="230">
        <v>939.58333333333337</v>
      </c>
      <c r="G117" s="230">
        <v>932.41666666666674</v>
      </c>
      <c r="H117" s="230">
        <v>971.91666666666674</v>
      </c>
      <c r="I117" s="230">
        <v>979.08333333333348</v>
      </c>
      <c r="J117" s="230">
        <v>991.66666666666674</v>
      </c>
      <c r="K117" s="229">
        <v>966.5</v>
      </c>
      <c r="L117" s="229">
        <v>946.75</v>
      </c>
      <c r="M117" s="229">
        <v>11.329190000000001</v>
      </c>
      <c r="N117" s="1"/>
      <c r="O117" s="1"/>
    </row>
    <row r="118" spans="1:15" ht="12.75" customHeight="1">
      <c r="A118" s="30">
        <v>108</v>
      </c>
      <c r="B118" s="215" t="s">
        <v>91</v>
      </c>
      <c r="C118" s="229">
        <v>123.5</v>
      </c>
      <c r="D118" s="230">
        <v>123.60000000000001</v>
      </c>
      <c r="E118" s="230">
        <v>122.20000000000002</v>
      </c>
      <c r="F118" s="230">
        <v>120.9</v>
      </c>
      <c r="G118" s="230">
        <v>119.50000000000001</v>
      </c>
      <c r="H118" s="230">
        <v>124.90000000000002</v>
      </c>
      <c r="I118" s="230">
        <v>126.30000000000003</v>
      </c>
      <c r="J118" s="230">
        <v>127.60000000000002</v>
      </c>
      <c r="K118" s="229">
        <v>125</v>
      </c>
      <c r="L118" s="229">
        <v>122.3</v>
      </c>
      <c r="M118" s="229">
        <v>156.47346999999999</v>
      </c>
      <c r="N118" s="1"/>
      <c r="O118" s="1"/>
    </row>
    <row r="119" spans="1:15" ht="12.75" customHeight="1">
      <c r="A119" s="30">
        <v>109</v>
      </c>
      <c r="B119" s="215" t="s">
        <v>800</v>
      </c>
      <c r="C119" s="229">
        <v>1411.5</v>
      </c>
      <c r="D119" s="230">
        <v>1415.6333333333332</v>
      </c>
      <c r="E119" s="230">
        <v>1403.8666666666663</v>
      </c>
      <c r="F119" s="230">
        <v>1396.2333333333331</v>
      </c>
      <c r="G119" s="230">
        <v>1384.4666666666662</v>
      </c>
      <c r="H119" s="230">
        <v>1423.2666666666664</v>
      </c>
      <c r="I119" s="230">
        <v>1435.0333333333333</v>
      </c>
      <c r="J119" s="230">
        <v>1442.6666666666665</v>
      </c>
      <c r="K119" s="229">
        <v>1427.4</v>
      </c>
      <c r="L119" s="229">
        <v>1408</v>
      </c>
      <c r="M119" s="229">
        <v>0.70718999999999999</v>
      </c>
      <c r="N119" s="1"/>
      <c r="O119" s="1"/>
    </row>
    <row r="120" spans="1:15" ht="12.75" customHeight="1">
      <c r="A120" s="30">
        <v>110</v>
      </c>
      <c r="B120" s="215" t="s">
        <v>85</v>
      </c>
      <c r="C120" s="229">
        <v>230.35</v>
      </c>
      <c r="D120" s="230">
        <v>230.46666666666667</v>
      </c>
      <c r="E120" s="230">
        <v>229.03333333333333</v>
      </c>
      <c r="F120" s="230">
        <v>227.71666666666667</v>
      </c>
      <c r="G120" s="230">
        <v>226.28333333333333</v>
      </c>
      <c r="H120" s="230">
        <v>231.78333333333333</v>
      </c>
      <c r="I120" s="230">
        <v>233.21666666666667</v>
      </c>
      <c r="J120" s="230">
        <v>234.53333333333333</v>
      </c>
      <c r="K120" s="229">
        <v>231.9</v>
      </c>
      <c r="L120" s="229">
        <v>229.15</v>
      </c>
      <c r="M120" s="229">
        <v>355.09867000000003</v>
      </c>
      <c r="N120" s="1"/>
      <c r="O120" s="1"/>
    </row>
    <row r="121" spans="1:15" ht="12.75" customHeight="1">
      <c r="A121" s="30">
        <v>111</v>
      </c>
      <c r="B121" s="215" t="s">
        <v>329</v>
      </c>
      <c r="C121" s="229">
        <v>498.8</v>
      </c>
      <c r="D121" s="230">
        <v>497.8</v>
      </c>
      <c r="E121" s="230">
        <v>491.25</v>
      </c>
      <c r="F121" s="230">
        <v>483.7</v>
      </c>
      <c r="G121" s="230">
        <v>477.15</v>
      </c>
      <c r="H121" s="230">
        <v>505.35</v>
      </c>
      <c r="I121" s="230">
        <v>511.90000000000009</v>
      </c>
      <c r="J121" s="230">
        <v>519.45000000000005</v>
      </c>
      <c r="K121" s="229">
        <v>504.35</v>
      </c>
      <c r="L121" s="229">
        <v>490.25</v>
      </c>
      <c r="M121" s="229">
        <v>5.1545399999999999</v>
      </c>
      <c r="N121" s="1"/>
      <c r="O121" s="1"/>
    </row>
    <row r="122" spans="1:15" ht="12.75" customHeight="1">
      <c r="A122" s="30">
        <v>112</v>
      </c>
      <c r="B122" s="215" t="s">
        <v>87</v>
      </c>
      <c r="C122" s="229">
        <v>4562.1499999999996</v>
      </c>
      <c r="D122" s="230">
        <v>4560.5333333333328</v>
      </c>
      <c r="E122" s="230">
        <v>4530.1666666666661</v>
      </c>
      <c r="F122" s="230">
        <v>4498.1833333333334</v>
      </c>
      <c r="G122" s="230">
        <v>4467.8166666666666</v>
      </c>
      <c r="H122" s="230">
        <v>4592.5166666666655</v>
      </c>
      <c r="I122" s="230">
        <v>4622.8833333333323</v>
      </c>
      <c r="J122" s="230">
        <v>4654.866666666665</v>
      </c>
      <c r="K122" s="229">
        <v>4590.8999999999996</v>
      </c>
      <c r="L122" s="229">
        <v>4528.55</v>
      </c>
      <c r="M122" s="229">
        <v>2.2030099999999999</v>
      </c>
      <c r="N122" s="1"/>
      <c r="O122" s="1"/>
    </row>
    <row r="123" spans="1:15" ht="12.75" customHeight="1">
      <c r="A123" s="30">
        <v>113</v>
      </c>
      <c r="B123" s="215" t="s">
        <v>88</v>
      </c>
      <c r="C123" s="229">
        <v>1610.9</v>
      </c>
      <c r="D123" s="230">
        <v>1612.2833333333335</v>
      </c>
      <c r="E123" s="230">
        <v>1599.5666666666671</v>
      </c>
      <c r="F123" s="230">
        <v>1588.2333333333336</v>
      </c>
      <c r="G123" s="230">
        <v>1575.5166666666671</v>
      </c>
      <c r="H123" s="230">
        <v>1623.616666666667</v>
      </c>
      <c r="I123" s="230">
        <v>1636.3333333333337</v>
      </c>
      <c r="J123" s="230">
        <v>1647.666666666667</v>
      </c>
      <c r="K123" s="229">
        <v>1625</v>
      </c>
      <c r="L123" s="229">
        <v>1600.95</v>
      </c>
      <c r="M123" s="229">
        <v>2.16289</v>
      </c>
      <c r="N123" s="1"/>
      <c r="O123" s="1"/>
    </row>
    <row r="124" spans="1:15" ht="12.75" customHeight="1">
      <c r="A124" s="30">
        <v>114</v>
      </c>
      <c r="B124" s="215" t="s">
        <v>330</v>
      </c>
      <c r="C124" s="229">
        <v>2229.9499999999998</v>
      </c>
      <c r="D124" s="230">
        <v>2235.2833333333333</v>
      </c>
      <c r="E124" s="230">
        <v>2205.5666666666666</v>
      </c>
      <c r="F124" s="230">
        <v>2181.1833333333334</v>
      </c>
      <c r="G124" s="230">
        <v>2151.4666666666667</v>
      </c>
      <c r="H124" s="230">
        <v>2259.6666666666665</v>
      </c>
      <c r="I124" s="230">
        <v>2289.3833333333328</v>
      </c>
      <c r="J124" s="230">
        <v>2313.7666666666664</v>
      </c>
      <c r="K124" s="229">
        <v>2265</v>
      </c>
      <c r="L124" s="229">
        <v>2210.9</v>
      </c>
      <c r="M124" s="229">
        <v>1.35721</v>
      </c>
      <c r="N124" s="1"/>
      <c r="O124" s="1"/>
    </row>
    <row r="125" spans="1:15" ht="12.75" customHeight="1">
      <c r="A125" s="30">
        <v>115</v>
      </c>
      <c r="B125" s="215" t="s">
        <v>89</v>
      </c>
      <c r="C125" s="229">
        <v>659.45</v>
      </c>
      <c r="D125" s="230">
        <v>664.1</v>
      </c>
      <c r="E125" s="230">
        <v>653.35</v>
      </c>
      <c r="F125" s="230">
        <v>647.25</v>
      </c>
      <c r="G125" s="230">
        <v>636.5</v>
      </c>
      <c r="H125" s="230">
        <v>670.2</v>
      </c>
      <c r="I125" s="230">
        <v>680.95</v>
      </c>
      <c r="J125" s="230">
        <v>687.05000000000007</v>
      </c>
      <c r="K125" s="229">
        <v>674.85</v>
      </c>
      <c r="L125" s="229">
        <v>658</v>
      </c>
      <c r="M125" s="229">
        <v>3.7742599999999999</v>
      </c>
      <c r="N125" s="1"/>
      <c r="O125" s="1"/>
    </row>
    <row r="126" spans="1:15" ht="12.75" customHeight="1">
      <c r="A126" s="30">
        <v>116</v>
      </c>
      <c r="B126" s="215" t="s">
        <v>90</v>
      </c>
      <c r="C126" s="229">
        <v>946.65</v>
      </c>
      <c r="D126" s="230">
        <v>950.93333333333339</v>
      </c>
      <c r="E126" s="230">
        <v>938.91666666666674</v>
      </c>
      <c r="F126" s="230">
        <v>931.18333333333339</v>
      </c>
      <c r="G126" s="230">
        <v>919.16666666666674</v>
      </c>
      <c r="H126" s="230">
        <v>958.66666666666674</v>
      </c>
      <c r="I126" s="230">
        <v>970.68333333333339</v>
      </c>
      <c r="J126" s="230">
        <v>978.41666666666674</v>
      </c>
      <c r="K126" s="229">
        <v>962.95</v>
      </c>
      <c r="L126" s="229">
        <v>943.2</v>
      </c>
      <c r="M126" s="229">
        <v>2.7826399999999998</v>
      </c>
      <c r="N126" s="1"/>
      <c r="O126" s="1"/>
    </row>
    <row r="127" spans="1:15" ht="12.75" customHeight="1">
      <c r="A127" s="30">
        <v>117</v>
      </c>
      <c r="B127" s="215" t="s">
        <v>331</v>
      </c>
      <c r="C127" s="229">
        <v>1250.1500000000001</v>
      </c>
      <c r="D127" s="230">
        <v>1244.5166666666667</v>
      </c>
      <c r="E127" s="230">
        <v>1229.0333333333333</v>
      </c>
      <c r="F127" s="230">
        <v>1207.9166666666667</v>
      </c>
      <c r="G127" s="230">
        <v>1192.4333333333334</v>
      </c>
      <c r="H127" s="230">
        <v>1265.6333333333332</v>
      </c>
      <c r="I127" s="230">
        <v>1281.1166666666663</v>
      </c>
      <c r="J127" s="230">
        <v>1302.2333333333331</v>
      </c>
      <c r="K127" s="229">
        <v>1260</v>
      </c>
      <c r="L127" s="229">
        <v>1223.4000000000001</v>
      </c>
      <c r="M127" s="229">
        <v>3.1533600000000002</v>
      </c>
      <c r="N127" s="1"/>
      <c r="O127" s="1"/>
    </row>
    <row r="128" spans="1:15" ht="12.75" customHeight="1">
      <c r="A128" s="30">
        <v>118</v>
      </c>
      <c r="B128" s="215" t="s">
        <v>245</v>
      </c>
      <c r="C128" s="229">
        <v>273.89999999999998</v>
      </c>
      <c r="D128" s="230">
        <v>274.81666666666666</v>
      </c>
      <c r="E128" s="230">
        <v>272.38333333333333</v>
      </c>
      <c r="F128" s="230">
        <v>270.86666666666667</v>
      </c>
      <c r="G128" s="230">
        <v>268.43333333333334</v>
      </c>
      <c r="H128" s="230">
        <v>276.33333333333331</v>
      </c>
      <c r="I128" s="230">
        <v>278.76666666666659</v>
      </c>
      <c r="J128" s="230">
        <v>280.2833333333333</v>
      </c>
      <c r="K128" s="229">
        <v>277.25</v>
      </c>
      <c r="L128" s="229">
        <v>273.3</v>
      </c>
      <c r="M128" s="229">
        <v>11.27524</v>
      </c>
      <c r="N128" s="1"/>
      <c r="O128" s="1"/>
    </row>
    <row r="129" spans="1:15" ht="12.75" customHeight="1">
      <c r="A129" s="30">
        <v>119</v>
      </c>
      <c r="B129" s="215" t="s">
        <v>92</v>
      </c>
      <c r="C129" s="229">
        <v>1750.7</v>
      </c>
      <c r="D129" s="230">
        <v>1755.8333333333333</v>
      </c>
      <c r="E129" s="230">
        <v>1739.8666666666666</v>
      </c>
      <c r="F129" s="230">
        <v>1729.0333333333333</v>
      </c>
      <c r="G129" s="230">
        <v>1713.0666666666666</v>
      </c>
      <c r="H129" s="230">
        <v>1766.6666666666665</v>
      </c>
      <c r="I129" s="230">
        <v>1782.6333333333332</v>
      </c>
      <c r="J129" s="230">
        <v>1793.4666666666665</v>
      </c>
      <c r="K129" s="229">
        <v>1771.8</v>
      </c>
      <c r="L129" s="229">
        <v>1745</v>
      </c>
      <c r="M129" s="229">
        <v>3.3055400000000001</v>
      </c>
      <c r="N129" s="1"/>
      <c r="O129" s="1"/>
    </row>
    <row r="130" spans="1:15" ht="12.75" customHeight="1">
      <c r="A130" s="30">
        <v>120</v>
      </c>
      <c r="B130" s="215" t="s">
        <v>332</v>
      </c>
      <c r="C130" s="229">
        <v>1372</v>
      </c>
      <c r="D130" s="230">
        <v>1361.45</v>
      </c>
      <c r="E130" s="230">
        <v>1314.1000000000001</v>
      </c>
      <c r="F130" s="230">
        <v>1256.2</v>
      </c>
      <c r="G130" s="230">
        <v>1208.8500000000001</v>
      </c>
      <c r="H130" s="230">
        <v>1419.3500000000001</v>
      </c>
      <c r="I130" s="230">
        <v>1466.7</v>
      </c>
      <c r="J130" s="230">
        <v>1524.6000000000001</v>
      </c>
      <c r="K130" s="229">
        <v>1408.8</v>
      </c>
      <c r="L130" s="229">
        <v>1303.55</v>
      </c>
      <c r="M130" s="229">
        <v>12.67897</v>
      </c>
      <c r="N130" s="1"/>
      <c r="O130" s="1"/>
    </row>
    <row r="131" spans="1:15" ht="12.75" customHeight="1">
      <c r="A131" s="30">
        <v>121</v>
      </c>
      <c r="B131" s="215" t="s">
        <v>334</v>
      </c>
      <c r="C131" s="229">
        <v>862</v>
      </c>
      <c r="D131" s="230">
        <v>860.66666666666663</v>
      </c>
      <c r="E131" s="230">
        <v>856.33333333333326</v>
      </c>
      <c r="F131" s="230">
        <v>850.66666666666663</v>
      </c>
      <c r="G131" s="230">
        <v>846.33333333333326</v>
      </c>
      <c r="H131" s="230">
        <v>866.33333333333326</v>
      </c>
      <c r="I131" s="230">
        <v>870.66666666666652</v>
      </c>
      <c r="J131" s="230">
        <v>876.33333333333326</v>
      </c>
      <c r="K131" s="229">
        <v>865</v>
      </c>
      <c r="L131" s="229">
        <v>855</v>
      </c>
      <c r="M131" s="229">
        <v>0.31169999999999998</v>
      </c>
      <c r="N131" s="1"/>
      <c r="O131" s="1"/>
    </row>
    <row r="132" spans="1:15" ht="12.75" customHeight="1">
      <c r="A132" s="30">
        <v>122</v>
      </c>
      <c r="B132" s="215" t="s">
        <v>97</v>
      </c>
      <c r="C132" s="229">
        <v>477.2</v>
      </c>
      <c r="D132" s="230">
        <v>476.76666666666665</v>
      </c>
      <c r="E132" s="230">
        <v>473.48333333333329</v>
      </c>
      <c r="F132" s="230">
        <v>469.76666666666665</v>
      </c>
      <c r="G132" s="230">
        <v>466.48333333333329</v>
      </c>
      <c r="H132" s="230">
        <v>480.48333333333329</v>
      </c>
      <c r="I132" s="230">
        <v>483.76666666666659</v>
      </c>
      <c r="J132" s="230">
        <v>487.48333333333329</v>
      </c>
      <c r="K132" s="229">
        <v>480.05</v>
      </c>
      <c r="L132" s="229">
        <v>473.05</v>
      </c>
      <c r="M132" s="229">
        <v>42.700769999999999</v>
      </c>
      <c r="N132" s="1"/>
      <c r="O132" s="1"/>
    </row>
    <row r="133" spans="1:15" ht="12.75" customHeight="1">
      <c r="A133" s="30">
        <v>123</v>
      </c>
      <c r="B133" s="215" t="s">
        <v>93</v>
      </c>
      <c r="C133" s="229">
        <v>556.9</v>
      </c>
      <c r="D133" s="230">
        <v>558.01666666666665</v>
      </c>
      <c r="E133" s="230">
        <v>552.13333333333333</v>
      </c>
      <c r="F133" s="230">
        <v>547.36666666666667</v>
      </c>
      <c r="G133" s="230">
        <v>541.48333333333335</v>
      </c>
      <c r="H133" s="230">
        <v>562.7833333333333</v>
      </c>
      <c r="I133" s="230">
        <v>568.66666666666652</v>
      </c>
      <c r="J133" s="230">
        <v>573.43333333333328</v>
      </c>
      <c r="K133" s="229">
        <v>563.9</v>
      </c>
      <c r="L133" s="229">
        <v>553.25</v>
      </c>
      <c r="M133" s="229">
        <v>13.85234</v>
      </c>
      <c r="N133" s="1"/>
      <c r="O133" s="1"/>
    </row>
    <row r="134" spans="1:15" ht="12.75" customHeight="1">
      <c r="A134" s="30">
        <v>124</v>
      </c>
      <c r="B134" s="215" t="s">
        <v>246</v>
      </c>
      <c r="C134" s="229">
        <v>2134.5</v>
      </c>
      <c r="D134" s="230">
        <v>2143.0499999999997</v>
      </c>
      <c r="E134" s="230">
        <v>2117.4499999999994</v>
      </c>
      <c r="F134" s="230">
        <v>2100.3999999999996</v>
      </c>
      <c r="G134" s="230">
        <v>2074.7999999999993</v>
      </c>
      <c r="H134" s="230">
        <v>2160.0999999999995</v>
      </c>
      <c r="I134" s="230">
        <v>2185.6999999999998</v>
      </c>
      <c r="J134" s="230">
        <v>2202.7499999999995</v>
      </c>
      <c r="K134" s="229">
        <v>2168.65</v>
      </c>
      <c r="L134" s="229">
        <v>2126</v>
      </c>
      <c r="M134" s="229">
        <v>2.1111800000000001</v>
      </c>
      <c r="N134" s="1"/>
      <c r="O134" s="1"/>
    </row>
    <row r="135" spans="1:15" ht="12.75" customHeight="1">
      <c r="A135" s="30">
        <v>125</v>
      </c>
      <c r="B135" s="215" t="s">
        <v>848</v>
      </c>
      <c r="C135" s="229">
        <v>565.20000000000005</v>
      </c>
      <c r="D135" s="230">
        <v>557.4</v>
      </c>
      <c r="E135" s="230">
        <v>544.79999999999995</v>
      </c>
      <c r="F135" s="230">
        <v>524.4</v>
      </c>
      <c r="G135" s="230">
        <v>511.79999999999995</v>
      </c>
      <c r="H135" s="230">
        <v>577.79999999999995</v>
      </c>
      <c r="I135" s="230">
        <v>590.40000000000009</v>
      </c>
      <c r="J135" s="230">
        <v>610.79999999999995</v>
      </c>
      <c r="K135" s="229">
        <v>570</v>
      </c>
      <c r="L135" s="229">
        <v>537</v>
      </c>
      <c r="M135" s="229">
        <v>11.76956</v>
      </c>
      <c r="N135" s="1"/>
      <c r="O135" s="1"/>
    </row>
    <row r="136" spans="1:15" ht="12.75" customHeight="1">
      <c r="A136" s="30">
        <v>126</v>
      </c>
      <c r="B136" s="215" t="s">
        <v>94</v>
      </c>
      <c r="C136" s="229">
        <v>2075.8000000000002</v>
      </c>
      <c r="D136" s="230">
        <v>2079.6999999999998</v>
      </c>
      <c r="E136" s="230">
        <v>2066.0499999999997</v>
      </c>
      <c r="F136" s="230">
        <v>2056.2999999999997</v>
      </c>
      <c r="G136" s="230">
        <v>2042.6499999999996</v>
      </c>
      <c r="H136" s="230">
        <v>2089.4499999999998</v>
      </c>
      <c r="I136" s="230">
        <v>2103.0999999999995</v>
      </c>
      <c r="J136" s="230">
        <v>2112.85</v>
      </c>
      <c r="K136" s="229">
        <v>2093.35</v>
      </c>
      <c r="L136" s="229">
        <v>2069.9499999999998</v>
      </c>
      <c r="M136" s="229">
        <v>2.0512899999999998</v>
      </c>
      <c r="N136" s="1"/>
      <c r="O136" s="1"/>
    </row>
    <row r="137" spans="1:15" ht="12.75" customHeight="1">
      <c r="A137" s="30">
        <v>127</v>
      </c>
      <c r="B137" s="215" t="s">
        <v>841</v>
      </c>
      <c r="C137" s="229">
        <v>355.4</v>
      </c>
      <c r="D137" s="230">
        <v>354.40000000000003</v>
      </c>
      <c r="E137" s="230">
        <v>351.05000000000007</v>
      </c>
      <c r="F137" s="230">
        <v>346.70000000000005</v>
      </c>
      <c r="G137" s="230">
        <v>343.35000000000008</v>
      </c>
      <c r="H137" s="230">
        <v>358.75000000000006</v>
      </c>
      <c r="I137" s="230">
        <v>362.10000000000008</v>
      </c>
      <c r="J137" s="230">
        <v>366.45000000000005</v>
      </c>
      <c r="K137" s="229">
        <v>357.75</v>
      </c>
      <c r="L137" s="229">
        <v>350.05</v>
      </c>
      <c r="M137" s="229">
        <v>10.852499999999999</v>
      </c>
      <c r="N137" s="1"/>
      <c r="O137" s="1"/>
    </row>
    <row r="138" spans="1:15" ht="12.75" customHeight="1">
      <c r="A138" s="30">
        <v>128</v>
      </c>
      <c r="B138" s="215" t="s">
        <v>335</v>
      </c>
      <c r="C138" s="229">
        <v>242.05</v>
      </c>
      <c r="D138" s="230">
        <v>242.70000000000002</v>
      </c>
      <c r="E138" s="230">
        <v>240.50000000000003</v>
      </c>
      <c r="F138" s="230">
        <v>238.95000000000002</v>
      </c>
      <c r="G138" s="230">
        <v>236.75000000000003</v>
      </c>
      <c r="H138" s="230">
        <v>244.25000000000003</v>
      </c>
      <c r="I138" s="230">
        <v>246.45000000000002</v>
      </c>
      <c r="J138" s="230">
        <v>248.00000000000003</v>
      </c>
      <c r="K138" s="229">
        <v>244.9</v>
      </c>
      <c r="L138" s="229">
        <v>241.15</v>
      </c>
      <c r="M138" s="229">
        <v>13.587630000000001</v>
      </c>
      <c r="N138" s="1"/>
      <c r="O138" s="1"/>
    </row>
    <row r="139" spans="1:15" ht="12.75" customHeight="1">
      <c r="A139" s="30">
        <v>129</v>
      </c>
      <c r="B139" s="215" t="s">
        <v>811</v>
      </c>
      <c r="C139" s="229">
        <v>185.1</v>
      </c>
      <c r="D139" s="230">
        <v>185.38333333333333</v>
      </c>
      <c r="E139" s="230">
        <v>182.86666666666665</v>
      </c>
      <c r="F139" s="230">
        <v>180.63333333333333</v>
      </c>
      <c r="G139" s="230">
        <v>178.11666666666665</v>
      </c>
      <c r="H139" s="230">
        <v>187.61666666666665</v>
      </c>
      <c r="I139" s="230">
        <v>190.1333333333333</v>
      </c>
      <c r="J139" s="230">
        <v>192.36666666666665</v>
      </c>
      <c r="K139" s="229">
        <v>187.9</v>
      </c>
      <c r="L139" s="229">
        <v>183.15</v>
      </c>
      <c r="M139" s="229">
        <v>15.996370000000001</v>
      </c>
      <c r="N139" s="1"/>
      <c r="O139" s="1"/>
    </row>
    <row r="140" spans="1:15" ht="12.75" customHeight="1">
      <c r="A140" s="30">
        <v>130</v>
      </c>
      <c r="B140" s="215" t="s">
        <v>247</v>
      </c>
      <c r="C140" s="229">
        <v>34.65</v>
      </c>
      <c r="D140" s="230">
        <v>34.85</v>
      </c>
      <c r="E140" s="230">
        <v>34.1</v>
      </c>
      <c r="F140" s="230">
        <v>33.549999999999997</v>
      </c>
      <c r="G140" s="230">
        <v>32.799999999999997</v>
      </c>
      <c r="H140" s="230">
        <v>35.400000000000006</v>
      </c>
      <c r="I140" s="230">
        <v>36.150000000000006</v>
      </c>
      <c r="J140" s="230">
        <v>36.70000000000001</v>
      </c>
      <c r="K140" s="229">
        <v>35.6</v>
      </c>
      <c r="L140" s="229">
        <v>34.299999999999997</v>
      </c>
      <c r="M140" s="229">
        <v>32.95749</v>
      </c>
      <c r="N140" s="1"/>
      <c r="O140" s="1"/>
    </row>
    <row r="141" spans="1:15" ht="12.75" customHeight="1">
      <c r="A141" s="30">
        <v>131</v>
      </c>
      <c r="B141" s="215" t="s">
        <v>336</v>
      </c>
      <c r="C141" s="229">
        <v>222.1</v>
      </c>
      <c r="D141" s="230">
        <v>217.41666666666666</v>
      </c>
      <c r="E141" s="230">
        <v>210.83333333333331</v>
      </c>
      <c r="F141" s="230">
        <v>199.56666666666666</v>
      </c>
      <c r="G141" s="230">
        <v>192.98333333333332</v>
      </c>
      <c r="H141" s="230">
        <v>228.68333333333331</v>
      </c>
      <c r="I141" s="230">
        <v>235.26666666666662</v>
      </c>
      <c r="J141" s="230">
        <v>246.5333333333333</v>
      </c>
      <c r="K141" s="229">
        <v>224</v>
      </c>
      <c r="L141" s="229">
        <v>206.15</v>
      </c>
      <c r="M141" s="229">
        <v>160.60301999999999</v>
      </c>
      <c r="N141" s="1"/>
      <c r="O141" s="1"/>
    </row>
    <row r="142" spans="1:15" ht="12.75" customHeight="1">
      <c r="A142" s="30">
        <v>132</v>
      </c>
      <c r="B142" s="215" t="s">
        <v>95</v>
      </c>
      <c r="C142" s="229">
        <v>3525.4</v>
      </c>
      <c r="D142" s="230">
        <v>3510.3333333333335</v>
      </c>
      <c r="E142" s="230">
        <v>3458.666666666667</v>
      </c>
      <c r="F142" s="230">
        <v>3391.9333333333334</v>
      </c>
      <c r="G142" s="230">
        <v>3340.2666666666669</v>
      </c>
      <c r="H142" s="230">
        <v>3577.0666666666671</v>
      </c>
      <c r="I142" s="230">
        <v>3628.733333333334</v>
      </c>
      <c r="J142" s="230">
        <v>3695.4666666666672</v>
      </c>
      <c r="K142" s="229">
        <v>3562</v>
      </c>
      <c r="L142" s="229">
        <v>3443.6</v>
      </c>
      <c r="M142" s="229">
        <v>7.9171399999999998</v>
      </c>
      <c r="N142" s="1"/>
      <c r="O142" s="1"/>
    </row>
    <row r="143" spans="1:15" ht="12.75" customHeight="1">
      <c r="A143" s="30">
        <v>133</v>
      </c>
      <c r="B143" s="215" t="s">
        <v>248</v>
      </c>
      <c r="C143" s="229">
        <v>3909.5</v>
      </c>
      <c r="D143" s="230">
        <v>3929.8833333333332</v>
      </c>
      <c r="E143" s="230">
        <v>3834.7666666666664</v>
      </c>
      <c r="F143" s="230">
        <v>3760.0333333333333</v>
      </c>
      <c r="G143" s="230">
        <v>3664.9166666666665</v>
      </c>
      <c r="H143" s="230">
        <v>4004.6166666666663</v>
      </c>
      <c r="I143" s="230">
        <v>4099.7333333333336</v>
      </c>
      <c r="J143" s="230">
        <v>4174.4666666666662</v>
      </c>
      <c r="K143" s="229">
        <v>4025</v>
      </c>
      <c r="L143" s="229">
        <v>3855.15</v>
      </c>
      <c r="M143" s="229">
        <v>14.83536</v>
      </c>
      <c r="N143" s="1"/>
      <c r="O143" s="1"/>
    </row>
    <row r="144" spans="1:15" ht="12.75" customHeight="1">
      <c r="A144" s="30">
        <v>134</v>
      </c>
      <c r="B144" s="215" t="s">
        <v>143</v>
      </c>
      <c r="C144" s="229">
        <v>2005.35</v>
      </c>
      <c r="D144" s="230">
        <v>2020.4166666666667</v>
      </c>
      <c r="E144" s="230">
        <v>1984.8333333333335</v>
      </c>
      <c r="F144" s="230">
        <v>1964.3166666666668</v>
      </c>
      <c r="G144" s="230">
        <v>1928.7333333333336</v>
      </c>
      <c r="H144" s="230">
        <v>2040.9333333333334</v>
      </c>
      <c r="I144" s="230">
        <v>2076.5166666666669</v>
      </c>
      <c r="J144" s="230">
        <v>2097.0333333333333</v>
      </c>
      <c r="K144" s="229">
        <v>2056</v>
      </c>
      <c r="L144" s="229">
        <v>1999.9</v>
      </c>
      <c r="M144" s="229">
        <v>1.94879</v>
      </c>
      <c r="N144" s="1"/>
      <c r="O144" s="1"/>
    </row>
    <row r="145" spans="1:15" ht="12.75" customHeight="1">
      <c r="A145" s="30">
        <v>135</v>
      </c>
      <c r="B145" s="215" t="s">
        <v>98</v>
      </c>
      <c r="C145" s="229">
        <v>4552.05</v>
      </c>
      <c r="D145" s="230">
        <v>4537.6833333333334</v>
      </c>
      <c r="E145" s="230">
        <v>4515.416666666667</v>
      </c>
      <c r="F145" s="230">
        <v>4478.7833333333338</v>
      </c>
      <c r="G145" s="230">
        <v>4456.5166666666673</v>
      </c>
      <c r="H145" s="230">
        <v>4574.3166666666666</v>
      </c>
      <c r="I145" s="230">
        <v>4596.583333333333</v>
      </c>
      <c r="J145" s="230">
        <v>4633.2166666666662</v>
      </c>
      <c r="K145" s="229">
        <v>4559.95</v>
      </c>
      <c r="L145" s="229">
        <v>4501.05</v>
      </c>
      <c r="M145" s="229">
        <v>3.0579100000000001</v>
      </c>
      <c r="N145" s="1"/>
      <c r="O145" s="1"/>
    </row>
    <row r="146" spans="1:15" ht="12.75" customHeight="1">
      <c r="A146" s="30">
        <v>136</v>
      </c>
      <c r="B146" s="215" t="s">
        <v>337</v>
      </c>
      <c r="C146" s="229">
        <v>486.65</v>
      </c>
      <c r="D146" s="230">
        <v>482.84999999999997</v>
      </c>
      <c r="E146" s="230">
        <v>476.69999999999993</v>
      </c>
      <c r="F146" s="230">
        <v>466.74999999999994</v>
      </c>
      <c r="G146" s="230">
        <v>460.59999999999991</v>
      </c>
      <c r="H146" s="230">
        <v>492.79999999999995</v>
      </c>
      <c r="I146" s="230">
        <v>498.94999999999993</v>
      </c>
      <c r="J146" s="230">
        <v>508.9</v>
      </c>
      <c r="K146" s="229">
        <v>489</v>
      </c>
      <c r="L146" s="229">
        <v>472.9</v>
      </c>
      <c r="M146" s="229">
        <v>3.3698299999999999</v>
      </c>
      <c r="N146" s="1"/>
      <c r="O146" s="1"/>
    </row>
    <row r="147" spans="1:15" ht="12.75" customHeight="1">
      <c r="A147" s="30">
        <v>137</v>
      </c>
      <c r="B147" s="215" t="s">
        <v>338</v>
      </c>
      <c r="C147" s="229">
        <v>216.1</v>
      </c>
      <c r="D147" s="230">
        <v>213.79999999999998</v>
      </c>
      <c r="E147" s="230">
        <v>209.79999999999995</v>
      </c>
      <c r="F147" s="230">
        <v>203.49999999999997</v>
      </c>
      <c r="G147" s="230">
        <v>199.49999999999994</v>
      </c>
      <c r="H147" s="230">
        <v>220.09999999999997</v>
      </c>
      <c r="I147" s="230">
        <v>224.10000000000002</v>
      </c>
      <c r="J147" s="230">
        <v>230.39999999999998</v>
      </c>
      <c r="K147" s="229">
        <v>217.8</v>
      </c>
      <c r="L147" s="229">
        <v>207.5</v>
      </c>
      <c r="M147" s="229">
        <v>20.708580000000001</v>
      </c>
      <c r="N147" s="1"/>
      <c r="O147" s="1"/>
    </row>
    <row r="148" spans="1:15" ht="12.75" customHeight="1">
      <c r="A148" s="30">
        <v>138</v>
      </c>
      <c r="B148" s="215" t="s">
        <v>339</v>
      </c>
      <c r="C148" s="229">
        <v>199.8</v>
      </c>
      <c r="D148" s="230">
        <v>196.53333333333333</v>
      </c>
      <c r="E148" s="230">
        <v>185.06666666666666</v>
      </c>
      <c r="F148" s="230">
        <v>170.33333333333334</v>
      </c>
      <c r="G148" s="230">
        <v>158.86666666666667</v>
      </c>
      <c r="H148" s="230">
        <v>211.26666666666665</v>
      </c>
      <c r="I148" s="230">
        <v>222.73333333333329</v>
      </c>
      <c r="J148" s="230">
        <v>237.46666666666664</v>
      </c>
      <c r="K148" s="229">
        <v>208</v>
      </c>
      <c r="L148" s="229">
        <v>181.8</v>
      </c>
      <c r="M148" s="229">
        <v>195.42624000000001</v>
      </c>
      <c r="N148" s="1"/>
      <c r="O148" s="1"/>
    </row>
    <row r="149" spans="1:15" ht="12.75" customHeight="1">
      <c r="A149" s="30">
        <v>139</v>
      </c>
      <c r="B149" s="215" t="s">
        <v>812</v>
      </c>
      <c r="C149" s="229">
        <v>45.8</v>
      </c>
      <c r="D149" s="230">
        <v>46</v>
      </c>
      <c r="E149" s="230">
        <v>45.4</v>
      </c>
      <c r="F149" s="230">
        <v>45</v>
      </c>
      <c r="G149" s="230">
        <v>44.4</v>
      </c>
      <c r="H149" s="230">
        <v>46.4</v>
      </c>
      <c r="I149" s="230">
        <v>46.999999999999993</v>
      </c>
      <c r="J149" s="230">
        <v>47.4</v>
      </c>
      <c r="K149" s="229">
        <v>46.6</v>
      </c>
      <c r="L149" s="229">
        <v>45.6</v>
      </c>
      <c r="M149" s="229">
        <v>21.735469999999999</v>
      </c>
      <c r="N149" s="1"/>
      <c r="O149" s="1"/>
    </row>
    <row r="150" spans="1:15" ht="12.75" customHeight="1">
      <c r="A150" s="30">
        <v>140</v>
      </c>
      <c r="B150" s="215" t="s">
        <v>340</v>
      </c>
      <c r="C150" s="229">
        <v>66.5</v>
      </c>
      <c r="D150" s="230">
        <v>66.899999999999991</v>
      </c>
      <c r="E150" s="230">
        <v>65.399999999999977</v>
      </c>
      <c r="F150" s="230">
        <v>64.299999999999983</v>
      </c>
      <c r="G150" s="230">
        <v>62.799999999999969</v>
      </c>
      <c r="H150" s="230">
        <v>67.999999999999986</v>
      </c>
      <c r="I150" s="230">
        <v>69.500000000000014</v>
      </c>
      <c r="J150" s="230">
        <v>70.599999999999994</v>
      </c>
      <c r="K150" s="229">
        <v>68.400000000000006</v>
      </c>
      <c r="L150" s="229">
        <v>65.8</v>
      </c>
      <c r="M150" s="229">
        <v>62.660159999999998</v>
      </c>
      <c r="N150" s="1"/>
      <c r="O150" s="1"/>
    </row>
    <row r="151" spans="1:15" ht="12.75" customHeight="1">
      <c r="A151" s="30">
        <v>141</v>
      </c>
      <c r="B151" s="215" t="s">
        <v>99</v>
      </c>
      <c r="C151" s="229">
        <v>3716.05</v>
      </c>
      <c r="D151" s="230">
        <v>3712.0166666666664</v>
      </c>
      <c r="E151" s="230">
        <v>3691.0333333333328</v>
      </c>
      <c r="F151" s="230">
        <v>3666.0166666666664</v>
      </c>
      <c r="G151" s="230">
        <v>3645.0333333333328</v>
      </c>
      <c r="H151" s="230">
        <v>3737.0333333333328</v>
      </c>
      <c r="I151" s="230">
        <v>3758.0166666666664</v>
      </c>
      <c r="J151" s="230">
        <v>3783.0333333333328</v>
      </c>
      <c r="K151" s="229">
        <v>3733</v>
      </c>
      <c r="L151" s="229">
        <v>3687</v>
      </c>
      <c r="M151" s="229">
        <v>6.2244200000000003</v>
      </c>
      <c r="N151" s="1"/>
      <c r="O151" s="1"/>
    </row>
    <row r="152" spans="1:15" ht="12.75" customHeight="1">
      <c r="A152" s="30">
        <v>142</v>
      </c>
      <c r="B152" s="215" t="s">
        <v>341</v>
      </c>
      <c r="C152" s="229">
        <v>540.65</v>
      </c>
      <c r="D152" s="230">
        <v>546.54999999999995</v>
      </c>
      <c r="E152" s="230">
        <v>531.14999999999986</v>
      </c>
      <c r="F152" s="230">
        <v>521.64999999999986</v>
      </c>
      <c r="G152" s="230">
        <v>506.24999999999977</v>
      </c>
      <c r="H152" s="230">
        <v>556.04999999999995</v>
      </c>
      <c r="I152" s="230">
        <v>571.45000000000005</v>
      </c>
      <c r="J152" s="230">
        <v>580.95000000000005</v>
      </c>
      <c r="K152" s="229">
        <v>561.95000000000005</v>
      </c>
      <c r="L152" s="229">
        <v>537.04999999999995</v>
      </c>
      <c r="M152" s="229">
        <v>6.3562399999999997</v>
      </c>
      <c r="N152" s="1"/>
      <c r="O152" s="1"/>
    </row>
    <row r="153" spans="1:15" ht="12.75" customHeight="1">
      <c r="A153" s="30">
        <v>143</v>
      </c>
      <c r="B153" s="215" t="s">
        <v>249</v>
      </c>
      <c r="C153" s="229">
        <v>387.35</v>
      </c>
      <c r="D153" s="230">
        <v>391.15000000000003</v>
      </c>
      <c r="E153" s="230">
        <v>382.40000000000009</v>
      </c>
      <c r="F153" s="230">
        <v>377.45000000000005</v>
      </c>
      <c r="G153" s="230">
        <v>368.7000000000001</v>
      </c>
      <c r="H153" s="230">
        <v>396.10000000000008</v>
      </c>
      <c r="I153" s="230">
        <v>404.84999999999997</v>
      </c>
      <c r="J153" s="230">
        <v>409.80000000000007</v>
      </c>
      <c r="K153" s="229">
        <v>399.9</v>
      </c>
      <c r="L153" s="229">
        <v>386.2</v>
      </c>
      <c r="M153" s="229">
        <v>2.07307</v>
      </c>
      <c r="N153" s="1"/>
      <c r="O153" s="1"/>
    </row>
    <row r="154" spans="1:15" ht="12.75" customHeight="1">
      <c r="A154" s="30">
        <v>144</v>
      </c>
      <c r="B154" s="215" t="s">
        <v>250</v>
      </c>
      <c r="C154" s="229">
        <v>1461.15</v>
      </c>
      <c r="D154" s="230">
        <v>1454.2666666666667</v>
      </c>
      <c r="E154" s="230">
        <v>1441.5333333333333</v>
      </c>
      <c r="F154" s="230">
        <v>1421.9166666666667</v>
      </c>
      <c r="G154" s="230">
        <v>1409.1833333333334</v>
      </c>
      <c r="H154" s="230">
        <v>1473.8833333333332</v>
      </c>
      <c r="I154" s="230">
        <v>1486.6166666666663</v>
      </c>
      <c r="J154" s="230">
        <v>1506.2333333333331</v>
      </c>
      <c r="K154" s="229">
        <v>1467</v>
      </c>
      <c r="L154" s="229">
        <v>1434.65</v>
      </c>
      <c r="M154" s="229">
        <v>0.82469999999999999</v>
      </c>
      <c r="N154" s="1"/>
      <c r="O154" s="1"/>
    </row>
    <row r="155" spans="1:15" ht="12.75" customHeight="1">
      <c r="A155" s="30">
        <v>145</v>
      </c>
      <c r="B155" s="215" t="s">
        <v>342</v>
      </c>
      <c r="C155" s="229">
        <v>109.9</v>
      </c>
      <c r="D155" s="230">
        <v>110.3</v>
      </c>
      <c r="E155" s="230">
        <v>108.69999999999999</v>
      </c>
      <c r="F155" s="230">
        <v>107.49999999999999</v>
      </c>
      <c r="G155" s="230">
        <v>105.89999999999998</v>
      </c>
      <c r="H155" s="230">
        <v>111.5</v>
      </c>
      <c r="I155" s="230">
        <v>113.1</v>
      </c>
      <c r="J155" s="230">
        <v>114.30000000000001</v>
      </c>
      <c r="K155" s="229">
        <v>111.9</v>
      </c>
      <c r="L155" s="229">
        <v>109.1</v>
      </c>
      <c r="M155" s="229">
        <v>31.99757</v>
      </c>
      <c r="N155" s="1"/>
      <c r="O155" s="1"/>
    </row>
    <row r="156" spans="1:15" ht="12.75" customHeight="1">
      <c r="A156" s="30">
        <v>146</v>
      </c>
      <c r="B156" s="215" t="s">
        <v>769</v>
      </c>
      <c r="C156" s="229">
        <v>87.7</v>
      </c>
      <c r="D156" s="230">
        <v>87.7</v>
      </c>
      <c r="E156" s="230">
        <v>86.65</v>
      </c>
      <c r="F156" s="230">
        <v>85.600000000000009</v>
      </c>
      <c r="G156" s="230">
        <v>84.550000000000011</v>
      </c>
      <c r="H156" s="230">
        <v>88.75</v>
      </c>
      <c r="I156" s="230">
        <v>89.799999999999983</v>
      </c>
      <c r="J156" s="230">
        <v>90.85</v>
      </c>
      <c r="K156" s="229">
        <v>88.75</v>
      </c>
      <c r="L156" s="229">
        <v>86.65</v>
      </c>
      <c r="M156" s="229">
        <v>42.764229999999998</v>
      </c>
      <c r="N156" s="1"/>
      <c r="O156" s="1"/>
    </row>
    <row r="157" spans="1:15" ht="12.75" customHeight="1">
      <c r="A157" s="30">
        <v>147</v>
      </c>
      <c r="B157" s="215" t="s">
        <v>100</v>
      </c>
      <c r="C157" s="229">
        <v>2196.5500000000002</v>
      </c>
      <c r="D157" s="230">
        <v>2200.0166666666669</v>
      </c>
      <c r="E157" s="230">
        <v>2172.0333333333338</v>
      </c>
      <c r="F157" s="230">
        <v>2147.5166666666669</v>
      </c>
      <c r="G157" s="230">
        <v>2119.5333333333338</v>
      </c>
      <c r="H157" s="230">
        <v>2224.5333333333338</v>
      </c>
      <c r="I157" s="230">
        <v>2252.5166666666664</v>
      </c>
      <c r="J157" s="230">
        <v>2277.0333333333338</v>
      </c>
      <c r="K157" s="229">
        <v>2228</v>
      </c>
      <c r="L157" s="229">
        <v>2175.5</v>
      </c>
      <c r="M157" s="229">
        <v>3.2898999999999998</v>
      </c>
      <c r="N157" s="1"/>
      <c r="O157" s="1"/>
    </row>
    <row r="158" spans="1:15" ht="12.75" customHeight="1">
      <c r="A158" s="30">
        <v>148</v>
      </c>
      <c r="B158" s="215" t="s">
        <v>101</v>
      </c>
      <c r="C158" s="229">
        <v>211.4</v>
      </c>
      <c r="D158" s="230">
        <v>212.26666666666665</v>
      </c>
      <c r="E158" s="230">
        <v>210.0333333333333</v>
      </c>
      <c r="F158" s="230">
        <v>208.66666666666666</v>
      </c>
      <c r="G158" s="230">
        <v>206.43333333333331</v>
      </c>
      <c r="H158" s="230">
        <v>213.6333333333333</v>
      </c>
      <c r="I158" s="230">
        <v>215.86666666666665</v>
      </c>
      <c r="J158" s="230">
        <v>217.23333333333329</v>
      </c>
      <c r="K158" s="229">
        <v>214.5</v>
      </c>
      <c r="L158" s="229">
        <v>210.9</v>
      </c>
      <c r="M158" s="229">
        <v>26.691040000000001</v>
      </c>
      <c r="N158" s="1"/>
      <c r="O158" s="1"/>
    </row>
    <row r="159" spans="1:15" ht="12.75" customHeight="1">
      <c r="A159" s="30">
        <v>149</v>
      </c>
      <c r="B159" s="215" t="s">
        <v>343</v>
      </c>
      <c r="C159" s="229">
        <v>296.14999999999998</v>
      </c>
      <c r="D159" s="230">
        <v>296.55</v>
      </c>
      <c r="E159" s="230">
        <v>293.20000000000005</v>
      </c>
      <c r="F159" s="230">
        <v>290.25000000000006</v>
      </c>
      <c r="G159" s="230">
        <v>286.90000000000009</v>
      </c>
      <c r="H159" s="230">
        <v>299.5</v>
      </c>
      <c r="I159" s="230">
        <v>302.85000000000002</v>
      </c>
      <c r="J159" s="230">
        <v>305.79999999999995</v>
      </c>
      <c r="K159" s="229">
        <v>299.89999999999998</v>
      </c>
      <c r="L159" s="229">
        <v>293.60000000000002</v>
      </c>
      <c r="M159" s="229">
        <v>1.69262</v>
      </c>
      <c r="N159" s="1"/>
      <c r="O159" s="1"/>
    </row>
    <row r="160" spans="1:15" ht="12.75" customHeight="1">
      <c r="A160" s="30">
        <v>150</v>
      </c>
      <c r="B160" s="215" t="s">
        <v>801</v>
      </c>
      <c r="C160" s="229">
        <v>126.15</v>
      </c>
      <c r="D160" s="230">
        <v>125.90000000000002</v>
      </c>
      <c r="E160" s="230">
        <v>124.90000000000003</v>
      </c>
      <c r="F160" s="230">
        <v>123.65000000000002</v>
      </c>
      <c r="G160" s="230">
        <v>122.65000000000003</v>
      </c>
      <c r="H160" s="230">
        <v>127.15000000000003</v>
      </c>
      <c r="I160" s="230">
        <v>128.15</v>
      </c>
      <c r="J160" s="230">
        <v>129.40000000000003</v>
      </c>
      <c r="K160" s="229">
        <v>126.9</v>
      </c>
      <c r="L160" s="229">
        <v>124.65</v>
      </c>
      <c r="M160" s="229">
        <v>49.492010000000001</v>
      </c>
      <c r="N160" s="1"/>
      <c r="O160" s="1"/>
    </row>
    <row r="161" spans="1:15" ht="12.75" customHeight="1">
      <c r="A161" s="30">
        <v>151</v>
      </c>
      <c r="B161" s="215" t="s">
        <v>102</v>
      </c>
      <c r="C161" s="229">
        <v>125.5</v>
      </c>
      <c r="D161" s="230">
        <v>125.41666666666667</v>
      </c>
      <c r="E161" s="230">
        <v>124.88333333333334</v>
      </c>
      <c r="F161" s="230">
        <v>124.26666666666667</v>
      </c>
      <c r="G161" s="230">
        <v>123.73333333333333</v>
      </c>
      <c r="H161" s="230">
        <v>126.03333333333335</v>
      </c>
      <c r="I161" s="230">
        <v>126.56666666666668</v>
      </c>
      <c r="J161" s="230">
        <v>127.18333333333335</v>
      </c>
      <c r="K161" s="229">
        <v>125.95</v>
      </c>
      <c r="L161" s="229">
        <v>124.8</v>
      </c>
      <c r="M161" s="229">
        <v>109.82556</v>
      </c>
      <c r="N161" s="1"/>
      <c r="O161" s="1"/>
    </row>
    <row r="162" spans="1:15" ht="12.75" customHeight="1">
      <c r="A162" s="30">
        <v>152</v>
      </c>
      <c r="B162" s="215" t="s">
        <v>770</v>
      </c>
      <c r="C162" s="229">
        <v>302.05</v>
      </c>
      <c r="D162" s="230">
        <v>302.61666666666662</v>
      </c>
      <c r="E162" s="230">
        <v>299.48333333333323</v>
      </c>
      <c r="F162" s="230">
        <v>296.91666666666663</v>
      </c>
      <c r="G162" s="230">
        <v>293.78333333333325</v>
      </c>
      <c r="H162" s="230">
        <v>305.18333333333322</v>
      </c>
      <c r="I162" s="230">
        <v>308.31666666666655</v>
      </c>
      <c r="J162" s="230">
        <v>310.88333333333321</v>
      </c>
      <c r="K162" s="229">
        <v>305.75</v>
      </c>
      <c r="L162" s="229">
        <v>300.05</v>
      </c>
      <c r="M162" s="229">
        <v>1.4515800000000001</v>
      </c>
      <c r="N162" s="1"/>
      <c r="O162" s="1"/>
    </row>
    <row r="163" spans="1:15" ht="12.75" customHeight="1">
      <c r="A163" s="30">
        <v>153</v>
      </c>
      <c r="B163" s="215" t="s">
        <v>344</v>
      </c>
      <c r="C163" s="229">
        <v>4505.25</v>
      </c>
      <c r="D163" s="230">
        <v>4510.1833333333334</v>
      </c>
      <c r="E163" s="230">
        <v>4488.416666666667</v>
      </c>
      <c r="F163" s="230">
        <v>4471.5833333333339</v>
      </c>
      <c r="G163" s="230">
        <v>4449.8166666666675</v>
      </c>
      <c r="H163" s="230">
        <v>4527.0166666666664</v>
      </c>
      <c r="I163" s="230">
        <v>4548.7833333333328</v>
      </c>
      <c r="J163" s="230">
        <v>4565.6166666666659</v>
      </c>
      <c r="K163" s="229">
        <v>4531.95</v>
      </c>
      <c r="L163" s="229">
        <v>4493.3500000000004</v>
      </c>
      <c r="M163" s="229">
        <v>0.28558</v>
      </c>
      <c r="N163" s="1"/>
      <c r="O163" s="1"/>
    </row>
    <row r="164" spans="1:15" ht="12.75" customHeight="1">
      <c r="A164" s="30">
        <v>154</v>
      </c>
      <c r="B164" s="215" t="s">
        <v>345</v>
      </c>
      <c r="C164" s="229">
        <v>789.45</v>
      </c>
      <c r="D164" s="230">
        <v>789.88333333333333</v>
      </c>
      <c r="E164" s="230">
        <v>777.56666666666661</v>
      </c>
      <c r="F164" s="230">
        <v>765.68333333333328</v>
      </c>
      <c r="G164" s="230">
        <v>753.36666666666656</v>
      </c>
      <c r="H164" s="230">
        <v>801.76666666666665</v>
      </c>
      <c r="I164" s="230">
        <v>814.08333333333348</v>
      </c>
      <c r="J164" s="230">
        <v>825.9666666666667</v>
      </c>
      <c r="K164" s="229">
        <v>802.2</v>
      </c>
      <c r="L164" s="229">
        <v>778</v>
      </c>
      <c r="M164" s="229">
        <v>5.16289</v>
      </c>
      <c r="N164" s="1"/>
      <c r="O164" s="1"/>
    </row>
    <row r="165" spans="1:15" ht="12.75" customHeight="1">
      <c r="A165" s="30">
        <v>155</v>
      </c>
      <c r="B165" s="215" t="s">
        <v>346</v>
      </c>
      <c r="C165" s="229">
        <v>173</v>
      </c>
      <c r="D165" s="230">
        <v>175.48333333333335</v>
      </c>
      <c r="E165" s="230">
        <v>170.01666666666671</v>
      </c>
      <c r="F165" s="230">
        <v>167.03333333333336</v>
      </c>
      <c r="G165" s="230">
        <v>161.56666666666672</v>
      </c>
      <c r="H165" s="230">
        <v>178.4666666666667</v>
      </c>
      <c r="I165" s="230">
        <v>183.93333333333334</v>
      </c>
      <c r="J165" s="230">
        <v>186.91666666666669</v>
      </c>
      <c r="K165" s="229">
        <v>180.95</v>
      </c>
      <c r="L165" s="229">
        <v>172.5</v>
      </c>
      <c r="M165" s="229">
        <v>8.7682900000000004</v>
      </c>
      <c r="N165" s="1"/>
      <c r="O165" s="1"/>
    </row>
    <row r="166" spans="1:15" ht="12.75" customHeight="1">
      <c r="A166" s="30">
        <v>156</v>
      </c>
      <c r="B166" s="215" t="s">
        <v>347</v>
      </c>
      <c r="C166" s="229">
        <v>134.1</v>
      </c>
      <c r="D166" s="230">
        <v>134.86666666666665</v>
      </c>
      <c r="E166" s="230">
        <v>132.5333333333333</v>
      </c>
      <c r="F166" s="230">
        <v>130.96666666666667</v>
      </c>
      <c r="G166" s="230">
        <v>128.63333333333333</v>
      </c>
      <c r="H166" s="230">
        <v>136.43333333333328</v>
      </c>
      <c r="I166" s="230">
        <v>138.76666666666659</v>
      </c>
      <c r="J166" s="230">
        <v>140.33333333333326</v>
      </c>
      <c r="K166" s="229">
        <v>137.19999999999999</v>
      </c>
      <c r="L166" s="229">
        <v>133.30000000000001</v>
      </c>
      <c r="M166" s="229">
        <v>22.15155</v>
      </c>
      <c r="N166" s="1"/>
      <c r="O166" s="1"/>
    </row>
    <row r="167" spans="1:15" ht="12.75" customHeight="1">
      <c r="A167" s="30">
        <v>157</v>
      </c>
      <c r="B167" s="215" t="s">
        <v>251</v>
      </c>
      <c r="C167" s="229">
        <v>278.85000000000002</v>
      </c>
      <c r="D167" s="230">
        <v>278.78333333333336</v>
      </c>
      <c r="E167" s="230">
        <v>275.26666666666671</v>
      </c>
      <c r="F167" s="230">
        <v>271.68333333333334</v>
      </c>
      <c r="G167" s="230">
        <v>268.16666666666669</v>
      </c>
      <c r="H167" s="230">
        <v>282.36666666666673</v>
      </c>
      <c r="I167" s="230">
        <v>285.88333333333338</v>
      </c>
      <c r="J167" s="230">
        <v>289.46666666666675</v>
      </c>
      <c r="K167" s="229">
        <v>282.3</v>
      </c>
      <c r="L167" s="229">
        <v>275.2</v>
      </c>
      <c r="M167" s="229">
        <v>11.484769999999999</v>
      </c>
      <c r="N167" s="1"/>
      <c r="O167" s="1"/>
    </row>
    <row r="168" spans="1:15" ht="12.75" customHeight="1">
      <c r="A168" s="30">
        <v>158</v>
      </c>
      <c r="B168" s="215" t="s">
        <v>813</v>
      </c>
      <c r="C168" s="229">
        <v>1268.05</v>
      </c>
      <c r="D168" s="230">
        <v>1272.6833333333334</v>
      </c>
      <c r="E168" s="230">
        <v>1245.3666666666668</v>
      </c>
      <c r="F168" s="230">
        <v>1222.6833333333334</v>
      </c>
      <c r="G168" s="230">
        <v>1195.3666666666668</v>
      </c>
      <c r="H168" s="230">
        <v>1295.3666666666668</v>
      </c>
      <c r="I168" s="230">
        <v>1322.6833333333334</v>
      </c>
      <c r="J168" s="230">
        <v>1345.3666666666668</v>
      </c>
      <c r="K168" s="229">
        <v>1300</v>
      </c>
      <c r="L168" s="229">
        <v>1250</v>
      </c>
      <c r="M168" s="229">
        <v>0.90347999999999995</v>
      </c>
      <c r="N168" s="1"/>
      <c r="O168" s="1"/>
    </row>
    <row r="169" spans="1:15" ht="12.75" customHeight="1">
      <c r="A169" s="30">
        <v>159</v>
      </c>
      <c r="B169" s="215" t="s">
        <v>103</v>
      </c>
      <c r="C169" s="229">
        <v>105.35</v>
      </c>
      <c r="D169" s="230">
        <v>104.89999999999999</v>
      </c>
      <c r="E169" s="230">
        <v>103.94999999999999</v>
      </c>
      <c r="F169" s="230">
        <v>102.55</v>
      </c>
      <c r="G169" s="230">
        <v>101.6</v>
      </c>
      <c r="H169" s="230">
        <v>106.29999999999998</v>
      </c>
      <c r="I169" s="230">
        <v>107.25</v>
      </c>
      <c r="J169" s="230">
        <v>108.64999999999998</v>
      </c>
      <c r="K169" s="229">
        <v>105.85</v>
      </c>
      <c r="L169" s="229">
        <v>103.5</v>
      </c>
      <c r="M169" s="229">
        <v>94.652709999999999</v>
      </c>
      <c r="N169" s="1"/>
      <c r="O169" s="1"/>
    </row>
    <row r="170" spans="1:15" ht="12.75" customHeight="1">
      <c r="A170" s="30">
        <v>160</v>
      </c>
      <c r="B170" s="215" t="s">
        <v>349</v>
      </c>
      <c r="C170" s="229">
        <v>1447.65</v>
      </c>
      <c r="D170" s="230">
        <v>1456.2166666666665</v>
      </c>
      <c r="E170" s="230">
        <v>1434.4333333333329</v>
      </c>
      <c r="F170" s="230">
        <v>1421.2166666666665</v>
      </c>
      <c r="G170" s="230">
        <v>1399.4333333333329</v>
      </c>
      <c r="H170" s="230">
        <v>1469.4333333333329</v>
      </c>
      <c r="I170" s="230">
        <v>1491.2166666666662</v>
      </c>
      <c r="J170" s="230">
        <v>1504.4333333333329</v>
      </c>
      <c r="K170" s="229">
        <v>1478</v>
      </c>
      <c r="L170" s="229">
        <v>1443</v>
      </c>
      <c r="M170" s="229">
        <v>0.93095000000000006</v>
      </c>
      <c r="N170" s="1"/>
      <c r="O170" s="1"/>
    </row>
    <row r="171" spans="1:15" ht="12.75" customHeight="1">
      <c r="A171" s="30">
        <v>161</v>
      </c>
      <c r="B171" s="215" t="s">
        <v>106</v>
      </c>
      <c r="C171" s="229">
        <v>40.799999999999997</v>
      </c>
      <c r="D171" s="230">
        <v>40.883333333333333</v>
      </c>
      <c r="E171" s="230">
        <v>40.566666666666663</v>
      </c>
      <c r="F171" s="230">
        <v>40.333333333333329</v>
      </c>
      <c r="G171" s="230">
        <v>40.016666666666659</v>
      </c>
      <c r="H171" s="230">
        <v>41.116666666666667</v>
      </c>
      <c r="I171" s="230">
        <v>41.433333333333344</v>
      </c>
      <c r="J171" s="230">
        <v>41.666666666666671</v>
      </c>
      <c r="K171" s="229">
        <v>41.2</v>
      </c>
      <c r="L171" s="229">
        <v>40.65</v>
      </c>
      <c r="M171" s="229">
        <v>62.791110000000003</v>
      </c>
      <c r="N171" s="1"/>
      <c r="O171" s="1"/>
    </row>
    <row r="172" spans="1:15" ht="12.75" customHeight="1">
      <c r="A172" s="30">
        <v>162</v>
      </c>
      <c r="B172" s="215" t="s">
        <v>350</v>
      </c>
      <c r="C172" s="229">
        <v>2463.9</v>
      </c>
      <c r="D172" s="230">
        <v>2469.1000000000004</v>
      </c>
      <c r="E172" s="230">
        <v>2445.9000000000005</v>
      </c>
      <c r="F172" s="230">
        <v>2427.9</v>
      </c>
      <c r="G172" s="230">
        <v>2404.7000000000003</v>
      </c>
      <c r="H172" s="230">
        <v>2487.1000000000008</v>
      </c>
      <c r="I172" s="230">
        <v>2510.3000000000006</v>
      </c>
      <c r="J172" s="230">
        <v>2528.3000000000011</v>
      </c>
      <c r="K172" s="229">
        <v>2492.3000000000002</v>
      </c>
      <c r="L172" s="229">
        <v>2451.1</v>
      </c>
      <c r="M172" s="229">
        <v>8.4269999999999998E-2</v>
      </c>
      <c r="N172" s="1"/>
      <c r="O172" s="1"/>
    </row>
    <row r="173" spans="1:15" ht="12.75" customHeight="1">
      <c r="A173" s="30">
        <v>163</v>
      </c>
      <c r="B173" s="215" t="s">
        <v>351</v>
      </c>
      <c r="C173" s="229">
        <v>3061.4</v>
      </c>
      <c r="D173" s="230">
        <v>3052.1333333333332</v>
      </c>
      <c r="E173" s="230">
        <v>3013.2666666666664</v>
      </c>
      <c r="F173" s="230">
        <v>2965.1333333333332</v>
      </c>
      <c r="G173" s="230">
        <v>2926.2666666666664</v>
      </c>
      <c r="H173" s="230">
        <v>3100.2666666666664</v>
      </c>
      <c r="I173" s="230">
        <v>3139.1333333333332</v>
      </c>
      <c r="J173" s="230">
        <v>3187.2666666666664</v>
      </c>
      <c r="K173" s="229">
        <v>3091</v>
      </c>
      <c r="L173" s="229">
        <v>3004</v>
      </c>
      <c r="M173" s="229">
        <v>7.4010000000000006E-2</v>
      </c>
      <c r="N173" s="1"/>
      <c r="O173" s="1"/>
    </row>
    <row r="174" spans="1:15" ht="12.75" customHeight="1">
      <c r="A174" s="30">
        <v>164</v>
      </c>
      <c r="B174" s="215" t="s">
        <v>352</v>
      </c>
      <c r="C174" s="229">
        <v>185.75</v>
      </c>
      <c r="D174" s="230">
        <v>185.80000000000004</v>
      </c>
      <c r="E174" s="230">
        <v>182.25000000000009</v>
      </c>
      <c r="F174" s="230">
        <v>178.75000000000006</v>
      </c>
      <c r="G174" s="230">
        <v>175.2000000000001</v>
      </c>
      <c r="H174" s="230">
        <v>189.30000000000007</v>
      </c>
      <c r="I174" s="230">
        <v>192.85000000000002</v>
      </c>
      <c r="J174" s="230">
        <v>196.35000000000005</v>
      </c>
      <c r="K174" s="229">
        <v>189.35</v>
      </c>
      <c r="L174" s="229">
        <v>182.3</v>
      </c>
      <c r="M174" s="229">
        <v>13.263809999999999</v>
      </c>
      <c r="N174" s="1"/>
      <c r="O174" s="1"/>
    </row>
    <row r="175" spans="1:15" ht="12.75" customHeight="1">
      <c r="A175" s="30">
        <v>165</v>
      </c>
      <c r="B175" s="215" t="s">
        <v>252</v>
      </c>
      <c r="C175" s="229">
        <v>932.45</v>
      </c>
      <c r="D175" s="230">
        <v>932.23333333333323</v>
      </c>
      <c r="E175" s="230">
        <v>921.46666666666647</v>
      </c>
      <c r="F175" s="230">
        <v>910.48333333333323</v>
      </c>
      <c r="G175" s="230">
        <v>899.71666666666647</v>
      </c>
      <c r="H175" s="230">
        <v>943.21666666666647</v>
      </c>
      <c r="I175" s="230">
        <v>953.98333333333312</v>
      </c>
      <c r="J175" s="230">
        <v>964.96666666666647</v>
      </c>
      <c r="K175" s="229">
        <v>943</v>
      </c>
      <c r="L175" s="229">
        <v>921.25</v>
      </c>
      <c r="M175" s="229">
        <v>3.3681000000000001</v>
      </c>
      <c r="N175" s="1"/>
      <c r="O175" s="1"/>
    </row>
    <row r="176" spans="1:15" ht="12.75" customHeight="1">
      <c r="A176" s="30">
        <v>166</v>
      </c>
      <c r="B176" s="215" t="s">
        <v>353</v>
      </c>
      <c r="C176" s="229">
        <v>1327.2</v>
      </c>
      <c r="D176" s="230">
        <v>1323.95</v>
      </c>
      <c r="E176" s="230">
        <v>1308.6000000000001</v>
      </c>
      <c r="F176" s="230">
        <v>1290</v>
      </c>
      <c r="G176" s="230">
        <v>1274.6500000000001</v>
      </c>
      <c r="H176" s="230">
        <v>1342.5500000000002</v>
      </c>
      <c r="I176" s="230">
        <v>1357.9</v>
      </c>
      <c r="J176" s="230">
        <v>1376.5000000000002</v>
      </c>
      <c r="K176" s="229">
        <v>1339.3</v>
      </c>
      <c r="L176" s="229">
        <v>1305.3499999999999</v>
      </c>
      <c r="M176" s="229">
        <v>0.38152999999999998</v>
      </c>
      <c r="N176" s="1"/>
      <c r="O176" s="1"/>
    </row>
    <row r="177" spans="1:15" ht="12.75" customHeight="1">
      <c r="A177" s="30">
        <v>167</v>
      </c>
      <c r="B177" s="215" t="s">
        <v>104</v>
      </c>
      <c r="C177" s="229">
        <v>609.6</v>
      </c>
      <c r="D177" s="230">
        <v>606.06666666666672</v>
      </c>
      <c r="E177" s="230">
        <v>599.53333333333342</v>
      </c>
      <c r="F177" s="230">
        <v>589.4666666666667</v>
      </c>
      <c r="G177" s="230">
        <v>582.93333333333339</v>
      </c>
      <c r="H177" s="230">
        <v>616.13333333333344</v>
      </c>
      <c r="I177" s="230">
        <v>622.66666666666674</v>
      </c>
      <c r="J177" s="230">
        <v>632.73333333333346</v>
      </c>
      <c r="K177" s="229">
        <v>612.6</v>
      </c>
      <c r="L177" s="229">
        <v>596</v>
      </c>
      <c r="M177" s="229">
        <v>9.8874200000000005</v>
      </c>
      <c r="N177" s="1"/>
      <c r="O177" s="1"/>
    </row>
    <row r="178" spans="1:15" ht="12.75" customHeight="1">
      <c r="A178" s="30">
        <v>168</v>
      </c>
      <c r="B178" s="215" t="s">
        <v>814</v>
      </c>
      <c r="C178" s="229">
        <v>1089.5</v>
      </c>
      <c r="D178" s="230">
        <v>1089.8</v>
      </c>
      <c r="E178" s="230">
        <v>1078.5999999999999</v>
      </c>
      <c r="F178" s="230">
        <v>1067.7</v>
      </c>
      <c r="G178" s="230">
        <v>1056.5</v>
      </c>
      <c r="H178" s="230">
        <v>1100.6999999999998</v>
      </c>
      <c r="I178" s="230">
        <v>1111.9000000000001</v>
      </c>
      <c r="J178" s="230">
        <v>1122.7999999999997</v>
      </c>
      <c r="K178" s="229">
        <v>1101</v>
      </c>
      <c r="L178" s="229">
        <v>1078.9000000000001</v>
      </c>
      <c r="M178" s="229">
        <v>0.46348</v>
      </c>
      <c r="N178" s="1"/>
      <c r="O178" s="1"/>
    </row>
    <row r="179" spans="1:15" ht="12.75" customHeight="1">
      <c r="A179" s="30">
        <v>169</v>
      </c>
      <c r="B179" s="215" t="s">
        <v>354</v>
      </c>
      <c r="C179" s="229">
        <v>1717.85</v>
      </c>
      <c r="D179" s="230">
        <v>1727.9666666666665</v>
      </c>
      <c r="E179" s="230">
        <v>1700.9833333333329</v>
      </c>
      <c r="F179" s="230">
        <v>1684.1166666666663</v>
      </c>
      <c r="G179" s="230">
        <v>1657.1333333333328</v>
      </c>
      <c r="H179" s="230">
        <v>1744.833333333333</v>
      </c>
      <c r="I179" s="230">
        <v>1771.8166666666666</v>
      </c>
      <c r="J179" s="230">
        <v>1788.6833333333332</v>
      </c>
      <c r="K179" s="229">
        <v>1754.95</v>
      </c>
      <c r="L179" s="229">
        <v>1711.1</v>
      </c>
      <c r="M179" s="229">
        <v>0.43208999999999997</v>
      </c>
      <c r="N179" s="1"/>
      <c r="O179" s="1"/>
    </row>
    <row r="180" spans="1:15" ht="12.75" customHeight="1">
      <c r="A180" s="30">
        <v>170</v>
      </c>
      <c r="B180" s="215" t="s">
        <v>253</v>
      </c>
      <c r="C180" s="229">
        <v>430.55</v>
      </c>
      <c r="D180" s="230">
        <v>431.66666666666669</v>
      </c>
      <c r="E180" s="230">
        <v>428.73333333333335</v>
      </c>
      <c r="F180" s="230">
        <v>426.91666666666669</v>
      </c>
      <c r="G180" s="230">
        <v>423.98333333333335</v>
      </c>
      <c r="H180" s="230">
        <v>433.48333333333335</v>
      </c>
      <c r="I180" s="230">
        <v>436.41666666666663</v>
      </c>
      <c r="J180" s="230">
        <v>438.23333333333335</v>
      </c>
      <c r="K180" s="229">
        <v>434.6</v>
      </c>
      <c r="L180" s="229">
        <v>429.85</v>
      </c>
      <c r="M180" s="229">
        <v>0.42997999999999997</v>
      </c>
      <c r="N180" s="1"/>
      <c r="O180" s="1"/>
    </row>
    <row r="181" spans="1:15" ht="12.75" customHeight="1">
      <c r="A181" s="30">
        <v>171</v>
      </c>
      <c r="B181" s="215" t="s">
        <v>107</v>
      </c>
      <c r="C181" s="229">
        <v>1054.2</v>
      </c>
      <c r="D181" s="230">
        <v>1058.0833333333333</v>
      </c>
      <c r="E181" s="230">
        <v>1047.1666666666665</v>
      </c>
      <c r="F181" s="230">
        <v>1040.1333333333332</v>
      </c>
      <c r="G181" s="230">
        <v>1029.2166666666665</v>
      </c>
      <c r="H181" s="230">
        <v>1065.1166666666666</v>
      </c>
      <c r="I181" s="230">
        <v>1076.0333333333331</v>
      </c>
      <c r="J181" s="230">
        <v>1083.0666666666666</v>
      </c>
      <c r="K181" s="229">
        <v>1069</v>
      </c>
      <c r="L181" s="229">
        <v>1051.05</v>
      </c>
      <c r="M181" s="229">
        <v>7.9977999999999998</v>
      </c>
      <c r="N181" s="1"/>
      <c r="O181" s="1"/>
    </row>
    <row r="182" spans="1:15" ht="12.75" customHeight="1">
      <c r="A182" s="30">
        <v>172</v>
      </c>
      <c r="B182" s="215" t="s">
        <v>254</v>
      </c>
      <c r="C182" s="229">
        <v>481.25</v>
      </c>
      <c r="D182" s="230">
        <v>480.25</v>
      </c>
      <c r="E182" s="230">
        <v>476</v>
      </c>
      <c r="F182" s="230">
        <v>470.75</v>
      </c>
      <c r="G182" s="230">
        <v>466.5</v>
      </c>
      <c r="H182" s="230">
        <v>485.5</v>
      </c>
      <c r="I182" s="230">
        <v>489.75</v>
      </c>
      <c r="J182" s="230">
        <v>495</v>
      </c>
      <c r="K182" s="229">
        <v>484.5</v>
      </c>
      <c r="L182" s="229">
        <v>475</v>
      </c>
      <c r="M182" s="229">
        <v>0.81111999999999995</v>
      </c>
      <c r="N182" s="1"/>
      <c r="O182" s="1"/>
    </row>
    <row r="183" spans="1:15" ht="12.75" customHeight="1">
      <c r="A183" s="30">
        <v>173</v>
      </c>
      <c r="B183" s="215" t="s">
        <v>108</v>
      </c>
      <c r="C183" s="229">
        <v>1402.7</v>
      </c>
      <c r="D183" s="230">
        <v>1406.3499999999997</v>
      </c>
      <c r="E183" s="230">
        <v>1389.6999999999994</v>
      </c>
      <c r="F183" s="230">
        <v>1376.6999999999996</v>
      </c>
      <c r="G183" s="230">
        <v>1360.0499999999993</v>
      </c>
      <c r="H183" s="230">
        <v>1419.3499999999995</v>
      </c>
      <c r="I183" s="230">
        <v>1435.9999999999995</v>
      </c>
      <c r="J183" s="230">
        <v>1448.9999999999995</v>
      </c>
      <c r="K183" s="229">
        <v>1423</v>
      </c>
      <c r="L183" s="229">
        <v>1393.35</v>
      </c>
      <c r="M183" s="229">
        <v>6.9002400000000002</v>
      </c>
      <c r="N183" s="1"/>
      <c r="O183" s="1"/>
    </row>
    <row r="184" spans="1:15" ht="12.75" customHeight="1">
      <c r="A184" s="30">
        <v>174</v>
      </c>
      <c r="B184" s="215" t="s">
        <v>109</v>
      </c>
      <c r="C184" s="229">
        <v>288.05</v>
      </c>
      <c r="D184" s="230">
        <v>286.13333333333338</v>
      </c>
      <c r="E184" s="230">
        <v>283.46666666666675</v>
      </c>
      <c r="F184" s="230">
        <v>278.88333333333338</v>
      </c>
      <c r="G184" s="230">
        <v>276.21666666666675</v>
      </c>
      <c r="H184" s="230">
        <v>290.71666666666675</v>
      </c>
      <c r="I184" s="230">
        <v>293.38333333333338</v>
      </c>
      <c r="J184" s="230">
        <v>297.96666666666675</v>
      </c>
      <c r="K184" s="229">
        <v>288.8</v>
      </c>
      <c r="L184" s="229">
        <v>281.55</v>
      </c>
      <c r="M184" s="229">
        <v>12.24324</v>
      </c>
      <c r="N184" s="1"/>
      <c r="O184" s="1"/>
    </row>
    <row r="185" spans="1:15" ht="12.75" customHeight="1">
      <c r="A185" s="30">
        <v>175</v>
      </c>
      <c r="B185" s="215" t="s">
        <v>355</v>
      </c>
      <c r="C185" s="229">
        <v>335.55</v>
      </c>
      <c r="D185" s="230">
        <v>333.48333333333335</v>
      </c>
      <c r="E185" s="230">
        <v>329.66666666666669</v>
      </c>
      <c r="F185" s="230">
        <v>323.78333333333336</v>
      </c>
      <c r="G185" s="230">
        <v>319.9666666666667</v>
      </c>
      <c r="H185" s="230">
        <v>339.36666666666667</v>
      </c>
      <c r="I185" s="230">
        <v>343.18333333333328</v>
      </c>
      <c r="J185" s="230">
        <v>349.06666666666666</v>
      </c>
      <c r="K185" s="229">
        <v>337.3</v>
      </c>
      <c r="L185" s="229">
        <v>327.60000000000002</v>
      </c>
      <c r="M185" s="229">
        <v>9.5440799999999992</v>
      </c>
      <c r="N185" s="1"/>
      <c r="O185" s="1"/>
    </row>
    <row r="186" spans="1:15" ht="12.75" customHeight="1">
      <c r="A186" s="30">
        <v>176</v>
      </c>
      <c r="B186" s="215" t="s">
        <v>110</v>
      </c>
      <c r="C186" s="229">
        <v>1702.45</v>
      </c>
      <c r="D186" s="230">
        <v>1707.4833333333333</v>
      </c>
      <c r="E186" s="230">
        <v>1694.9666666666667</v>
      </c>
      <c r="F186" s="230">
        <v>1687.4833333333333</v>
      </c>
      <c r="G186" s="230">
        <v>1674.9666666666667</v>
      </c>
      <c r="H186" s="230">
        <v>1714.9666666666667</v>
      </c>
      <c r="I186" s="230">
        <v>1727.4833333333336</v>
      </c>
      <c r="J186" s="230">
        <v>1734.9666666666667</v>
      </c>
      <c r="K186" s="229">
        <v>1720</v>
      </c>
      <c r="L186" s="229">
        <v>1700</v>
      </c>
      <c r="M186" s="229">
        <v>3.78694</v>
      </c>
      <c r="N186" s="1"/>
      <c r="O186" s="1"/>
    </row>
    <row r="187" spans="1:15" ht="12.75" customHeight="1">
      <c r="A187" s="30">
        <v>177</v>
      </c>
      <c r="B187" s="215" t="s">
        <v>356</v>
      </c>
      <c r="C187" s="229">
        <v>683.5</v>
      </c>
      <c r="D187" s="230">
        <v>685.1</v>
      </c>
      <c r="E187" s="230">
        <v>675.7</v>
      </c>
      <c r="F187" s="230">
        <v>667.9</v>
      </c>
      <c r="G187" s="230">
        <v>658.5</v>
      </c>
      <c r="H187" s="230">
        <v>692.90000000000009</v>
      </c>
      <c r="I187" s="230">
        <v>702.3</v>
      </c>
      <c r="J187" s="230">
        <v>710.10000000000014</v>
      </c>
      <c r="K187" s="229">
        <v>694.5</v>
      </c>
      <c r="L187" s="229">
        <v>677.3</v>
      </c>
      <c r="M187" s="229">
        <v>1.0146999999999999</v>
      </c>
      <c r="N187" s="1"/>
      <c r="O187" s="1"/>
    </row>
    <row r="188" spans="1:15" ht="12.75" customHeight="1">
      <c r="A188" s="30">
        <v>178</v>
      </c>
      <c r="B188" s="215" t="s">
        <v>849</v>
      </c>
      <c r="C188" s="229">
        <v>324.5</v>
      </c>
      <c r="D188" s="230">
        <v>326.7833333333333</v>
      </c>
      <c r="E188" s="230">
        <v>321.66666666666663</v>
      </c>
      <c r="F188" s="230">
        <v>318.83333333333331</v>
      </c>
      <c r="G188" s="230">
        <v>313.71666666666664</v>
      </c>
      <c r="H188" s="230">
        <v>329.61666666666662</v>
      </c>
      <c r="I188" s="230">
        <v>334.73333333333329</v>
      </c>
      <c r="J188" s="230">
        <v>337.56666666666661</v>
      </c>
      <c r="K188" s="229">
        <v>331.9</v>
      </c>
      <c r="L188" s="229">
        <v>323.95</v>
      </c>
      <c r="M188" s="229">
        <v>2.0310000000000001</v>
      </c>
      <c r="N188" s="1"/>
      <c r="O188" s="1"/>
    </row>
    <row r="189" spans="1:15" ht="12.75" customHeight="1">
      <c r="A189" s="30">
        <v>179</v>
      </c>
      <c r="B189" s="215" t="s">
        <v>358</v>
      </c>
      <c r="C189" s="229">
        <v>2116.9499999999998</v>
      </c>
      <c r="D189" s="230">
        <v>2111.8166666666666</v>
      </c>
      <c r="E189" s="230">
        <v>2099.6333333333332</v>
      </c>
      <c r="F189" s="230">
        <v>2082.3166666666666</v>
      </c>
      <c r="G189" s="230">
        <v>2070.1333333333332</v>
      </c>
      <c r="H189" s="230">
        <v>2129.1333333333332</v>
      </c>
      <c r="I189" s="230">
        <v>2141.3166666666666</v>
      </c>
      <c r="J189" s="230">
        <v>2158.6333333333332</v>
      </c>
      <c r="K189" s="229">
        <v>2124</v>
      </c>
      <c r="L189" s="229">
        <v>2094.5</v>
      </c>
      <c r="M189" s="229">
        <v>0.12489</v>
      </c>
      <c r="N189" s="1"/>
      <c r="O189" s="1"/>
    </row>
    <row r="190" spans="1:15" ht="12.75" customHeight="1">
      <c r="A190" s="30">
        <v>180</v>
      </c>
      <c r="B190" s="215" t="s">
        <v>359</v>
      </c>
      <c r="C190" s="229">
        <v>649.15</v>
      </c>
      <c r="D190" s="230">
        <v>650.5</v>
      </c>
      <c r="E190" s="230">
        <v>645</v>
      </c>
      <c r="F190" s="230">
        <v>640.85</v>
      </c>
      <c r="G190" s="230">
        <v>635.35</v>
      </c>
      <c r="H190" s="230">
        <v>654.65</v>
      </c>
      <c r="I190" s="230">
        <v>660.15</v>
      </c>
      <c r="J190" s="230">
        <v>664.3</v>
      </c>
      <c r="K190" s="229">
        <v>656</v>
      </c>
      <c r="L190" s="229">
        <v>646.35</v>
      </c>
      <c r="M190" s="229">
        <v>0.41671000000000002</v>
      </c>
      <c r="N190" s="1"/>
      <c r="O190" s="1"/>
    </row>
    <row r="191" spans="1:15" ht="12.75" customHeight="1">
      <c r="A191" s="30">
        <v>181</v>
      </c>
      <c r="B191" s="215" t="s">
        <v>360</v>
      </c>
      <c r="C191" s="229">
        <v>252.25</v>
      </c>
      <c r="D191" s="230">
        <v>249.58333333333334</v>
      </c>
      <c r="E191" s="230">
        <v>245.26666666666668</v>
      </c>
      <c r="F191" s="230">
        <v>238.28333333333333</v>
      </c>
      <c r="G191" s="230">
        <v>233.96666666666667</v>
      </c>
      <c r="H191" s="230">
        <v>256.56666666666672</v>
      </c>
      <c r="I191" s="230">
        <v>260.88333333333333</v>
      </c>
      <c r="J191" s="230">
        <v>267.86666666666667</v>
      </c>
      <c r="K191" s="229">
        <v>253.9</v>
      </c>
      <c r="L191" s="229">
        <v>242.6</v>
      </c>
      <c r="M191" s="229">
        <v>9.7067399999999999</v>
      </c>
      <c r="N191" s="1"/>
      <c r="O191" s="1"/>
    </row>
    <row r="192" spans="1:15" ht="12.75" customHeight="1">
      <c r="A192" s="30">
        <v>182</v>
      </c>
      <c r="B192" s="215" t="s">
        <v>361</v>
      </c>
      <c r="C192" s="229">
        <v>3351</v>
      </c>
      <c r="D192" s="230">
        <v>3367.3333333333335</v>
      </c>
      <c r="E192" s="230">
        <v>3323.666666666667</v>
      </c>
      <c r="F192" s="230">
        <v>3296.3333333333335</v>
      </c>
      <c r="G192" s="230">
        <v>3252.666666666667</v>
      </c>
      <c r="H192" s="230">
        <v>3394.666666666667</v>
      </c>
      <c r="I192" s="230">
        <v>3438.3333333333339</v>
      </c>
      <c r="J192" s="230">
        <v>3465.666666666667</v>
      </c>
      <c r="K192" s="229">
        <v>3411</v>
      </c>
      <c r="L192" s="229">
        <v>3340</v>
      </c>
      <c r="M192" s="229">
        <v>0.57425999999999999</v>
      </c>
      <c r="N192" s="1"/>
      <c r="O192" s="1"/>
    </row>
    <row r="193" spans="1:15" ht="12.75" customHeight="1">
      <c r="A193" s="30">
        <v>183</v>
      </c>
      <c r="B193" s="215" t="s">
        <v>111</v>
      </c>
      <c r="C193" s="229">
        <v>488.25</v>
      </c>
      <c r="D193" s="230">
        <v>490.34999999999997</v>
      </c>
      <c r="E193" s="230">
        <v>480.89999999999992</v>
      </c>
      <c r="F193" s="230">
        <v>473.54999999999995</v>
      </c>
      <c r="G193" s="230">
        <v>464.09999999999991</v>
      </c>
      <c r="H193" s="230">
        <v>497.69999999999993</v>
      </c>
      <c r="I193" s="230">
        <v>507.15</v>
      </c>
      <c r="J193" s="230">
        <v>514.5</v>
      </c>
      <c r="K193" s="229">
        <v>499.8</v>
      </c>
      <c r="L193" s="229">
        <v>483</v>
      </c>
      <c r="M193" s="229">
        <v>30.603870000000001</v>
      </c>
      <c r="N193" s="1"/>
      <c r="O193" s="1"/>
    </row>
    <row r="194" spans="1:15" ht="12.75" customHeight="1">
      <c r="A194" s="30">
        <v>184</v>
      </c>
      <c r="B194" s="215" t="s">
        <v>362</v>
      </c>
      <c r="C194" s="229">
        <v>583.1</v>
      </c>
      <c r="D194" s="230">
        <v>586.76666666666677</v>
      </c>
      <c r="E194" s="230">
        <v>578.58333333333348</v>
      </c>
      <c r="F194" s="230">
        <v>574.06666666666672</v>
      </c>
      <c r="G194" s="230">
        <v>565.88333333333344</v>
      </c>
      <c r="H194" s="230">
        <v>591.28333333333353</v>
      </c>
      <c r="I194" s="230">
        <v>599.4666666666667</v>
      </c>
      <c r="J194" s="230">
        <v>603.98333333333358</v>
      </c>
      <c r="K194" s="229">
        <v>594.95000000000005</v>
      </c>
      <c r="L194" s="229">
        <v>582.25</v>
      </c>
      <c r="M194" s="229">
        <v>8.2779100000000003</v>
      </c>
      <c r="N194" s="1"/>
      <c r="O194" s="1"/>
    </row>
    <row r="195" spans="1:15" ht="12.75" customHeight="1">
      <c r="A195" s="30">
        <v>185</v>
      </c>
      <c r="B195" s="215" t="s">
        <v>363</v>
      </c>
      <c r="C195" s="229">
        <v>110.2</v>
      </c>
      <c r="D195" s="230">
        <v>109.65000000000002</v>
      </c>
      <c r="E195" s="230">
        <v>107.90000000000003</v>
      </c>
      <c r="F195" s="230">
        <v>105.60000000000001</v>
      </c>
      <c r="G195" s="230">
        <v>103.85000000000002</v>
      </c>
      <c r="H195" s="230">
        <v>111.95000000000005</v>
      </c>
      <c r="I195" s="230">
        <v>113.70000000000002</v>
      </c>
      <c r="J195" s="230">
        <v>116.00000000000006</v>
      </c>
      <c r="K195" s="229">
        <v>111.4</v>
      </c>
      <c r="L195" s="229">
        <v>107.35</v>
      </c>
      <c r="M195" s="229">
        <v>10.9613</v>
      </c>
      <c r="N195" s="1"/>
      <c r="O195" s="1"/>
    </row>
    <row r="196" spans="1:15" ht="12.75" customHeight="1">
      <c r="A196" s="30">
        <v>186</v>
      </c>
      <c r="B196" s="215" t="s">
        <v>364</v>
      </c>
      <c r="C196" s="229">
        <v>158.85</v>
      </c>
      <c r="D196" s="230">
        <v>159.36666666666667</v>
      </c>
      <c r="E196" s="230">
        <v>157.63333333333335</v>
      </c>
      <c r="F196" s="230">
        <v>156.41666666666669</v>
      </c>
      <c r="G196" s="230">
        <v>154.68333333333337</v>
      </c>
      <c r="H196" s="230">
        <v>160.58333333333334</v>
      </c>
      <c r="I196" s="230">
        <v>162.31666666666669</v>
      </c>
      <c r="J196" s="230">
        <v>163.53333333333333</v>
      </c>
      <c r="K196" s="229">
        <v>161.1</v>
      </c>
      <c r="L196" s="229">
        <v>158.15</v>
      </c>
      <c r="M196" s="229">
        <v>16.290590000000002</v>
      </c>
      <c r="N196" s="1"/>
      <c r="O196" s="1"/>
    </row>
    <row r="197" spans="1:15" ht="12.75" customHeight="1">
      <c r="A197" s="30">
        <v>187</v>
      </c>
      <c r="B197" s="215" t="s">
        <v>255</v>
      </c>
      <c r="C197" s="229">
        <v>304.3</v>
      </c>
      <c r="D197" s="230">
        <v>303.31666666666666</v>
      </c>
      <c r="E197" s="230">
        <v>300.98333333333335</v>
      </c>
      <c r="F197" s="230">
        <v>297.66666666666669</v>
      </c>
      <c r="G197" s="230">
        <v>295.33333333333337</v>
      </c>
      <c r="H197" s="230">
        <v>306.63333333333333</v>
      </c>
      <c r="I197" s="230">
        <v>308.9666666666667</v>
      </c>
      <c r="J197" s="230">
        <v>312.2833333333333</v>
      </c>
      <c r="K197" s="229">
        <v>305.64999999999998</v>
      </c>
      <c r="L197" s="229">
        <v>300</v>
      </c>
      <c r="M197" s="229">
        <v>3.9717799999999999</v>
      </c>
      <c r="N197" s="1"/>
      <c r="O197" s="1"/>
    </row>
    <row r="198" spans="1:15" ht="12.75" customHeight="1">
      <c r="A198" s="30">
        <v>188</v>
      </c>
      <c r="B198" s="215" t="s">
        <v>366</v>
      </c>
      <c r="C198" s="229">
        <v>1188.45</v>
      </c>
      <c r="D198" s="230">
        <v>1177.8333333333333</v>
      </c>
      <c r="E198" s="230">
        <v>1160.6666666666665</v>
      </c>
      <c r="F198" s="230">
        <v>1132.8833333333332</v>
      </c>
      <c r="G198" s="230">
        <v>1115.7166666666665</v>
      </c>
      <c r="H198" s="230">
        <v>1205.6166666666666</v>
      </c>
      <c r="I198" s="230">
        <v>1222.7833333333331</v>
      </c>
      <c r="J198" s="230">
        <v>1250.5666666666666</v>
      </c>
      <c r="K198" s="229">
        <v>1195</v>
      </c>
      <c r="L198" s="229">
        <v>1150.05</v>
      </c>
      <c r="M198" s="229">
        <v>3.30097</v>
      </c>
      <c r="N198" s="1"/>
      <c r="O198" s="1"/>
    </row>
    <row r="199" spans="1:15" ht="12.75" customHeight="1">
      <c r="A199" s="30">
        <v>189</v>
      </c>
      <c r="B199" s="215" t="s">
        <v>113</v>
      </c>
      <c r="C199" s="229">
        <v>1141.9000000000001</v>
      </c>
      <c r="D199" s="230">
        <v>1144.9000000000001</v>
      </c>
      <c r="E199" s="230">
        <v>1134.6500000000001</v>
      </c>
      <c r="F199" s="230">
        <v>1127.4000000000001</v>
      </c>
      <c r="G199" s="230">
        <v>1117.1500000000001</v>
      </c>
      <c r="H199" s="230">
        <v>1152.1500000000001</v>
      </c>
      <c r="I199" s="230">
        <v>1162.4000000000001</v>
      </c>
      <c r="J199" s="230">
        <v>1169.6500000000001</v>
      </c>
      <c r="K199" s="229">
        <v>1155.1500000000001</v>
      </c>
      <c r="L199" s="229">
        <v>1137.6500000000001</v>
      </c>
      <c r="M199" s="229">
        <v>14.45692</v>
      </c>
      <c r="N199" s="1"/>
      <c r="O199" s="1"/>
    </row>
    <row r="200" spans="1:15" ht="12.75" customHeight="1">
      <c r="A200" s="30">
        <v>190</v>
      </c>
      <c r="B200" s="215" t="s">
        <v>115</v>
      </c>
      <c r="C200" s="229">
        <v>1950</v>
      </c>
      <c r="D200" s="230">
        <v>1959.25</v>
      </c>
      <c r="E200" s="230">
        <v>1935.8</v>
      </c>
      <c r="F200" s="230">
        <v>1921.6</v>
      </c>
      <c r="G200" s="230">
        <v>1898.1499999999999</v>
      </c>
      <c r="H200" s="230">
        <v>1973.45</v>
      </c>
      <c r="I200" s="230">
        <v>1996.8999999999999</v>
      </c>
      <c r="J200" s="230">
        <v>2011.1000000000001</v>
      </c>
      <c r="K200" s="229">
        <v>1982.7</v>
      </c>
      <c r="L200" s="229">
        <v>1945.05</v>
      </c>
      <c r="M200" s="229">
        <v>2.7341700000000002</v>
      </c>
      <c r="N200" s="1"/>
      <c r="O200" s="1"/>
    </row>
    <row r="201" spans="1:15" ht="12.75" customHeight="1">
      <c r="A201" s="30">
        <v>191</v>
      </c>
      <c r="B201" s="215" t="s">
        <v>116</v>
      </c>
      <c r="C201" s="229">
        <v>1604</v>
      </c>
      <c r="D201" s="230">
        <v>1607.9666666666665</v>
      </c>
      <c r="E201" s="230">
        <v>1596.0333333333328</v>
      </c>
      <c r="F201" s="230">
        <v>1588.0666666666664</v>
      </c>
      <c r="G201" s="230">
        <v>1576.1333333333328</v>
      </c>
      <c r="H201" s="230">
        <v>1615.9333333333329</v>
      </c>
      <c r="I201" s="230">
        <v>1627.8666666666668</v>
      </c>
      <c r="J201" s="230">
        <v>1635.833333333333</v>
      </c>
      <c r="K201" s="229">
        <v>1619.9</v>
      </c>
      <c r="L201" s="229">
        <v>1600</v>
      </c>
      <c r="M201" s="229">
        <v>251.83468999999999</v>
      </c>
      <c r="N201" s="1"/>
      <c r="O201" s="1"/>
    </row>
    <row r="202" spans="1:15" ht="12.75" customHeight="1">
      <c r="A202" s="30">
        <v>192</v>
      </c>
      <c r="B202" s="215" t="s">
        <v>117</v>
      </c>
      <c r="C202" s="229">
        <v>582.20000000000005</v>
      </c>
      <c r="D202" s="230">
        <v>585.88333333333333</v>
      </c>
      <c r="E202" s="230">
        <v>577.31666666666661</v>
      </c>
      <c r="F202" s="230">
        <v>572.43333333333328</v>
      </c>
      <c r="G202" s="230">
        <v>563.86666666666656</v>
      </c>
      <c r="H202" s="230">
        <v>590.76666666666665</v>
      </c>
      <c r="I202" s="230">
        <v>599.33333333333348</v>
      </c>
      <c r="J202" s="230">
        <v>604.2166666666667</v>
      </c>
      <c r="K202" s="229">
        <v>594.45000000000005</v>
      </c>
      <c r="L202" s="229">
        <v>581</v>
      </c>
      <c r="M202" s="229">
        <v>16.592639999999999</v>
      </c>
      <c r="N202" s="1"/>
      <c r="O202" s="1"/>
    </row>
    <row r="203" spans="1:15" ht="12.75" customHeight="1">
      <c r="A203" s="30">
        <v>193</v>
      </c>
      <c r="B203" s="215" t="s">
        <v>367</v>
      </c>
      <c r="C203" s="229">
        <v>64.55</v>
      </c>
      <c r="D203" s="230">
        <v>64.849999999999994</v>
      </c>
      <c r="E203" s="230">
        <v>64.049999999999983</v>
      </c>
      <c r="F203" s="230">
        <v>63.549999999999983</v>
      </c>
      <c r="G203" s="230">
        <v>62.749999999999972</v>
      </c>
      <c r="H203" s="230">
        <v>65.349999999999994</v>
      </c>
      <c r="I203" s="230">
        <v>66.150000000000006</v>
      </c>
      <c r="J203" s="230">
        <v>66.650000000000006</v>
      </c>
      <c r="K203" s="229">
        <v>65.650000000000006</v>
      </c>
      <c r="L203" s="229">
        <v>64.349999999999994</v>
      </c>
      <c r="M203" s="229">
        <v>28.22269</v>
      </c>
      <c r="N203" s="1"/>
      <c r="O203" s="1"/>
    </row>
    <row r="204" spans="1:15" ht="12.75" customHeight="1">
      <c r="A204" s="30">
        <v>194</v>
      </c>
      <c r="B204" s="215" t="s">
        <v>815</v>
      </c>
      <c r="C204" s="229">
        <v>616.35</v>
      </c>
      <c r="D204" s="230">
        <v>618.26666666666677</v>
      </c>
      <c r="E204" s="230">
        <v>612.83333333333348</v>
      </c>
      <c r="F204" s="230">
        <v>609.31666666666672</v>
      </c>
      <c r="G204" s="230">
        <v>603.88333333333344</v>
      </c>
      <c r="H204" s="230">
        <v>621.78333333333353</v>
      </c>
      <c r="I204" s="230">
        <v>627.2166666666667</v>
      </c>
      <c r="J204" s="230">
        <v>630.73333333333358</v>
      </c>
      <c r="K204" s="229">
        <v>623.70000000000005</v>
      </c>
      <c r="L204" s="229">
        <v>614.75</v>
      </c>
      <c r="M204" s="229">
        <v>0.40754000000000001</v>
      </c>
      <c r="N204" s="1"/>
      <c r="O204" s="1"/>
    </row>
    <row r="205" spans="1:15" ht="12.75" customHeight="1">
      <c r="A205" s="30">
        <v>195</v>
      </c>
      <c r="B205" s="215" t="s">
        <v>368</v>
      </c>
      <c r="C205" s="229">
        <v>918.85</v>
      </c>
      <c r="D205" s="230">
        <v>921.98333333333323</v>
      </c>
      <c r="E205" s="230">
        <v>910.86666666666645</v>
      </c>
      <c r="F205" s="230">
        <v>902.88333333333321</v>
      </c>
      <c r="G205" s="230">
        <v>891.76666666666642</v>
      </c>
      <c r="H205" s="230">
        <v>929.96666666666647</v>
      </c>
      <c r="I205" s="230">
        <v>941.08333333333326</v>
      </c>
      <c r="J205" s="230">
        <v>949.06666666666649</v>
      </c>
      <c r="K205" s="229">
        <v>933.1</v>
      </c>
      <c r="L205" s="229">
        <v>914</v>
      </c>
      <c r="M205" s="229">
        <v>3.4672900000000002</v>
      </c>
      <c r="N205" s="1"/>
      <c r="O205" s="1"/>
    </row>
    <row r="206" spans="1:15" ht="12.75" customHeight="1">
      <c r="A206" s="30">
        <v>196</v>
      </c>
      <c r="B206" s="215" t="s">
        <v>369</v>
      </c>
      <c r="C206" s="229">
        <v>873.55</v>
      </c>
      <c r="D206" s="230">
        <v>876.5</v>
      </c>
      <c r="E206" s="230">
        <v>867.05</v>
      </c>
      <c r="F206" s="230">
        <v>860.55</v>
      </c>
      <c r="G206" s="230">
        <v>851.09999999999991</v>
      </c>
      <c r="H206" s="230">
        <v>883</v>
      </c>
      <c r="I206" s="230">
        <v>892.45</v>
      </c>
      <c r="J206" s="230">
        <v>898.95</v>
      </c>
      <c r="K206" s="229">
        <v>885.95</v>
      </c>
      <c r="L206" s="229">
        <v>870</v>
      </c>
      <c r="M206" s="229">
        <v>7.0989999999999998E-2</v>
      </c>
      <c r="N206" s="1"/>
      <c r="O206" s="1"/>
    </row>
    <row r="207" spans="1:15" ht="12.75" customHeight="1">
      <c r="A207" s="30">
        <v>197</v>
      </c>
      <c r="B207" s="215" t="s">
        <v>112</v>
      </c>
      <c r="C207" s="229">
        <v>1331.9</v>
      </c>
      <c r="D207" s="230">
        <v>1334.0666666666668</v>
      </c>
      <c r="E207" s="230">
        <v>1308.2333333333336</v>
      </c>
      <c r="F207" s="230">
        <v>1284.5666666666668</v>
      </c>
      <c r="G207" s="230">
        <v>1258.7333333333336</v>
      </c>
      <c r="H207" s="230">
        <v>1357.7333333333336</v>
      </c>
      <c r="I207" s="230">
        <v>1383.5666666666671</v>
      </c>
      <c r="J207" s="230">
        <v>1407.2333333333336</v>
      </c>
      <c r="K207" s="229">
        <v>1359.9</v>
      </c>
      <c r="L207" s="229">
        <v>1310.4000000000001</v>
      </c>
      <c r="M207" s="229">
        <v>12.473610000000001</v>
      </c>
      <c r="N207" s="1"/>
      <c r="O207" s="1"/>
    </row>
    <row r="208" spans="1:15" ht="12.75" customHeight="1">
      <c r="A208" s="30">
        <v>198</v>
      </c>
      <c r="B208" s="215" t="s">
        <v>118</v>
      </c>
      <c r="C208" s="229">
        <v>2800.4</v>
      </c>
      <c r="D208" s="230">
        <v>2786.6333333333332</v>
      </c>
      <c r="E208" s="230">
        <v>2760.6166666666663</v>
      </c>
      <c r="F208" s="230">
        <v>2720.833333333333</v>
      </c>
      <c r="G208" s="230">
        <v>2694.8166666666662</v>
      </c>
      <c r="H208" s="230">
        <v>2826.4166666666665</v>
      </c>
      <c r="I208" s="230">
        <v>2852.4333333333329</v>
      </c>
      <c r="J208" s="230">
        <v>2892.2166666666667</v>
      </c>
      <c r="K208" s="229">
        <v>2812.65</v>
      </c>
      <c r="L208" s="229">
        <v>2746.85</v>
      </c>
      <c r="M208" s="229">
        <v>5.5262900000000004</v>
      </c>
      <c r="N208" s="1"/>
      <c r="O208" s="1"/>
    </row>
    <row r="209" spans="1:15" ht="12.75" customHeight="1">
      <c r="A209" s="30">
        <v>199</v>
      </c>
      <c r="B209" s="215" t="s">
        <v>764</v>
      </c>
      <c r="C209" s="229">
        <v>310.39999999999998</v>
      </c>
      <c r="D209" s="230">
        <v>308.93333333333334</v>
      </c>
      <c r="E209" s="230">
        <v>305.86666666666667</v>
      </c>
      <c r="F209" s="230">
        <v>301.33333333333331</v>
      </c>
      <c r="G209" s="230">
        <v>298.26666666666665</v>
      </c>
      <c r="H209" s="230">
        <v>313.4666666666667</v>
      </c>
      <c r="I209" s="230">
        <v>316.53333333333342</v>
      </c>
      <c r="J209" s="230">
        <v>321.06666666666672</v>
      </c>
      <c r="K209" s="229">
        <v>312</v>
      </c>
      <c r="L209" s="229">
        <v>304.39999999999998</v>
      </c>
      <c r="M209" s="229">
        <v>5.1726900000000002</v>
      </c>
      <c r="N209" s="1"/>
      <c r="O209" s="1"/>
    </row>
    <row r="210" spans="1:15" ht="12.75" customHeight="1">
      <c r="A210" s="30">
        <v>200</v>
      </c>
      <c r="B210" s="215" t="s">
        <v>120</v>
      </c>
      <c r="C210" s="229">
        <v>406.35</v>
      </c>
      <c r="D210" s="230">
        <v>408.88333333333338</v>
      </c>
      <c r="E210" s="230">
        <v>403.36666666666679</v>
      </c>
      <c r="F210" s="230">
        <v>400.38333333333338</v>
      </c>
      <c r="G210" s="230">
        <v>394.86666666666679</v>
      </c>
      <c r="H210" s="230">
        <v>411.86666666666679</v>
      </c>
      <c r="I210" s="230">
        <v>417.38333333333333</v>
      </c>
      <c r="J210" s="230">
        <v>420.36666666666679</v>
      </c>
      <c r="K210" s="229">
        <v>414.4</v>
      </c>
      <c r="L210" s="229">
        <v>405.9</v>
      </c>
      <c r="M210" s="229">
        <v>42.696280000000002</v>
      </c>
      <c r="N210" s="1"/>
      <c r="O210" s="1"/>
    </row>
    <row r="211" spans="1:15" ht="12.75" customHeight="1">
      <c r="A211" s="30">
        <v>201</v>
      </c>
      <c r="B211" s="215" t="s">
        <v>771</v>
      </c>
      <c r="C211" s="229">
        <v>1134.55</v>
      </c>
      <c r="D211" s="230">
        <v>1136.1000000000001</v>
      </c>
      <c r="E211" s="230">
        <v>1127.2500000000002</v>
      </c>
      <c r="F211" s="230">
        <v>1119.95</v>
      </c>
      <c r="G211" s="230">
        <v>1111.1000000000001</v>
      </c>
      <c r="H211" s="230">
        <v>1143.4000000000003</v>
      </c>
      <c r="I211" s="230">
        <v>1152.2500000000002</v>
      </c>
      <c r="J211" s="230">
        <v>1159.5500000000004</v>
      </c>
      <c r="K211" s="229">
        <v>1144.95</v>
      </c>
      <c r="L211" s="229">
        <v>1128.8</v>
      </c>
      <c r="M211" s="229">
        <v>0.16753000000000001</v>
      </c>
      <c r="N211" s="1"/>
      <c r="O211" s="1"/>
    </row>
    <row r="212" spans="1:15" ht="12.75" customHeight="1">
      <c r="A212" s="30">
        <v>202</v>
      </c>
      <c r="B212" s="215" t="s">
        <v>256</v>
      </c>
      <c r="C212" s="229">
        <v>3080.75</v>
      </c>
      <c r="D212" s="230">
        <v>3079.75</v>
      </c>
      <c r="E212" s="230">
        <v>3061.5</v>
      </c>
      <c r="F212" s="230">
        <v>3042.25</v>
      </c>
      <c r="G212" s="230">
        <v>3024</v>
      </c>
      <c r="H212" s="230">
        <v>3099</v>
      </c>
      <c r="I212" s="230">
        <v>3117.25</v>
      </c>
      <c r="J212" s="230">
        <v>3136.5</v>
      </c>
      <c r="K212" s="229">
        <v>3098</v>
      </c>
      <c r="L212" s="229">
        <v>3060.5</v>
      </c>
      <c r="M212" s="229">
        <v>10.850160000000001</v>
      </c>
      <c r="N212" s="1"/>
      <c r="O212" s="1"/>
    </row>
    <row r="213" spans="1:15" ht="12.75" customHeight="1">
      <c r="A213" s="30">
        <v>203</v>
      </c>
      <c r="B213" s="215" t="s">
        <v>371</v>
      </c>
      <c r="C213" s="229">
        <v>111.6</v>
      </c>
      <c r="D213" s="230">
        <v>112.51666666666667</v>
      </c>
      <c r="E213" s="230">
        <v>110.28333333333333</v>
      </c>
      <c r="F213" s="230">
        <v>108.96666666666667</v>
      </c>
      <c r="G213" s="230">
        <v>106.73333333333333</v>
      </c>
      <c r="H213" s="230">
        <v>113.83333333333333</v>
      </c>
      <c r="I213" s="230">
        <v>116.06666666666665</v>
      </c>
      <c r="J213" s="230">
        <v>117.38333333333333</v>
      </c>
      <c r="K213" s="229">
        <v>114.75</v>
      </c>
      <c r="L213" s="229">
        <v>111.2</v>
      </c>
      <c r="M213" s="229">
        <v>35.340389999999999</v>
      </c>
      <c r="N213" s="1"/>
      <c r="O213" s="1"/>
    </row>
    <row r="214" spans="1:15" ht="12.75" customHeight="1">
      <c r="A214" s="30">
        <v>204</v>
      </c>
      <c r="B214" s="215" t="s">
        <v>121</v>
      </c>
      <c r="C214" s="229">
        <v>260.25</v>
      </c>
      <c r="D214" s="230">
        <v>262.40000000000003</v>
      </c>
      <c r="E214" s="230">
        <v>257.45000000000005</v>
      </c>
      <c r="F214" s="230">
        <v>254.65000000000003</v>
      </c>
      <c r="G214" s="230">
        <v>249.70000000000005</v>
      </c>
      <c r="H214" s="230">
        <v>265.20000000000005</v>
      </c>
      <c r="I214" s="230">
        <v>270.14999999999998</v>
      </c>
      <c r="J214" s="230">
        <v>272.95000000000005</v>
      </c>
      <c r="K214" s="229">
        <v>267.35000000000002</v>
      </c>
      <c r="L214" s="229">
        <v>259.60000000000002</v>
      </c>
      <c r="M214" s="229">
        <v>26.350490000000001</v>
      </c>
      <c r="N214" s="1"/>
      <c r="O214" s="1"/>
    </row>
    <row r="215" spans="1:15" ht="12.75" customHeight="1">
      <c r="A215" s="30">
        <v>205</v>
      </c>
      <c r="B215" s="215" t="s">
        <v>122</v>
      </c>
      <c r="C215" s="229">
        <v>2697.9</v>
      </c>
      <c r="D215" s="230">
        <v>2694.5499999999997</v>
      </c>
      <c r="E215" s="230">
        <v>2657.8499999999995</v>
      </c>
      <c r="F215" s="230">
        <v>2617.7999999999997</v>
      </c>
      <c r="G215" s="230">
        <v>2581.0999999999995</v>
      </c>
      <c r="H215" s="230">
        <v>2734.5999999999995</v>
      </c>
      <c r="I215" s="230">
        <v>2771.2999999999993</v>
      </c>
      <c r="J215" s="230">
        <v>2811.3499999999995</v>
      </c>
      <c r="K215" s="229">
        <v>2731.25</v>
      </c>
      <c r="L215" s="229">
        <v>2654.5</v>
      </c>
      <c r="M215" s="229">
        <v>15.4108</v>
      </c>
      <c r="N215" s="1"/>
      <c r="O215" s="1"/>
    </row>
    <row r="216" spans="1:15" ht="12.75" customHeight="1">
      <c r="A216" s="30">
        <v>206</v>
      </c>
      <c r="B216" s="215" t="s">
        <v>257</v>
      </c>
      <c r="C216" s="229">
        <v>305.64999999999998</v>
      </c>
      <c r="D216" s="230">
        <v>305.75</v>
      </c>
      <c r="E216" s="230">
        <v>304.39999999999998</v>
      </c>
      <c r="F216" s="230">
        <v>303.14999999999998</v>
      </c>
      <c r="G216" s="230">
        <v>301.79999999999995</v>
      </c>
      <c r="H216" s="230">
        <v>307</v>
      </c>
      <c r="I216" s="230">
        <v>308.35000000000002</v>
      </c>
      <c r="J216" s="230">
        <v>309.60000000000002</v>
      </c>
      <c r="K216" s="229">
        <v>307.10000000000002</v>
      </c>
      <c r="L216" s="229">
        <v>304.5</v>
      </c>
      <c r="M216" s="229">
        <v>2.8306200000000001</v>
      </c>
      <c r="N216" s="1"/>
      <c r="O216" s="1"/>
    </row>
    <row r="217" spans="1:15" ht="12.75" customHeight="1">
      <c r="A217" s="30">
        <v>207</v>
      </c>
      <c r="B217" s="215" t="s">
        <v>285</v>
      </c>
      <c r="C217" s="229">
        <v>3901.3</v>
      </c>
      <c r="D217" s="230">
        <v>3887.0333333333333</v>
      </c>
      <c r="E217" s="230">
        <v>3854.0666666666666</v>
      </c>
      <c r="F217" s="230">
        <v>3806.8333333333335</v>
      </c>
      <c r="G217" s="230">
        <v>3773.8666666666668</v>
      </c>
      <c r="H217" s="230">
        <v>3934.2666666666664</v>
      </c>
      <c r="I217" s="230">
        <v>3967.2333333333327</v>
      </c>
      <c r="J217" s="230">
        <v>4014.4666666666662</v>
      </c>
      <c r="K217" s="229">
        <v>3920</v>
      </c>
      <c r="L217" s="229">
        <v>3839.8</v>
      </c>
      <c r="M217" s="229">
        <v>0.14287</v>
      </c>
      <c r="N217" s="1"/>
      <c r="O217" s="1"/>
    </row>
    <row r="218" spans="1:15" ht="12.75" customHeight="1">
      <c r="A218" s="30">
        <v>208</v>
      </c>
      <c r="B218" s="215" t="s">
        <v>772</v>
      </c>
      <c r="C218" s="229">
        <v>729.45</v>
      </c>
      <c r="D218" s="230">
        <v>725.35</v>
      </c>
      <c r="E218" s="230">
        <v>719.80000000000007</v>
      </c>
      <c r="F218" s="230">
        <v>710.15000000000009</v>
      </c>
      <c r="G218" s="230">
        <v>704.60000000000014</v>
      </c>
      <c r="H218" s="230">
        <v>735</v>
      </c>
      <c r="I218" s="230">
        <v>740.55</v>
      </c>
      <c r="J218" s="230">
        <v>750.19999999999993</v>
      </c>
      <c r="K218" s="229">
        <v>730.9</v>
      </c>
      <c r="L218" s="229">
        <v>715.7</v>
      </c>
      <c r="M218" s="229">
        <v>2.4730599999999998</v>
      </c>
      <c r="N218" s="1"/>
      <c r="O218" s="1"/>
    </row>
    <row r="219" spans="1:15" ht="12.75" customHeight="1">
      <c r="A219" s="30">
        <v>209</v>
      </c>
      <c r="B219" s="215" t="s">
        <v>372</v>
      </c>
      <c r="C219" s="229">
        <v>40207.550000000003</v>
      </c>
      <c r="D219" s="230">
        <v>40209.5</v>
      </c>
      <c r="E219" s="230">
        <v>39942</v>
      </c>
      <c r="F219" s="230">
        <v>39676.449999999997</v>
      </c>
      <c r="G219" s="230">
        <v>39408.949999999997</v>
      </c>
      <c r="H219" s="230">
        <v>40475.050000000003</v>
      </c>
      <c r="I219" s="230">
        <v>40742.550000000003</v>
      </c>
      <c r="J219" s="230">
        <v>41008.100000000006</v>
      </c>
      <c r="K219" s="229">
        <v>40477</v>
      </c>
      <c r="L219" s="229">
        <v>39943.949999999997</v>
      </c>
      <c r="M219" s="229">
        <v>1.813E-2</v>
      </c>
      <c r="N219" s="1"/>
      <c r="O219" s="1"/>
    </row>
    <row r="220" spans="1:15" ht="12.75" customHeight="1">
      <c r="A220" s="30">
        <v>210</v>
      </c>
      <c r="B220" s="215" t="s">
        <v>373</v>
      </c>
      <c r="C220" s="229">
        <v>58.35</v>
      </c>
      <c r="D220" s="230">
        <v>58.483333333333327</v>
      </c>
      <c r="E220" s="230">
        <v>57.216666666666654</v>
      </c>
      <c r="F220" s="230">
        <v>56.083333333333329</v>
      </c>
      <c r="G220" s="230">
        <v>54.816666666666656</v>
      </c>
      <c r="H220" s="230">
        <v>59.616666666666653</v>
      </c>
      <c r="I220" s="230">
        <v>60.883333333333319</v>
      </c>
      <c r="J220" s="230">
        <v>62.016666666666652</v>
      </c>
      <c r="K220" s="229">
        <v>59.75</v>
      </c>
      <c r="L220" s="229">
        <v>57.35</v>
      </c>
      <c r="M220" s="229">
        <v>165.99444</v>
      </c>
      <c r="N220" s="1"/>
      <c r="O220" s="1"/>
    </row>
    <row r="221" spans="1:15" ht="12.75" customHeight="1">
      <c r="A221" s="30">
        <v>211</v>
      </c>
      <c r="B221" s="215" t="s">
        <v>114</v>
      </c>
      <c r="C221" s="229">
        <v>2646.7</v>
      </c>
      <c r="D221" s="230">
        <v>2651.8333333333335</v>
      </c>
      <c r="E221" s="230">
        <v>2633.666666666667</v>
      </c>
      <c r="F221" s="230">
        <v>2620.6333333333337</v>
      </c>
      <c r="G221" s="230">
        <v>2602.4666666666672</v>
      </c>
      <c r="H221" s="230">
        <v>2664.8666666666668</v>
      </c>
      <c r="I221" s="230">
        <v>2683.0333333333338</v>
      </c>
      <c r="J221" s="230">
        <v>2696.0666666666666</v>
      </c>
      <c r="K221" s="229">
        <v>2670</v>
      </c>
      <c r="L221" s="229">
        <v>2638.8</v>
      </c>
      <c r="M221" s="229">
        <v>36.666670000000003</v>
      </c>
      <c r="N221" s="1"/>
      <c r="O221" s="1"/>
    </row>
    <row r="222" spans="1:15" ht="12.75" customHeight="1">
      <c r="A222" s="30">
        <v>212</v>
      </c>
      <c r="B222" s="215" t="s">
        <v>124</v>
      </c>
      <c r="C222" s="229">
        <v>936.1</v>
      </c>
      <c r="D222" s="230">
        <v>941.04999999999984</v>
      </c>
      <c r="E222" s="230">
        <v>927.84999999999968</v>
      </c>
      <c r="F222" s="230">
        <v>919.5999999999998</v>
      </c>
      <c r="G222" s="230">
        <v>906.39999999999964</v>
      </c>
      <c r="H222" s="230">
        <v>949.29999999999973</v>
      </c>
      <c r="I222" s="230">
        <v>962.49999999999977</v>
      </c>
      <c r="J222" s="230">
        <v>970.74999999999977</v>
      </c>
      <c r="K222" s="229">
        <v>954.25</v>
      </c>
      <c r="L222" s="229">
        <v>932.8</v>
      </c>
      <c r="M222" s="229">
        <v>216.50700000000001</v>
      </c>
      <c r="N222" s="1"/>
      <c r="O222" s="1"/>
    </row>
    <row r="223" spans="1:15" ht="12.75" customHeight="1">
      <c r="A223" s="30">
        <v>213</v>
      </c>
      <c r="B223" s="215" t="s">
        <v>125</v>
      </c>
      <c r="C223" s="229">
        <v>1225.25</v>
      </c>
      <c r="D223" s="230">
        <v>1209.0166666666667</v>
      </c>
      <c r="E223" s="230">
        <v>1189.2333333333333</v>
      </c>
      <c r="F223" s="230">
        <v>1153.2166666666667</v>
      </c>
      <c r="G223" s="230">
        <v>1133.4333333333334</v>
      </c>
      <c r="H223" s="230">
        <v>1245.0333333333333</v>
      </c>
      <c r="I223" s="230">
        <v>1264.8166666666666</v>
      </c>
      <c r="J223" s="230">
        <v>1300.8333333333333</v>
      </c>
      <c r="K223" s="229">
        <v>1228.8</v>
      </c>
      <c r="L223" s="229">
        <v>1173</v>
      </c>
      <c r="M223" s="229">
        <v>12.28214</v>
      </c>
      <c r="N223" s="1"/>
      <c r="O223" s="1"/>
    </row>
    <row r="224" spans="1:15" ht="12.75" customHeight="1">
      <c r="A224" s="30">
        <v>214</v>
      </c>
      <c r="B224" s="215" t="s">
        <v>126</v>
      </c>
      <c r="C224" s="229">
        <v>478</v>
      </c>
      <c r="D224" s="230">
        <v>475.18333333333334</v>
      </c>
      <c r="E224" s="230">
        <v>467.81666666666666</v>
      </c>
      <c r="F224" s="230">
        <v>457.63333333333333</v>
      </c>
      <c r="G224" s="230">
        <v>450.26666666666665</v>
      </c>
      <c r="H224" s="230">
        <v>485.36666666666667</v>
      </c>
      <c r="I224" s="230">
        <v>492.73333333333335</v>
      </c>
      <c r="J224" s="230">
        <v>502.91666666666669</v>
      </c>
      <c r="K224" s="229">
        <v>482.55</v>
      </c>
      <c r="L224" s="229">
        <v>465</v>
      </c>
      <c r="M224" s="229">
        <v>27.344609999999999</v>
      </c>
      <c r="N224" s="1"/>
      <c r="O224" s="1"/>
    </row>
    <row r="225" spans="1:15" ht="12.75" customHeight="1">
      <c r="A225" s="30">
        <v>215</v>
      </c>
      <c r="B225" s="215" t="s">
        <v>258</v>
      </c>
      <c r="C225" s="229">
        <v>489.95</v>
      </c>
      <c r="D225" s="230">
        <v>492.55</v>
      </c>
      <c r="E225" s="230">
        <v>486.40000000000003</v>
      </c>
      <c r="F225" s="230">
        <v>482.85</v>
      </c>
      <c r="G225" s="230">
        <v>476.70000000000005</v>
      </c>
      <c r="H225" s="230">
        <v>496.1</v>
      </c>
      <c r="I225" s="230">
        <v>502.25</v>
      </c>
      <c r="J225" s="230">
        <v>505.8</v>
      </c>
      <c r="K225" s="229">
        <v>498.7</v>
      </c>
      <c r="L225" s="229">
        <v>489</v>
      </c>
      <c r="M225" s="229">
        <v>2.2947700000000002</v>
      </c>
      <c r="N225" s="1"/>
      <c r="O225" s="1"/>
    </row>
    <row r="226" spans="1:15" ht="12.75" customHeight="1">
      <c r="A226" s="30">
        <v>216</v>
      </c>
      <c r="B226" s="215" t="s">
        <v>375</v>
      </c>
      <c r="C226" s="229">
        <v>55.3</v>
      </c>
      <c r="D226" s="230">
        <v>55.466666666666661</v>
      </c>
      <c r="E226" s="230">
        <v>54.783333333333324</v>
      </c>
      <c r="F226" s="230">
        <v>54.266666666666666</v>
      </c>
      <c r="G226" s="230">
        <v>53.583333333333329</v>
      </c>
      <c r="H226" s="230">
        <v>55.98333333333332</v>
      </c>
      <c r="I226" s="230">
        <v>56.666666666666657</v>
      </c>
      <c r="J226" s="230">
        <v>57.183333333333316</v>
      </c>
      <c r="K226" s="229">
        <v>56.15</v>
      </c>
      <c r="L226" s="229">
        <v>54.95</v>
      </c>
      <c r="M226" s="229">
        <v>65.564409999999995</v>
      </c>
      <c r="N226" s="1"/>
      <c r="O226" s="1"/>
    </row>
    <row r="227" spans="1:15" ht="12.75" customHeight="1">
      <c r="A227" s="30">
        <v>217</v>
      </c>
      <c r="B227" s="215" t="s">
        <v>128</v>
      </c>
      <c r="C227" s="229">
        <v>72.599999999999994</v>
      </c>
      <c r="D227" s="230">
        <v>72.416666666666671</v>
      </c>
      <c r="E227" s="230">
        <v>71.433333333333337</v>
      </c>
      <c r="F227" s="230">
        <v>70.266666666666666</v>
      </c>
      <c r="G227" s="230">
        <v>69.283333333333331</v>
      </c>
      <c r="H227" s="230">
        <v>73.583333333333343</v>
      </c>
      <c r="I227" s="230">
        <v>74.566666666666663</v>
      </c>
      <c r="J227" s="230">
        <v>75.733333333333348</v>
      </c>
      <c r="K227" s="229">
        <v>73.400000000000006</v>
      </c>
      <c r="L227" s="229">
        <v>71.25</v>
      </c>
      <c r="M227" s="229">
        <v>387.96472</v>
      </c>
      <c r="N227" s="1"/>
      <c r="O227" s="1"/>
    </row>
    <row r="228" spans="1:15" ht="12.75" customHeight="1">
      <c r="A228" s="30">
        <v>218</v>
      </c>
      <c r="B228" s="215" t="s">
        <v>376</v>
      </c>
      <c r="C228" s="229">
        <v>99.4</v>
      </c>
      <c r="D228" s="230">
        <v>99.45</v>
      </c>
      <c r="E228" s="230">
        <v>98.65</v>
      </c>
      <c r="F228" s="230">
        <v>97.9</v>
      </c>
      <c r="G228" s="230">
        <v>97.100000000000009</v>
      </c>
      <c r="H228" s="230">
        <v>100.2</v>
      </c>
      <c r="I228" s="230">
        <v>100.99999999999999</v>
      </c>
      <c r="J228" s="230">
        <v>101.75</v>
      </c>
      <c r="K228" s="229">
        <v>100.25</v>
      </c>
      <c r="L228" s="229">
        <v>98.7</v>
      </c>
      <c r="M228" s="229">
        <v>47.849780000000003</v>
      </c>
      <c r="N228" s="1"/>
      <c r="O228" s="1"/>
    </row>
    <row r="229" spans="1:15" ht="12.75" customHeight="1">
      <c r="A229" s="30">
        <v>219</v>
      </c>
      <c r="B229" s="215" t="s">
        <v>377</v>
      </c>
      <c r="C229" s="229">
        <v>790.3</v>
      </c>
      <c r="D229" s="230">
        <v>795.5333333333333</v>
      </c>
      <c r="E229" s="230">
        <v>782.56666666666661</v>
      </c>
      <c r="F229" s="230">
        <v>774.83333333333326</v>
      </c>
      <c r="G229" s="230">
        <v>761.86666666666656</v>
      </c>
      <c r="H229" s="230">
        <v>803.26666666666665</v>
      </c>
      <c r="I229" s="230">
        <v>816.23333333333335</v>
      </c>
      <c r="J229" s="230">
        <v>823.9666666666667</v>
      </c>
      <c r="K229" s="229">
        <v>808.5</v>
      </c>
      <c r="L229" s="229">
        <v>787.8</v>
      </c>
      <c r="M229" s="229">
        <v>0.33450999999999997</v>
      </c>
      <c r="N229" s="1"/>
      <c r="O229" s="1"/>
    </row>
    <row r="230" spans="1:15" ht="12.75" customHeight="1">
      <c r="A230" s="30">
        <v>220</v>
      </c>
      <c r="B230" s="215" t="s">
        <v>378</v>
      </c>
      <c r="C230" s="229">
        <v>442.95</v>
      </c>
      <c r="D230" s="230">
        <v>444</v>
      </c>
      <c r="E230" s="230">
        <v>439.05</v>
      </c>
      <c r="F230" s="230">
        <v>435.15000000000003</v>
      </c>
      <c r="G230" s="230">
        <v>430.20000000000005</v>
      </c>
      <c r="H230" s="230">
        <v>447.9</v>
      </c>
      <c r="I230" s="230">
        <v>452.85</v>
      </c>
      <c r="J230" s="230">
        <v>456.74999999999994</v>
      </c>
      <c r="K230" s="229">
        <v>448.95</v>
      </c>
      <c r="L230" s="229">
        <v>440.1</v>
      </c>
      <c r="M230" s="229">
        <v>7.9414899999999999</v>
      </c>
      <c r="N230" s="1"/>
      <c r="O230" s="1"/>
    </row>
    <row r="231" spans="1:15" ht="12.75" customHeight="1">
      <c r="A231" s="30">
        <v>221</v>
      </c>
      <c r="B231" s="215" t="s">
        <v>379</v>
      </c>
      <c r="C231" s="229">
        <v>29.1</v>
      </c>
      <c r="D231" s="230">
        <v>28.966666666666669</v>
      </c>
      <c r="E231" s="230">
        <v>28.583333333333336</v>
      </c>
      <c r="F231" s="230">
        <v>28.066666666666666</v>
      </c>
      <c r="G231" s="230">
        <v>27.683333333333334</v>
      </c>
      <c r="H231" s="230">
        <v>29.483333333333338</v>
      </c>
      <c r="I231" s="230">
        <v>29.866666666666671</v>
      </c>
      <c r="J231" s="230">
        <v>30.38333333333334</v>
      </c>
      <c r="K231" s="229">
        <v>29.35</v>
      </c>
      <c r="L231" s="229">
        <v>28.45</v>
      </c>
      <c r="M231" s="229">
        <v>141.24038999999999</v>
      </c>
      <c r="N231" s="1"/>
      <c r="O231" s="1"/>
    </row>
    <row r="232" spans="1:15" ht="12.75" customHeight="1">
      <c r="A232" s="30">
        <v>222</v>
      </c>
      <c r="B232" s="215" t="s">
        <v>137</v>
      </c>
      <c r="C232" s="229">
        <v>439.7</v>
      </c>
      <c r="D232" s="230">
        <v>441.90000000000003</v>
      </c>
      <c r="E232" s="230">
        <v>436.80000000000007</v>
      </c>
      <c r="F232" s="230">
        <v>433.90000000000003</v>
      </c>
      <c r="G232" s="230">
        <v>428.80000000000007</v>
      </c>
      <c r="H232" s="230">
        <v>444.80000000000007</v>
      </c>
      <c r="I232" s="230">
        <v>449.90000000000009</v>
      </c>
      <c r="J232" s="230">
        <v>452.80000000000007</v>
      </c>
      <c r="K232" s="229">
        <v>447</v>
      </c>
      <c r="L232" s="229">
        <v>439</v>
      </c>
      <c r="M232" s="229">
        <v>88.031369999999995</v>
      </c>
      <c r="N232" s="1"/>
      <c r="O232" s="1"/>
    </row>
    <row r="233" spans="1:15" ht="12.75" customHeight="1">
      <c r="A233" s="30">
        <v>223</v>
      </c>
      <c r="B233" s="215" t="s">
        <v>381</v>
      </c>
      <c r="C233" s="229">
        <v>105.8</v>
      </c>
      <c r="D233" s="230">
        <v>105.98333333333333</v>
      </c>
      <c r="E233" s="230">
        <v>105.11666666666667</v>
      </c>
      <c r="F233" s="230">
        <v>104.43333333333334</v>
      </c>
      <c r="G233" s="230">
        <v>103.56666666666668</v>
      </c>
      <c r="H233" s="230">
        <v>106.66666666666667</v>
      </c>
      <c r="I233" s="230">
        <v>107.53333333333332</v>
      </c>
      <c r="J233" s="230">
        <v>108.21666666666667</v>
      </c>
      <c r="K233" s="229">
        <v>106.85</v>
      </c>
      <c r="L233" s="229">
        <v>105.3</v>
      </c>
      <c r="M233" s="229">
        <v>2.4288799999999999</v>
      </c>
      <c r="N233" s="1"/>
      <c r="O233" s="1"/>
    </row>
    <row r="234" spans="1:15" ht="12.75" customHeight="1">
      <c r="A234" s="30">
        <v>224</v>
      </c>
      <c r="B234" s="215" t="s">
        <v>382</v>
      </c>
      <c r="C234" s="229">
        <v>210.9</v>
      </c>
      <c r="D234" s="230">
        <v>208.58333333333334</v>
      </c>
      <c r="E234" s="230">
        <v>203.91666666666669</v>
      </c>
      <c r="F234" s="230">
        <v>196.93333333333334</v>
      </c>
      <c r="G234" s="230">
        <v>192.26666666666668</v>
      </c>
      <c r="H234" s="230">
        <v>215.56666666666669</v>
      </c>
      <c r="I234" s="230">
        <v>220.23333333333338</v>
      </c>
      <c r="J234" s="230">
        <v>227.2166666666667</v>
      </c>
      <c r="K234" s="229">
        <v>213.25</v>
      </c>
      <c r="L234" s="229">
        <v>201.6</v>
      </c>
      <c r="M234" s="229">
        <v>84.705780000000004</v>
      </c>
      <c r="N234" s="1"/>
      <c r="O234" s="1"/>
    </row>
    <row r="235" spans="1:15" ht="12.75" customHeight="1">
      <c r="A235" s="30">
        <v>225</v>
      </c>
      <c r="B235" s="215" t="s">
        <v>123</v>
      </c>
      <c r="C235" s="229">
        <v>114.6</v>
      </c>
      <c r="D235" s="230">
        <v>115.5</v>
      </c>
      <c r="E235" s="230">
        <v>113.5</v>
      </c>
      <c r="F235" s="230">
        <v>112.4</v>
      </c>
      <c r="G235" s="230">
        <v>110.4</v>
      </c>
      <c r="H235" s="230">
        <v>116.6</v>
      </c>
      <c r="I235" s="230">
        <v>118.6</v>
      </c>
      <c r="J235" s="230">
        <v>119.69999999999999</v>
      </c>
      <c r="K235" s="229">
        <v>117.5</v>
      </c>
      <c r="L235" s="229">
        <v>114.4</v>
      </c>
      <c r="M235" s="229">
        <v>75.871399999999994</v>
      </c>
      <c r="N235" s="1"/>
      <c r="O235" s="1"/>
    </row>
    <row r="236" spans="1:15" ht="12.75" customHeight="1">
      <c r="A236" s="30">
        <v>226</v>
      </c>
      <c r="B236" s="215" t="s">
        <v>383</v>
      </c>
      <c r="C236" s="229">
        <v>67.150000000000006</v>
      </c>
      <c r="D236" s="230">
        <v>67.483333333333334</v>
      </c>
      <c r="E236" s="230">
        <v>65.766666666666666</v>
      </c>
      <c r="F236" s="230">
        <v>64.383333333333326</v>
      </c>
      <c r="G236" s="230">
        <v>62.666666666666657</v>
      </c>
      <c r="H236" s="230">
        <v>68.866666666666674</v>
      </c>
      <c r="I236" s="230">
        <v>70.583333333333343</v>
      </c>
      <c r="J236" s="230">
        <v>71.966666666666683</v>
      </c>
      <c r="K236" s="229">
        <v>69.2</v>
      </c>
      <c r="L236" s="229">
        <v>66.099999999999994</v>
      </c>
      <c r="M236" s="229">
        <v>84.870999999999995</v>
      </c>
      <c r="N236" s="1"/>
      <c r="O236" s="1"/>
    </row>
    <row r="237" spans="1:15" ht="12.75" customHeight="1">
      <c r="A237" s="30">
        <v>227</v>
      </c>
      <c r="B237" s="215" t="s">
        <v>259</v>
      </c>
      <c r="C237" s="229">
        <v>5601.05</v>
      </c>
      <c r="D237" s="230">
        <v>5605.8499999999995</v>
      </c>
      <c r="E237" s="230">
        <v>5546.6999999999989</v>
      </c>
      <c r="F237" s="230">
        <v>5492.3499999999995</v>
      </c>
      <c r="G237" s="230">
        <v>5433.1999999999989</v>
      </c>
      <c r="H237" s="230">
        <v>5660.1999999999989</v>
      </c>
      <c r="I237" s="230">
        <v>5719.3499999999985</v>
      </c>
      <c r="J237" s="230">
        <v>5773.6999999999989</v>
      </c>
      <c r="K237" s="229">
        <v>5665</v>
      </c>
      <c r="L237" s="229">
        <v>5551.5</v>
      </c>
      <c r="M237" s="229">
        <v>1.03278</v>
      </c>
      <c r="N237" s="1"/>
      <c r="O237" s="1"/>
    </row>
    <row r="238" spans="1:15" ht="12.75" customHeight="1">
      <c r="A238" s="30">
        <v>228</v>
      </c>
      <c r="B238" s="215" t="s">
        <v>384</v>
      </c>
      <c r="C238" s="229">
        <v>274.89999999999998</v>
      </c>
      <c r="D238" s="230">
        <v>273.76666666666665</v>
      </c>
      <c r="E238" s="230">
        <v>271.0333333333333</v>
      </c>
      <c r="F238" s="230">
        <v>267.16666666666663</v>
      </c>
      <c r="G238" s="230">
        <v>264.43333333333328</v>
      </c>
      <c r="H238" s="230">
        <v>277.63333333333333</v>
      </c>
      <c r="I238" s="230">
        <v>280.36666666666667</v>
      </c>
      <c r="J238" s="230">
        <v>284.23333333333335</v>
      </c>
      <c r="K238" s="229">
        <v>276.5</v>
      </c>
      <c r="L238" s="229">
        <v>269.89999999999998</v>
      </c>
      <c r="M238" s="229">
        <v>18.314859999999999</v>
      </c>
      <c r="N238" s="1"/>
      <c r="O238" s="1"/>
    </row>
    <row r="239" spans="1:15" ht="12.75" customHeight="1">
      <c r="A239" s="30">
        <v>229</v>
      </c>
      <c r="B239" s="215" t="s">
        <v>385</v>
      </c>
      <c r="C239" s="229">
        <v>153.44999999999999</v>
      </c>
      <c r="D239" s="230">
        <v>153.81666666666666</v>
      </c>
      <c r="E239" s="230">
        <v>152.63333333333333</v>
      </c>
      <c r="F239" s="230">
        <v>151.81666666666666</v>
      </c>
      <c r="G239" s="230">
        <v>150.63333333333333</v>
      </c>
      <c r="H239" s="230">
        <v>154.63333333333333</v>
      </c>
      <c r="I239" s="230">
        <v>155.81666666666666</v>
      </c>
      <c r="J239" s="230">
        <v>156.63333333333333</v>
      </c>
      <c r="K239" s="229">
        <v>155</v>
      </c>
      <c r="L239" s="229">
        <v>153</v>
      </c>
      <c r="M239" s="229">
        <v>22.16723</v>
      </c>
      <c r="N239" s="1"/>
      <c r="O239" s="1"/>
    </row>
    <row r="240" spans="1:15" ht="12.75" customHeight="1">
      <c r="A240" s="30">
        <v>230</v>
      </c>
      <c r="B240" s="215" t="s">
        <v>130</v>
      </c>
      <c r="C240" s="229">
        <v>395.7</v>
      </c>
      <c r="D240" s="230">
        <v>392.76666666666665</v>
      </c>
      <c r="E240" s="230">
        <v>389.13333333333333</v>
      </c>
      <c r="F240" s="230">
        <v>382.56666666666666</v>
      </c>
      <c r="G240" s="230">
        <v>378.93333333333334</v>
      </c>
      <c r="H240" s="230">
        <v>399.33333333333331</v>
      </c>
      <c r="I240" s="230">
        <v>402.96666666666664</v>
      </c>
      <c r="J240" s="230">
        <v>409.5333333333333</v>
      </c>
      <c r="K240" s="229">
        <v>396.4</v>
      </c>
      <c r="L240" s="229">
        <v>386.2</v>
      </c>
      <c r="M240" s="229">
        <v>50.816899999999997</v>
      </c>
      <c r="N240" s="1"/>
      <c r="O240" s="1"/>
    </row>
    <row r="241" spans="1:15" ht="12.75" customHeight="1">
      <c r="A241" s="30">
        <v>231</v>
      </c>
      <c r="B241" s="215" t="s">
        <v>135</v>
      </c>
      <c r="C241" s="229">
        <v>90.5</v>
      </c>
      <c r="D241" s="230">
        <v>90.516666666666666</v>
      </c>
      <c r="E241" s="230">
        <v>89.883333333333326</v>
      </c>
      <c r="F241" s="230">
        <v>89.266666666666666</v>
      </c>
      <c r="G241" s="230">
        <v>88.633333333333326</v>
      </c>
      <c r="H241" s="230">
        <v>91.133333333333326</v>
      </c>
      <c r="I241" s="230">
        <v>91.76666666666668</v>
      </c>
      <c r="J241" s="230">
        <v>92.383333333333326</v>
      </c>
      <c r="K241" s="229">
        <v>91.15</v>
      </c>
      <c r="L241" s="229">
        <v>89.9</v>
      </c>
      <c r="M241" s="229">
        <v>117.70478</v>
      </c>
      <c r="N241" s="1"/>
      <c r="O241" s="1"/>
    </row>
    <row r="242" spans="1:15" ht="12.75" customHeight="1">
      <c r="A242" s="30">
        <v>232</v>
      </c>
      <c r="B242" s="215" t="s">
        <v>386</v>
      </c>
      <c r="C242" s="229">
        <v>25.05</v>
      </c>
      <c r="D242" s="230">
        <v>24.900000000000002</v>
      </c>
      <c r="E242" s="230">
        <v>24.350000000000005</v>
      </c>
      <c r="F242" s="230">
        <v>23.650000000000002</v>
      </c>
      <c r="G242" s="230">
        <v>23.100000000000005</v>
      </c>
      <c r="H242" s="230">
        <v>25.600000000000005</v>
      </c>
      <c r="I242" s="230">
        <v>26.150000000000002</v>
      </c>
      <c r="J242" s="230">
        <v>26.850000000000005</v>
      </c>
      <c r="K242" s="229">
        <v>25.45</v>
      </c>
      <c r="L242" s="229">
        <v>24.2</v>
      </c>
      <c r="M242" s="229">
        <v>153.48111</v>
      </c>
      <c r="N242" s="1"/>
      <c r="O242" s="1"/>
    </row>
    <row r="243" spans="1:15" ht="12.75" customHeight="1">
      <c r="A243" s="30">
        <v>233</v>
      </c>
      <c r="B243" s="215" t="s">
        <v>136</v>
      </c>
      <c r="C243" s="229">
        <v>649.5</v>
      </c>
      <c r="D243" s="230">
        <v>652.01666666666665</v>
      </c>
      <c r="E243" s="230">
        <v>644.93333333333328</v>
      </c>
      <c r="F243" s="230">
        <v>640.36666666666667</v>
      </c>
      <c r="G243" s="230">
        <v>633.2833333333333</v>
      </c>
      <c r="H243" s="230">
        <v>656.58333333333326</v>
      </c>
      <c r="I243" s="230">
        <v>663.66666666666674</v>
      </c>
      <c r="J243" s="230">
        <v>668.23333333333323</v>
      </c>
      <c r="K243" s="229">
        <v>659.1</v>
      </c>
      <c r="L243" s="229">
        <v>647.45000000000005</v>
      </c>
      <c r="M243" s="229">
        <v>24.532979999999998</v>
      </c>
      <c r="N243" s="1"/>
      <c r="O243" s="1"/>
    </row>
    <row r="244" spans="1:15" ht="12.75" customHeight="1">
      <c r="A244" s="30">
        <v>234</v>
      </c>
      <c r="B244" s="215" t="s">
        <v>767</v>
      </c>
      <c r="C244" s="229">
        <v>32.15</v>
      </c>
      <c r="D244" s="230">
        <v>32.199999999999996</v>
      </c>
      <c r="E244" s="230">
        <v>31.949999999999989</v>
      </c>
      <c r="F244" s="230">
        <v>31.749999999999993</v>
      </c>
      <c r="G244" s="230">
        <v>31.499999999999986</v>
      </c>
      <c r="H244" s="230">
        <v>32.399999999999991</v>
      </c>
      <c r="I244" s="230">
        <v>32.650000000000006</v>
      </c>
      <c r="J244" s="230">
        <v>32.849999999999994</v>
      </c>
      <c r="K244" s="229">
        <v>32.450000000000003</v>
      </c>
      <c r="L244" s="229">
        <v>32</v>
      </c>
      <c r="M244" s="229">
        <v>207.94791000000001</v>
      </c>
      <c r="N244" s="1"/>
      <c r="O244" s="1"/>
    </row>
    <row r="245" spans="1:15" ht="12.75" customHeight="1">
      <c r="A245" s="30">
        <v>235</v>
      </c>
      <c r="B245" s="215" t="s">
        <v>773</v>
      </c>
      <c r="C245" s="229">
        <v>1473.4</v>
      </c>
      <c r="D245" s="230">
        <v>1476.3166666666666</v>
      </c>
      <c r="E245" s="230">
        <v>1448.0833333333333</v>
      </c>
      <c r="F245" s="230">
        <v>1422.7666666666667</v>
      </c>
      <c r="G245" s="230">
        <v>1394.5333333333333</v>
      </c>
      <c r="H245" s="230">
        <v>1501.6333333333332</v>
      </c>
      <c r="I245" s="230">
        <v>1529.8666666666668</v>
      </c>
      <c r="J245" s="230">
        <v>1555.1833333333332</v>
      </c>
      <c r="K245" s="229">
        <v>1504.55</v>
      </c>
      <c r="L245" s="229">
        <v>1451</v>
      </c>
      <c r="M245" s="229">
        <v>1.65082</v>
      </c>
      <c r="N245" s="1"/>
      <c r="O245" s="1"/>
    </row>
    <row r="246" spans="1:15" ht="12.75" customHeight="1">
      <c r="A246" s="30">
        <v>236</v>
      </c>
      <c r="B246" s="215" t="s">
        <v>387</v>
      </c>
      <c r="C246" s="229">
        <v>344.3</v>
      </c>
      <c r="D246" s="230">
        <v>346.83333333333331</v>
      </c>
      <c r="E246" s="230">
        <v>340.21666666666664</v>
      </c>
      <c r="F246" s="230">
        <v>336.13333333333333</v>
      </c>
      <c r="G246" s="230">
        <v>329.51666666666665</v>
      </c>
      <c r="H246" s="230">
        <v>350.91666666666663</v>
      </c>
      <c r="I246" s="230">
        <v>357.5333333333333</v>
      </c>
      <c r="J246" s="230">
        <v>361.61666666666662</v>
      </c>
      <c r="K246" s="229">
        <v>353.45</v>
      </c>
      <c r="L246" s="229">
        <v>342.75</v>
      </c>
      <c r="M246" s="229">
        <v>0.86016000000000004</v>
      </c>
      <c r="N246" s="1"/>
      <c r="O246" s="1"/>
    </row>
    <row r="247" spans="1:15" ht="12.75" customHeight="1">
      <c r="A247" s="30">
        <v>237</v>
      </c>
      <c r="B247" s="215" t="s">
        <v>129</v>
      </c>
      <c r="C247" s="229">
        <v>471.75</v>
      </c>
      <c r="D247" s="230">
        <v>472.09999999999997</v>
      </c>
      <c r="E247" s="230">
        <v>467.79999999999995</v>
      </c>
      <c r="F247" s="230">
        <v>463.84999999999997</v>
      </c>
      <c r="G247" s="230">
        <v>459.54999999999995</v>
      </c>
      <c r="H247" s="230">
        <v>476.04999999999995</v>
      </c>
      <c r="I247" s="230">
        <v>480.35</v>
      </c>
      <c r="J247" s="230">
        <v>484.29999999999995</v>
      </c>
      <c r="K247" s="229">
        <v>476.4</v>
      </c>
      <c r="L247" s="229">
        <v>468.15</v>
      </c>
      <c r="M247" s="229">
        <v>22.744</v>
      </c>
      <c r="N247" s="1"/>
      <c r="O247" s="1"/>
    </row>
    <row r="248" spans="1:15" ht="12.75" customHeight="1">
      <c r="A248" s="30">
        <v>238</v>
      </c>
      <c r="B248" s="215" t="s">
        <v>133</v>
      </c>
      <c r="C248" s="229">
        <v>158.55000000000001</v>
      </c>
      <c r="D248" s="230">
        <v>158.36666666666667</v>
      </c>
      <c r="E248" s="230">
        <v>156.03333333333336</v>
      </c>
      <c r="F248" s="230">
        <v>153.51666666666668</v>
      </c>
      <c r="G248" s="230">
        <v>151.18333333333337</v>
      </c>
      <c r="H248" s="230">
        <v>160.88333333333335</v>
      </c>
      <c r="I248" s="230">
        <v>163.21666666666667</v>
      </c>
      <c r="J248" s="230">
        <v>165.73333333333335</v>
      </c>
      <c r="K248" s="229">
        <v>160.69999999999999</v>
      </c>
      <c r="L248" s="229">
        <v>155.85</v>
      </c>
      <c r="M248" s="229">
        <v>143.42857000000001</v>
      </c>
      <c r="N248" s="1"/>
      <c r="O248" s="1"/>
    </row>
    <row r="249" spans="1:15" ht="12.75" customHeight="1">
      <c r="A249" s="30">
        <v>239</v>
      </c>
      <c r="B249" s="215" t="s">
        <v>132</v>
      </c>
      <c r="C249" s="229">
        <v>1290.1500000000001</v>
      </c>
      <c r="D249" s="230">
        <v>1279.8833333333334</v>
      </c>
      <c r="E249" s="230">
        <v>1261.7666666666669</v>
      </c>
      <c r="F249" s="230">
        <v>1233.3833333333334</v>
      </c>
      <c r="G249" s="230">
        <v>1215.2666666666669</v>
      </c>
      <c r="H249" s="230">
        <v>1308.2666666666669</v>
      </c>
      <c r="I249" s="230">
        <v>1326.3833333333332</v>
      </c>
      <c r="J249" s="230">
        <v>1354.7666666666669</v>
      </c>
      <c r="K249" s="229">
        <v>1298</v>
      </c>
      <c r="L249" s="229">
        <v>1251.5</v>
      </c>
      <c r="M249" s="229">
        <v>32.449469999999998</v>
      </c>
      <c r="N249" s="1"/>
      <c r="O249" s="1"/>
    </row>
    <row r="250" spans="1:15" ht="12.75" customHeight="1">
      <c r="A250" s="30">
        <v>240</v>
      </c>
      <c r="B250" s="215" t="s">
        <v>388</v>
      </c>
      <c r="C250" s="229">
        <v>15.1</v>
      </c>
      <c r="D250" s="230">
        <v>15.266666666666666</v>
      </c>
      <c r="E250" s="230">
        <v>14.883333333333331</v>
      </c>
      <c r="F250" s="230">
        <v>14.666666666666666</v>
      </c>
      <c r="G250" s="230">
        <v>14.283333333333331</v>
      </c>
      <c r="H250" s="230">
        <v>15.483333333333331</v>
      </c>
      <c r="I250" s="230">
        <v>15.866666666666664</v>
      </c>
      <c r="J250" s="230">
        <v>16.083333333333329</v>
      </c>
      <c r="K250" s="229">
        <v>15.65</v>
      </c>
      <c r="L250" s="229">
        <v>15.05</v>
      </c>
      <c r="M250" s="229">
        <v>98.514229999999998</v>
      </c>
      <c r="N250" s="1"/>
      <c r="O250" s="1"/>
    </row>
    <row r="251" spans="1:15" ht="12.75" customHeight="1">
      <c r="A251" s="30">
        <v>241</v>
      </c>
      <c r="B251" s="215" t="s">
        <v>162</v>
      </c>
      <c r="C251" s="229">
        <v>4218.6499999999996</v>
      </c>
      <c r="D251" s="230">
        <v>4198.5499999999993</v>
      </c>
      <c r="E251" s="230">
        <v>4115.1499999999987</v>
      </c>
      <c r="F251" s="230">
        <v>4011.6499999999996</v>
      </c>
      <c r="G251" s="230">
        <v>3928.2499999999991</v>
      </c>
      <c r="H251" s="230">
        <v>4302.0499999999984</v>
      </c>
      <c r="I251" s="230">
        <v>4385.45</v>
      </c>
      <c r="J251" s="230">
        <v>4488.949999999998</v>
      </c>
      <c r="K251" s="229">
        <v>4281.95</v>
      </c>
      <c r="L251" s="229">
        <v>4095.05</v>
      </c>
      <c r="M251" s="229">
        <v>8.2985000000000007</v>
      </c>
      <c r="N251" s="1"/>
      <c r="O251" s="1"/>
    </row>
    <row r="252" spans="1:15" ht="12.75" customHeight="1">
      <c r="A252" s="30">
        <v>242</v>
      </c>
      <c r="B252" s="215" t="s">
        <v>134</v>
      </c>
      <c r="C252" s="229">
        <v>1319.5</v>
      </c>
      <c r="D252" s="230">
        <v>1322.3666666666666</v>
      </c>
      <c r="E252" s="230">
        <v>1315.2333333333331</v>
      </c>
      <c r="F252" s="230">
        <v>1310.9666666666665</v>
      </c>
      <c r="G252" s="230">
        <v>1303.833333333333</v>
      </c>
      <c r="H252" s="230">
        <v>1326.6333333333332</v>
      </c>
      <c r="I252" s="230">
        <v>1333.7666666666669</v>
      </c>
      <c r="J252" s="230">
        <v>1338.0333333333333</v>
      </c>
      <c r="K252" s="229">
        <v>1329.5</v>
      </c>
      <c r="L252" s="229">
        <v>1318.1</v>
      </c>
      <c r="M252" s="229">
        <v>42.778410000000001</v>
      </c>
      <c r="N252" s="1"/>
      <c r="O252" s="1"/>
    </row>
    <row r="253" spans="1:15" ht="12.75" customHeight="1">
      <c r="A253" s="30">
        <v>243</v>
      </c>
      <c r="B253" s="215" t="s">
        <v>389</v>
      </c>
      <c r="C253" s="229">
        <v>602.5</v>
      </c>
      <c r="D253" s="230">
        <v>598.08333333333337</v>
      </c>
      <c r="E253" s="230">
        <v>591.16666666666674</v>
      </c>
      <c r="F253" s="230">
        <v>579.83333333333337</v>
      </c>
      <c r="G253" s="230">
        <v>572.91666666666674</v>
      </c>
      <c r="H253" s="230">
        <v>609.41666666666674</v>
      </c>
      <c r="I253" s="230">
        <v>616.33333333333348</v>
      </c>
      <c r="J253" s="230">
        <v>627.66666666666674</v>
      </c>
      <c r="K253" s="229">
        <v>605</v>
      </c>
      <c r="L253" s="229">
        <v>586.75</v>
      </c>
      <c r="M253" s="229">
        <v>10.25639</v>
      </c>
      <c r="N253" s="1"/>
      <c r="O253" s="1"/>
    </row>
    <row r="254" spans="1:15" ht="12.75" customHeight="1">
      <c r="A254" s="30">
        <v>244</v>
      </c>
      <c r="B254" s="215" t="s">
        <v>131</v>
      </c>
      <c r="C254" s="229">
        <v>2343.8000000000002</v>
      </c>
      <c r="D254" s="230">
        <v>2350.6833333333334</v>
      </c>
      <c r="E254" s="230">
        <v>2328.8666666666668</v>
      </c>
      <c r="F254" s="230">
        <v>2313.9333333333334</v>
      </c>
      <c r="G254" s="230">
        <v>2292.1166666666668</v>
      </c>
      <c r="H254" s="230">
        <v>2365.6166666666668</v>
      </c>
      <c r="I254" s="230">
        <v>2387.4333333333334</v>
      </c>
      <c r="J254" s="230">
        <v>2402.3666666666668</v>
      </c>
      <c r="K254" s="229">
        <v>2372.5</v>
      </c>
      <c r="L254" s="229">
        <v>2335.75</v>
      </c>
      <c r="M254" s="229">
        <v>4.3151599999999997</v>
      </c>
      <c r="N254" s="1"/>
      <c r="O254" s="1"/>
    </row>
    <row r="255" spans="1:15" ht="12.75" customHeight="1">
      <c r="A255" s="30">
        <v>245</v>
      </c>
      <c r="B255" s="215" t="s">
        <v>260</v>
      </c>
      <c r="C255" s="229">
        <v>705.5</v>
      </c>
      <c r="D255" s="230">
        <v>705.18333333333339</v>
      </c>
      <c r="E255" s="230">
        <v>698.91666666666674</v>
      </c>
      <c r="F255" s="230">
        <v>692.33333333333337</v>
      </c>
      <c r="G255" s="230">
        <v>686.06666666666672</v>
      </c>
      <c r="H255" s="230">
        <v>711.76666666666677</v>
      </c>
      <c r="I255" s="230">
        <v>718.03333333333342</v>
      </c>
      <c r="J255" s="230">
        <v>724.61666666666679</v>
      </c>
      <c r="K255" s="229">
        <v>711.45</v>
      </c>
      <c r="L255" s="229">
        <v>698.6</v>
      </c>
      <c r="M255" s="229">
        <v>3.4642400000000002</v>
      </c>
      <c r="N255" s="1"/>
      <c r="O255" s="1"/>
    </row>
    <row r="256" spans="1:15" ht="12.75" customHeight="1">
      <c r="A256" s="30">
        <v>246</v>
      </c>
      <c r="B256" s="215" t="s">
        <v>390</v>
      </c>
      <c r="C256" s="229">
        <v>2116.75</v>
      </c>
      <c r="D256" s="230">
        <v>2108.4500000000003</v>
      </c>
      <c r="E256" s="230">
        <v>2090.3000000000006</v>
      </c>
      <c r="F256" s="230">
        <v>2063.8500000000004</v>
      </c>
      <c r="G256" s="230">
        <v>2045.7000000000007</v>
      </c>
      <c r="H256" s="230">
        <v>2134.9000000000005</v>
      </c>
      <c r="I256" s="230">
        <v>2153.0500000000002</v>
      </c>
      <c r="J256" s="230">
        <v>2179.5000000000005</v>
      </c>
      <c r="K256" s="229">
        <v>2126.6</v>
      </c>
      <c r="L256" s="229">
        <v>2082</v>
      </c>
      <c r="M256" s="229">
        <v>0.38262000000000002</v>
      </c>
      <c r="N256" s="1"/>
      <c r="O256" s="1"/>
    </row>
    <row r="257" spans="1:15" ht="12.75" customHeight="1">
      <c r="A257" s="30">
        <v>247</v>
      </c>
      <c r="B257" s="215" t="s">
        <v>391</v>
      </c>
      <c r="C257" s="229">
        <v>3210.05</v>
      </c>
      <c r="D257" s="230">
        <v>3212.0666666666671</v>
      </c>
      <c r="E257" s="230">
        <v>3196.1333333333341</v>
      </c>
      <c r="F257" s="230">
        <v>3182.2166666666672</v>
      </c>
      <c r="G257" s="230">
        <v>3166.2833333333342</v>
      </c>
      <c r="H257" s="230">
        <v>3225.983333333334</v>
      </c>
      <c r="I257" s="230">
        <v>3241.9166666666674</v>
      </c>
      <c r="J257" s="230">
        <v>3255.8333333333339</v>
      </c>
      <c r="K257" s="229">
        <v>3228</v>
      </c>
      <c r="L257" s="229">
        <v>3198.15</v>
      </c>
      <c r="M257" s="229">
        <v>0.56806999999999996</v>
      </c>
      <c r="N257" s="1"/>
      <c r="O257" s="1"/>
    </row>
    <row r="258" spans="1:15" ht="12.75" customHeight="1">
      <c r="A258" s="30">
        <v>248</v>
      </c>
      <c r="B258" s="215" t="s">
        <v>850</v>
      </c>
      <c r="C258" s="229">
        <v>804.9</v>
      </c>
      <c r="D258" s="230">
        <v>808.30000000000007</v>
      </c>
      <c r="E258" s="230">
        <v>794.60000000000014</v>
      </c>
      <c r="F258" s="230">
        <v>784.30000000000007</v>
      </c>
      <c r="G258" s="230">
        <v>770.60000000000014</v>
      </c>
      <c r="H258" s="230">
        <v>818.60000000000014</v>
      </c>
      <c r="I258" s="230">
        <v>832.30000000000018</v>
      </c>
      <c r="J258" s="230">
        <v>842.60000000000014</v>
      </c>
      <c r="K258" s="229">
        <v>822</v>
      </c>
      <c r="L258" s="229">
        <v>798</v>
      </c>
      <c r="M258" s="229">
        <v>2.4142199999999998</v>
      </c>
      <c r="N258" s="1"/>
      <c r="O258" s="1"/>
    </row>
    <row r="259" spans="1:15" ht="12.75" customHeight="1">
      <c r="A259" s="30">
        <v>249</v>
      </c>
      <c r="B259" s="215" t="s">
        <v>392</v>
      </c>
      <c r="C259" s="229">
        <v>670.05</v>
      </c>
      <c r="D259" s="230">
        <v>669.01666666666665</v>
      </c>
      <c r="E259" s="230">
        <v>664.08333333333326</v>
      </c>
      <c r="F259" s="230">
        <v>658.11666666666656</v>
      </c>
      <c r="G259" s="230">
        <v>653.18333333333317</v>
      </c>
      <c r="H259" s="230">
        <v>674.98333333333335</v>
      </c>
      <c r="I259" s="230">
        <v>679.91666666666674</v>
      </c>
      <c r="J259" s="230">
        <v>685.88333333333344</v>
      </c>
      <c r="K259" s="229">
        <v>673.95</v>
      </c>
      <c r="L259" s="229">
        <v>663.05</v>
      </c>
      <c r="M259" s="229">
        <v>1.6624000000000001</v>
      </c>
      <c r="N259" s="1"/>
      <c r="O259" s="1"/>
    </row>
    <row r="260" spans="1:15" ht="12.75" customHeight="1">
      <c r="A260" s="30">
        <v>250</v>
      </c>
      <c r="B260" s="215" t="s">
        <v>393</v>
      </c>
      <c r="C260" s="229">
        <v>328.9</v>
      </c>
      <c r="D260" s="230">
        <v>331.06666666666666</v>
      </c>
      <c r="E260" s="230">
        <v>326.13333333333333</v>
      </c>
      <c r="F260" s="230">
        <v>323.36666666666667</v>
      </c>
      <c r="G260" s="230">
        <v>318.43333333333334</v>
      </c>
      <c r="H260" s="230">
        <v>333.83333333333331</v>
      </c>
      <c r="I260" s="230">
        <v>338.76666666666659</v>
      </c>
      <c r="J260" s="230">
        <v>341.5333333333333</v>
      </c>
      <c r="K260" s="229">
        <v>336</v>
      </c>
      <c r="L260" s="229">
        <v>328.3</v>
      </c>
      <c r="M260" s="229">
        <v>7.2470800000000004</v>
      </c>
      <c r="N260" s="1"/>
      <c r="O260" s="1"/>
    </row>
    <row r="261" spans="1:15" ht="12.75" customHeight="1">
      <c r="A261" s="30">
        <v>251</v>
      </c>
      <c r="B261" s="215" t="s">
        <v>394</v>
      </c>
      <c r="C261" s="229">
        <v>70.05</v>
      </c>
      <c r="D261" s="230">
        <v>70.216666666666669</v>
      </c>
      <c r="E261" s="230">
        <v>69.483333333333334</v>
      </c>
      <c r="F261" s="230">
        <v>68.916666666666671</v>
      </c>
      <c r="G261" s="230">
        <v>68.183333333333337</v>
      </c>
      <c r="H261" s="230">
        <v>70.783333333333331</v>
      </c>
      <c r="I261" s="230">
        <v>71.51666666666668</v>
      </c>
      <c r="J261" s="230">
        <v>72.083333333333329</v>
      </c>
      <c r="K261" s="229">
        <v>70.95</v>
      </c>
      <c r="L261" s="229">
        <v>69.650000000000006</v>
      </c>
      <c r="M261" s="229">
        <v>17.293949999999999</v>
      </c>
      <c r="N261" s="1"/>
      <c r="O261" s="1"/>
    </row>
    <row r="262" spans="1:15" ht="12.75" customHeight="1">
      <c r="A262" s="30">
        <v>252</v>
      </c>
      <c r="B262" s="215" t="s">
        <v>261</v>
      </c>
      <c r="C262" s="229">
        <v>253.45</v>
      </c>
      <c r="D262" s="230">
        <v>254.98333333333335</v>
      </c>
      <c r="E262" s="230">
        <v>251.01666666666671</v>
      </c>
      <c r="F262" s="230">
        <v>248.58333333333337</v>
      </c>
      <c r="G262" s="230">
        <v>244.61666666666673</v>
      </c>
      <c r="H262" s="230">
        <v>257.41666666666669</v>
      </c>
      <c r="I262" s="230">
        <v>261.38333333333338</v>
      </c>
      <c r="J262" s="230">
        <v>263.81666666666666</v>
      </c>
      <c r="K262" s="229">
        <v>258.95</v>
      </c>
      <c r="L262" s="229">
        <v>252.55</v>
      </c>
      <c r="M262" s="229">
        <v>11.19477</v>
      </c>
      <c r="N262" s="1"/>
      <c r="O262" s="1"/>
    </row>
    <row r="263" spans="1:15" ht="12.75" customHeight="1">
      <c r="A263" s="30">
        <v>253</v>
      </c>
      <c r="B263" s="215" t="s">
        <v>139</v>
      </c>
      <c r="C263" s="229">
        <v>693.85</v>
      </c>
      <c r="D263" s="230">
        <v>695.63333333333333</v>
      </c>
      <c r="E263" s="230">
        <v>689.36666666666667</v>
      </c>
      <c r="F263" s="230">
        <v>684.88333333333333</v>
      </c>
      <c r="G263" s="230">
        <v>678.61666666666667</v>
      </c>
      <c r="H263" s="230">
        <v>700.11666666666667</v>
      </c>
      <c r="I263" s="230">
        <v>706.38333333333333</v>
      </c>
      <c r="J263" s="230">
        <v>710.86666666666667</v>
      </c>
      <c r="K263" s="229">
        <v>701.9</v>
      </c>
      <c r="L263" s="229">
        <v>691.15</v>
      </c>
      <c r="M263" s="229">
        <v>19.955110000000001</v>
      </c>
      <c r="N263" s="1"/>
      <c r="O263" s="1"/>
    </row>
    <row r="264" spans="1:15" ht="12.75" customHeight="1">
      <c r="A264" s="30">
        <v>254</v>
      </c>
      <c r="B264" s="215" t="s">
        <v>395</v>
      </c>
      <c r="C264" s="229">
        <v>99.5</v>
      </c>
      <c r="D264" s="230">
        <v>99.733333333333334</v>
      </c>
      <c r="E264" s="230">
        <v>98.816666666666663</v>
      </c>
      <c r="F264" s="230">
        <v>98.133333333333326</v>
      </c>
      <c r="G264" s="230">
        <v>97.216666666666654</v>
      </c>
      <c r="H264" s="230">
        <v>100.41666666666667</v>
      </c>
      <c r="I264" s="230">
        <v>101.33333333333333</v>
      </c>
      <c r="J264" s="230">
        <v>102.01666666666668</v>
      </c>
      <c r="K264" s="229">
        <v>100.65</v>
      </c>
      <c r="L264" s="229">
        <v>99.05</v>
      </c>
      <c r="M264" s="229">
        <v>4.48515</v>
      </c>
      <c r="N264" s="1"/>
      <c r="O264" s="1"/>
    </row>
    <row r="265" spans="1:15" ht="12.75" customHeight="1">
      <c r="A265" s="30">
        <v>255</v>
      </c>
      <c r="B265" s="215" t="s">
        <v>396</v>
      </c>
      <c r="C265" s="229">
        <v>292.5</v>
      </c>
      <c r="D265" s="230">
        <v>293.84999999999997</v>
      </c>
      <c r="E265" s="230">
        <v>288.64999999999992</v>
      </c>
      <c r="F265" s="230">
        <v>284.79999999999995</v>
      </c>
      <c r="G265" s="230">
        <v>279.59999999999991</v>
      </c>
      <c r="H265" s="230">
        <v>297.69999999999993</v>
      </c>
      <c r="I265" s="230">
        <v>302.89999999999998</v>
      </c>
      <c r="J265" s="230">
        <v>306.74999999999994</v>
      </c>
      <c r="K265" s="229">
        <v>299.05</v>
      </c>
      <c r="L265" s="229">
        <v>290</v>
      </c>
      <c r="M265" s="229">
        <v>3.4080499999999998</v>
      </c>
      <c r="N265" s="1"/>
      <c r="O265" s="1"/>
    </row>
    <row r="266" spans="1:15" ht="12.75" customHeight="1">
      <c r="A266" s="30">
        <v>256</v>
      </c>
      <c r="B266" s="215" t="s">
        <v>138</v>
      </c>
      <c r="C266" s="229">
        <v>509.85</v>
      </c>
      <c r="D266" s="230">
        <v>512.9</v>
      </c>
      <c r="E266" s="230">
        <v>504.9</v>
      </c>
      <c r="F266" s="230">
        <v>499.95</v>
      </c>
      <c r="G266" s="230">
        <v>491.95</v>
      </c>
      <c r="H266" s="230">
        <v>517.84999999999991</v>
      </c>
      <c r="I266" s="230">
        <v>525.84999999999991</v>
      </c>
      <c r="J266" s="230">
        <v>530.79999999999995</v>
      </c>
      <c r="K266" s="229">
        <v>520.9</v>
      </c>
      <c r="L266" s="229">
        <v>507.95</v>
      </c>
      <c r="M266" s="229">
        <v>24.366230000000002</v>
      </c>
      <c r="N266" s="1"/>
      <c r="O266" s="1"/>
    </row>
    <row r="267" spans="1:15" ht="12.75" customHeight="1">
      <c r="A267" s="30">
        <v>257</v>
      </c>
      <c r="B267" s="215" t="s">
        <v>140</v>
      </c>
      <c r="C267" s="229">
        <v>491.5</v>
      </c>
      <c r="D267" s="230">
        <v>489.76666666666665</v>
      </c>
      <c r="E267" s="230">
        <v>485.0333333333333</v>
      </c>
      <c r="F267" s="230">
        <v>478.56666666666666</v>
      </c>
      <c r="G267" s="230">
        <v>473.83333333333331</v>
      </c>
      <c r="H267" s="230">
        <v>496.23333333333329</v>
      </c>
      <c r="I267" s="230">
        <v>500.96666666666664</v>
      </c>
      <c r="J267" s="230">
        <v>507.43333333333328</v>
      </c>
      <c r="K267" s="229">
        <v>494.5</v>
      </c>
      <c r="L267" s="229">
        <v>483.3</v>
      </c>
      <c r="M267" s="229">
        <v>15.86384</v>
      </c>
      <c r="N267" s="1"/>
      <c r="O267" s="1"/>
    </row>
    <row r="268" spans="1:15" ht="12.75" customHeight="1">
      <c r="A268" s="30">
        <v>258</v>
      </c>
      <c r="B268" s="215" t="s">
        <v>774</v>
      </c>
      <c r="C268" s="229">
        <v>395.15</v>
      </c>
      <c r="D268" s="230">
        <v>394.98333333333335</v>
      </c>
      <c r="E268" s="230">
        <v>391.7166666666667</v>
      </c>
      <c r="F268" s="230">
        <v>388.28333333333336</v>
      </c>
      <c r="G268" s="230">
        <v>385.01666666666671</v>
      </c>
      <c r="H268" s="230">
        <v>398.41666666666669</v>
      </c>
      <c r="I268" s="230">
        <v>401.68333333333334</v>
      </c>
      <c r="J268" s="230">
        <v>405.11666666666667</v>
      </c>
      <c r="K268" s="229">
        <v>398.25</v>
      </c>
      <c r="L268" s="229">
        <v>391.55</v>
      </c>
      <c r="M268" s="229">
        <v>1.6123099999999999</v>
      </c>
      <c r="N268" s="1"/>
      <c r="O268" s="1"/>
    </row>
    <row r="269" spans="1:15" ht="12.75" customHeight="1">
      <c r="A269" s="30">
        <v>259</v>
      </c>
      <c r="B269" s="215" t="s">
        <v>775</v>
      </c>
      <c r="C269" s="229">
        <v>330.6</v>
      </c>
      <c r="D269" s="230">
        <v>331.7</v>
      </c>
      <c r="E269" s="230">
        <v>328.54999999999995</v>
      </c>
      <c r="F269" s="230">
        <v>326.49999999999994</v>
      </c>
      <c r="G269" s="230">
        <v>323.34999999999991</v>
      </c>
      <c r="H269" s="230">
        <v>333.75</v>
      </c>
      <c r="I269" s="230">
        <v>336.9</v>
      </c>
      <c r="J269" s="230">
        <v>338.95000000000005</v>
      </c>
      <c r="K269" s="229">
        <v>334.85</v>
      </c>
      <c r="L269" s="229">
        <v>329.65</v>
      </c>
      <c r="M269" s="229">
        <v>1.31863</v>
      </c>
      <c r="N269" s="1"/>
      <c r="O269" s="1"/>
    </row>
    <row r="270" spans="1:15" ht="12.75" customHeight="1">
      <c r="A270" s="30">
        <v>260</v>
      </c>
      <c r="B270" s="215" t="s">
        <v>397</v>
      </c>
      <c r="C270" s="229">
        <v>708.15</v>
      </c>
      <c r="D270" s="230">
        <v>708.11666666666679</v>
      </c>
      <c r="E270" s="230">
        <v>701.23333333333358</v>
      </c>
      <c r="F270" s="230">
        <v>694.31666666666683</v>
      </c>
      <c r="G270" s="230">
        <v>687.43333333333362</v>
      </c>
      <c r="H270" s="230">
        <v>715.03333333333353</v>
      </c>
      <c r="I270" s="230">
        <v>721.91666666666674</v>
      </c>
      <c r="J270" s="230">
        <v>728.83333333333348</v>
      </c>
      <c r="K270" s="229">
        <v>715</v>
      </c>
      <c r="L270" s="229">
        <v>701.2</v>
      </c>
      <c r="M270" s="229">
        <v>1.82816</v>
      </c>
      <c r="N270" s="1"/>
      <c r="O270" s="1"/>
    </row>
    <row r="271" spans="1:15" ht="12.75" customHeight="1">
      <c r="A271" s="30">
        <v>261</v>
      </c>
      <c r="B271" s="215" t="s">
        <v>398</v>
      </c>
      <c r="C271" s="229">
        <v>207.8</v>
      </c>
      <c r="D271" s="230">
        <v>209.04999999999998</v>
      </c>
      <c r="E271" s="230">
        <v>204.99999999999997</v>
      </c>
      <c r="F271" s="230">
        <v>202.2</v>
      </c>
      <c r="G271" s="230">
        <v>198.14999999999998</v>
      </c>
      <c r="H271" s="230">
        <v>211.84999999999997</v>
      </c>
      <c r="I271" s="230">
        <v>215.89999999999998</v>
      </c>
      <c r="J271" s="230">
        <v>218.69999999999996</v>
      </c>
      <c r="K271" s="229">
        <v>213.1</v>
      </c>
      <c r="L271" s="229">
        <v>206.25</v>
      </c>
      <c r="M271" s="229">
        <v>5.6760400000000004</v>
      </c>
      <c r="N271" s="1"/>
      <c r="O271" s="1"/>
    </row>
    <row r="272" spans="1:15" ht="12.75" customHeight="1">
      <c r="A272" s="30">
        <v>262</v>
      </c>
      <c r="B272" s="215" t="s">
        <v>399</v>
      </c>
      <c r="C272" s="229">
        <v>575</v>
      </c>
      <c r="D272" s="230">
        <v>576.36666666666667</v>
      </c>
      <c r="E272" s="230">
        <v>571.13333333333333</v>
      </c>
      <c r="F272" s="230">
        <v>567.26666666666665</v>
      </c>
      <c r="G272" s="230">
        <v>562.0333333333333</v>
      </c>
      <c r="H272" s="230">
        <v>580.23333333333335</v>
      </c>
      <c r="I272" s="230">
        <v>585.4666666666667</v>
      </c>
      <c r="J272" s="230">
        <v>589.33333333333337</v>
      </c>
      <c r="K272" s="229">
        <v>581.6</v>
      </c>
      <c r="L272" s="229">
        <v>572.5</v>
      </c>
      <c r="M272" s="229">
        <v>0.64463999999999999</v>
      </c>
      <c r="N272" s="1"/>
      <c r="O272" s="1"/>
    </row>
    <row r="273" spans="1:15" ht="12.75" customHeight="1">
      <c r="A273" s="30">
        <v>263</v>
      </c>
      <c r="B273" s="215" t="s">
        <v>400</v>
      </c>
      <c r="C273" s="229">
        <v>2058</v>
      </c>
      <c r="D273" s="230">
        <v>2041</v>
      </c>
      <c r="E273" s="230">
        <v>2014</v>
      </c>
      <c r="F273" s="230">
        <v>1970</v>
      </c>
      <c r="G273" s="230">
        <v>1943</v>
      </c>
      <c r="H273" s="230">
        <v>2085</v>
      </c>
      <c r="I273" s="230">
        <v>2112</v>
      </c>
      <c r="J273" s="230">
        <v>2156</v>
      </c>
      <c r="K273" s="229">
        <v>2068</v>
      </c>
      <c r="L273" s="229">
        <v>1997</v>
      </c>
      <c r="M273" s="229">
        <v>3.0697800000000002</v>
      </c>
      <c r="N273" s="1"/>
      <c r="O273" s="1"/>
    </row>
    <row r="274" spans="1:15" ht="12.75" customHeight="1">
      <c r="A274" s="30">
        <v>264</v>
      </c>
      <c r="B274" s="215" t="s">
        <v>401</v>
      </c>
      <c r="C274" s="229">
        <v>249.65</v>
      </c>
      <c r="D274" s="230">
        <v>250.13333333333335</v>
      </c>
      <c r="E274" s="230">
        <v>246.4666666666667</v>
      </c>
      <c r="F274" s="230">
        <v>243.28333333333333</v>
      </c>
      <c r="G274" s="230">
        <v>239.61666666666667</v>
      </c>
      <c r="H274" s="230">
        <v>253.31666666666672</v>
      </c>
      <c r="I274" s="230">
        <v>256.98333333333341</v>
      </c>
      <c r="J274" s="230">
        <v>260.16666666666674</v>
      </c>
      <c r="K274" s="229">
        <v>253.8</v>
      </c>
      <c r="L274" s="229">
        <v>246.95</v>
      </c>
      <c r="M274" s="229">
        <v>4.8834</v>
      </c>
      <c r="N274" s="1"/>
      <c r="O274" s="1"/>
    </row>
    <row r="275" spans="1:15" ht="12.75" customHeight="1">
      <c r="A275" s="30">
        <v>265</v>
      </c>
      <c r="B275" s="215" t="s">
        <v>402</v>
      </c>
      <c r="C275" s="229">
        <v>1100.3</v>
      </c>
      <c r="D275" s="230">
        <v>1089.2666666666667</v>
      </c>
      <c r="E275" s="230">
        <v>1060.1333333333332</v>
      </c>
      <c r="F275" s="230">
        <v>1019.9666666666665</v>
      </c>
      <c r="G275" s="230">
        <v>990.83333333333303</v>
      </c>
      <c r="H275" s="230">
        <v>1129.4333333333334</v>
      </c>
      <c r="I275" s="230">
        <v>1158.5666666666671</v>
      </c>
      <c r="J275" s="230">
        <v>1198.7333333333336</v>
      </c>
      <c r="K275" s="229">
        <v>1118.4000000000001</v>
      </c>
      <c r="L275" s="229">
        <v>1049.0999999999999</v>
      </c>
      <c r="M275" s="229">
        <v>34.71313</v>
      </c>
      <c r="N275" s="1"/>
      <c r="O275" s="1"/>
    </row>
    <row r="276" spans="1:15" ht="12.75" customHeight="1">
      <c r="A276" s="30">
        <v>266</v>
      </c>
      <c r="B276" s="215" t="s">
        <v>403</v>
      </c>
      <c r="C276" s="229">
        <v>370.95</v>
      </c>
      <c r="D276" s="230">
        <v>371.06666666666666</v>
      </c>
      <c r="E276" s="230">
        <v>365.83333333333331</v>
      </c>
      <c r="F276" s="230">
        <v>360.71666666666664</v>
      </c>
      <c r="G276" s="230">
        <v>355.48333333333329</v>
      </c>
      <c r="H276" s="230">
        <v>376.18333333333334</v>
      </c>
      <c r="I276" s="230">
        <v>381.41666666666669</v>
      </c>
      <c r="J276" s="230">
        <v>386.53333333333336</v>
      </c>
      <c r="K276" s="229">
        <v>376.3</v>
      </c>
      <c r="L276" s="229">
        <v>365.95</v>
      </c>
      <c r="M276" s="229">
        <v>6.3784900000000002</v>
      </c>
      <c r="N276" s="1"/>
      <c r="O276" s="1"/>
    </row>
    <row r="277" spans="1:15" ht="12.75" customHeight="1">
      <c r="A277" s="30">
        <v>267</v>
      </c>
      <c r="B277" s="215" t="s">
        <v>404</v>
      </c>
      <c r="C277" s="229">
        <v>1269.4000000000001</v>
      </c>
      <c r="D277" s="230">
        <v>1276.45</v>
      </c>
      <c r="E277" s="230">
        <v>1258.95</v>
      </c>
      <c r="F277" s="230">
        <v>1248.5</v>
      </c>
      <c r="G277" s="230">
        <v>1231</v>
      </c>
      <c r="H277" s="230">
        <v>1286.9000000000001</v>
      </c>
      <c r="I277" s="230">
        <v>1304.4000000000001</v>
      </c>
      <c r="J277" s="230">
        <v>1314.8500000000001</v>
      </c>
      <c r="K277" s="229">
        <v>1293.95</v>
      </c>
      <c r="L277" s="229">
        <v>1266</v>
      </c>
      <c r="M277" s="229">
        <v>1.4140200000000001</v>
      </c>
      <c r="N277" s="1"/>
      <c r="O277" s="1"/>
    </row>
    <row r="278" spans="1:15" ht="12.75" customHeight="1">
      <c r="A278" s="30">
        <v>268</v>
      </c>
      <c r="B278" s="215" t="s">
        <v>405</v>
      </c>
      <c r="C278" s="229">
        <v>538.9</v>
      </c>
      <c r="D278" s="230">
        <v>539.20000000000005</v>
      </c>
      <c r="E278" s="230">
        <v>532.65000000000009</v>
      </c>
      <c r="F278" s="230">
        <v>526.40000000000009</v>
      </c>
      <c r="G278" s="230">
        <v>519.85000000000014</v>
      </c>
      <c r="H278" s="230">
        <v>545.45000000000005</v>
      </c>
      <c r="I278" s="230">
        <v>552</v>
      </c>
      <c r="J278" s="230">
        <v>558.25</v>
      </c>
      <c r="K278" s="229">
        <v>545.75</v>
      </c>
      <c r="L278" s="229">
        <v>532.95000000000005</v>
      </c>
      <c r="M278" s="229">
        <v>3.9952100000000002</v>
      </c>
      <c r="N278" s="1"/>
      <c r="O278" s="1"/>
    </row>
    <row r="279" spans="1:15" ht="12.75" customHeight="1">
      <c r="A279" s="30">
        <v>269</v>
      </c>
      <c r="B279" s="215" t="s">
        <v>776</v>
      </c>
      <c r="C279" s="229">
        <v>108.7</v>
      </c>
      <c r="D279" s="230">
        <v>107.75</v>
      </c>
      <c r="E279" s="230">
        <v>105.85</v>
      </c>
      <c r="F279" s="230">
        <v>103</v>
      </c>
      <c r="G279" s="230">
        <v>101.1</v>
      </c>
      <c r="H279" s="230">
        <v>110.6</v>
      </c>
      <c r="I279" s="230">
        <v>112.5</v>
      </c>
      <c r="J279" s="230">
        <v>115.35</v>
      </c>
      <c r="K279" s="229">
        <v>109.65</v>
      </c>
      <c r="L279" s="229">
        <v>104.9</v>
      </c>
      <c r="M279" s="229">
        <v>39.249200000000002</v>
      </c>
      <c r="N279" s="1"/>
      <c r="O279" s="1"/>
    </row>
    <row r="280" spans="1:15" ht="12.75" customHeight="1">
      <c r="A280" s="30">
        <v>270</v>
      </c>
      <c r="B280" s="215" t="s">
        <v>406</v>
      </c>
      <c r="C280" s="229">
        <v>430.7</v>
      </c>
      <c r="D280" s="230">
        <v>434.34999999999997</v>
      </c>
      <c r="E280" s="230">
        <v>424.49999999999994</v>
      </c>
      <c r="F280" s="230">
        <v>418.29999999999995</v>
      </c>
      <c r="G280" s="230">
        <v>408.44999999999993</v>
      </c>
      <c r="H280" s="230">
        <v>440.54999999999995</v>
      </c>
      <c r="I280" s="230">
        <v>450.4</v>
      </c>
      <c r="J280" s="230">
        <v>456.59999999999997</v>
      </c>
      <c r="K280" s="229">
        <v>444.2</v>
      </c>
      <c r="L280" s="229">
        <v>428.15</v>
      </c>
      <c r="M280" s="229">
        <v>2.7318199999999999</v>
      </c>
      <c r="N280" s="1"/>
      <c r="O280" s="1"/>
    </row>
    <row r="281" spans="1:15" ht="12.75" customHeight="1">
      <c r="A281" s="30">
        <v>271</v>
      </c>
      <c r="B281" s="215" t="s">
        <v>407</v>
      </c>
      <c r="C281" s="229">
        <v>107.85</v>
      </c>
      <c r="D281" s="230">
        <v>107.58333333333333</v>
      </c>
      <c r="E281" s="230">
        <v>106.66666666666666</v>
      </c>
      <c r="F281" s="230">
        <v>105.48333333333333</v>
      </c>
      <c r="G281" s="230">
        <v>104.56666666666666</v>
      </c>
      <c r="H281" s="230">
        <v>108.76666666666665</v>
      </c>
      <c r="I281" s="230">
        <v>109.68333333333331</v>
      </c>
      <c r="J281" s="230">
        <v>110.86666666666665</v>
      </c>
      <c r="K281" s="229">
        <v>108.5</v>
      </c>
      <c r="L281" s="229">
        <v>106.4</v>
      </c>
      <c r="M281" s="229">
        <v>21.85961</v>
      </c>
      <c r="N281" s="1"/>
      <c r="O281" s="1"/>
    </row>
    <row r="282" spans="1:15" ht="12.75" customHeight="1">
      <c r="A282" s="30">
        <v>272</v>
      </c>
      <c r="B282" s="215" t="s">
        <v>408</v>
      </c>
      <c r="C282" s="229">
        <v>531.9</v>
      </c>
      <c r="D282" s="230">
        <v>530.58333333333337</v>
      </c>
      <c r="E282" s="230">
        <v>526.16666666666674</v>
      </c>
      <c r="F282" s="230">
        <v>520.43333333333339</v>
      </c>
      <c r="G282" s="230">
        <v>516.01666666666677</v>
      </c>
      <c r="H282" s="230">
        <v>536.31666666666672</v>
      </c>
      <c r="I282" s="230">
        <v>540.73333333333346</v>
      </c>
      <c r="J282" s="230">
        <v>546.4666666666667</v>
      </c>
      <c r="K282" s="229">
        <v>535</v>
      </c>
      <c r="L282" s="229">
        <v>524.85</v>
      </c>
      <c r="M282" s="229">
        <v>2.0483500000000001</v>
      </c>
      <c r="N282" s="1"/>
      <c r="O282" s="1"/>
    </row>
    <row r="283" spans="1:15" ht="12.75" customHeight="1">
      <c r="A283" s="30">
        <v>273</v>
      </c>
      <c r="B283" s="215" t="s">
        <v>141</v>
      </c>
      <c r="C283" s="229">
        <v>1930.05</v>
      </c>
      <c r="D283" s="230">
        <v>1944.7333333333333</v>
      </c>
      <c r="E283" s="230">
        <v>1910.3166666666666</v>
      </c>
      <c r="F283" s="230">
        <v>1890.5833333333333</v>
      </c>
      <c r="G283" s="230">
        <v>1856.1666666666665</v>
      </c>
      <c r="H283" s="230">
        <v>1964.4666666666667</v>
      </c>
      <c r="I283" s="230">
        <v>1998.8833333333332</v>
      </c>
      <c r="J283" s="230">
        <v>2018.6166666666668</v>
      </c>
      <c r="K283" s="229">
        <v>1979.15</v>
      </c>
      <c r="L283" s="229">
        <v>1925</v>
      </c>
      <c r="M283" s="229">
        <v>59.674320000000002</v>
      </c>
      <c r="N283" s="1"/>
      <c r="O283" s="1"/>
    </row>
    <row r="284" spans="1:15" ht="12.75" customHeight="1">
      <c r="A284" s="30">
        <v>274</v>
      </c>
      <c r="B284" s="215" t="s">
        <v>761</v>
      </c>
      <c r="C284" s="229">
        <v>1598.1</v>
      </c>
      <c r="D284" s="230">
        <v>1605.1833333333334</v>
      </c>
      <c r="E284" s="230">
        <v>1582.3666666666668</v>
      </c>
      <c r="F284" s="230">
        <v>1566.6333333333334</v>
      </c>
      <c r="G284" s="230">
        <v>1543.8166666666668</v>
      </c>
      <c r="H284" s="230">
        <v>1620.9166666666667</v>
      </c>
      <c r="I284" s="230">
        <v>1643.7333333333333</v>
      </c>
      <c r="J284" s="230">
        <v>1659.4666666666667</v>
      </c>
      <c r="K284" s="229">
        <v>1628</v>
      </c>
      <c r="L284" s="229">
        <v>1589.45</v>
      </c>
      <c r="M284" s="229">
        <v>0.43595</v>
      </c>
      <c r="N284" s="1"/>
      <c r="O284" s="1"/>
    </row>
    <row r="285" spans="1:15" ht="12.75" customHeight="1">
      <c r="A285" s="30">
        <v>275</v>
      </c>
      <c r="B285" s="215" t="s">
        <v>142</v>
      </c>
      <c r="C285" s="229">
        <v>104.85</v>
      </c>
      <c r="D285" s="230">
        <v>104.96666666666665</v>
      </c>
      <c r="E285" s="230">
        <v>104.08333333333331</v>
      </c>
      <c r="F285" s="230">
        <v>103.31666666666666</v>
      </c>
      <c r="G285" s="230">
        <v>102.43333333333332</v>
      </c>
      <c r="H285" s="230">
        <v>105.73333333333331</v>
      </c>
      <c r="I285" s="230">
        <v>106.61666666666666</v>
      </c>
      <c r="J285" s="230">
        <v>107.3833333333333</v>
      </c>
      <c r="K285" s="229">
        <v>105.85</v>
      </c>
      <c r="L285" s="229">
        <v>104.2</v>
      </c>
      <c r="M285" s="229">
        <v>68.861350000000002</v>
      </c>
      <c r="N285" s="1"/>
      <c r="O285" s="1"/>
    </row>
    <row r="286" spans="1:15" ht="12.75" customHeight="1">
      <c r="A286" s="30">
        <v>276</v>
      </c>
      <c r="B286" s="215" t="s">
        <v>146</v>
      </c>
      <c r="C286" s="229">
        <v>3898.05</v>
      </c>
      <c r="D286" s="230">
        <v>3905.2333333333336</v>
      </c>
      <c r="E286" s="230">
        <v>3878.0166666666673</v>
      </c>
      <c r="F286" s="230">
        <v>3857.9833333333336</v>
      </c>
      <c r="G286" s="230">
        <v>3830.7666666666673</v>
      </c>
      <c r="H286" s="230">
        <v>3925.2666666666673</v>
      </c>
      <c r="I286" s="230">
        <v>3952.4833333333336</v>
      </c>
      <c r="J286" s="230">
        <v>3972.5166666666673</v>
      </c>
      <c r="K286" s="229">
        <v>3932.45</v>
      </c>
      <c r="L286" s="229">
        <v>3885.2</v>
      </c>
      <c r="M286" s="229">
        <v>1.1887000000000001</v>
      </c>
      <c r="N286" s="1"/>
      <c r="O286" s="1"/>
    </row>
    <row r="287" spans="1:15" ht="12.75" customHeight="1">
      <c r="A287" s="30">
        <v>277</v>
      </c>
      <c r="B287" s="215" t="s">
        <v>144</v>
      </c>
      <c r="C287" s="229">
        <v>377.1</v>
      </c>
      <c r="D287" s="230">
        <v>376.40000000000003</v>
      </c>
      <c r="E287" s="230">
        <v>373.45000000000005</v>
      </c>
      <c r="F287" s="230">
        <v>369.8</v>
      </c>
      <c r="G287" s="230">
        <v>366.85</v>
      </c>
      <c r="H287" s="230">
        <v>380.05000000000007</v>
      </c>
      <c r="I287" s="230">
        <v>383</v>
      </c>
      <c r="J287" s="230">
        <v>386.65000000000009</v>
      </c>
      <c r="K287" s="229">
        <v>379.35</v>
      </c>
      <c r="L287" s="229">
        <v>372.75</v>
      </c>
      <c r="M287" s="229">
        <v>9.2654899999999998</v>
      </c>
      <c r="N287" s="1"/>
      <c r="O287" s="1"/>
    </row>
    <row r="288" spans="1:15" ht="12.75" customHeight="1">
      <c r="A288" s="30">
        <v>278</v>
      </c>
      <c r="B288" s="215" t="s">
        <v>862</v>
      </c>
      <c r="C288" s="229">
        <v>4969.3</v>
      </c>
      <c r="D288" s="230">
        <v>4988.95</v>
      </c>
      <c r="E288" s="230">
        <v>4937.8999999999996</v>
      </c>
      <c r="F288" s="230">
        <v>4906.5</v>
      </c>
      <c r="G288" s="230">
        <v>4855.45</v>
      </c>
      <c r="H288" s="230">
        <v>5020.3499999999995</v>
      </c>
      <c r="I288" s="230">
        <v>5071.4000000000005</v>
      </c>
      <c r="J288" s="230">
        <v>5102.7999999999993</v>
      </c>
      <c r="K288" s="229">
        <v>5040</v>
      </c>
      <c r="L288" s="229">
        <v>4957.55</v>
      </c>
      <c r="M288" s="229">
        <v>3.20472</v>
      </c>
      <c r="N288" s="1"/>
      <c r="O288" s="1"/>
    </row>
    <row r="289" spans="1:15" ht="12.75" customHeight="1">
      <c r="A289" s="30">
        <v>279</v>
      </c>
      <c r="B289" s="215" t="s">
        <v>409</v>
      </c>
      <c r="C289" s="229">
        <v>11501.7</v>
      </c>
      <c r="D289" s="230">
        <v>11530.533333333333</v>
      </c>
      <c r="E289" s="230">
        <v>11421.166666666666</v>
      </c>
      <c r="F289" s="230">
        <v>11340.633333333333</v>
      </c>
      <c r="G289" s="230">
        <v>11231.266666666666</v>
      </c>
      <c r="H289" s="230">
        <v>11611.066666666666</v>
      </c>
      <c r="I289" s="230">
        <v>11720.433333333334</v>
      </c>
      <c r="J289" s="230">
        <v>11800.966666666665</v>
      </c>
      <c r="K289" s="229">
        <v>11639.9</v>
      </c>
      <c r="L289" s="229">
        <v>11450</v>
      </c>
      <c r="M289" s="229">
        <v>4.3909999999999998E-2</v>
      </c>
      <c r="N289" s="1"/>
      <c r="O289" s="1"/>
    </row>
    <row r="290" spans="1:15" ht="12.75" customHeight="1">
      <c r="A290" s="30">
        <v>280</v>
      </c>
      <c r="B290" s="215" t="s">
        <v>145</v>
      </c>
      <c r="C290" s="229">
        <v>2207.8000000000002</v>
      </c>
      <c r="D290" s="230">
        <v>2210.65</v>
      </c>
      <c r="E290" s="230">
        <v>2199.3000000000002</v>
      </c>
      <c r="F290" s="230">
        <v>2190.8000000000002</v>
      </c>
      <c r="G290" s="230">
        <v>2179.4500000000003</v>
      </c>
      <c r="H290" s="230">
        <v>2219.15</v>
      </c>
      <c r="I290" s="230">
        <v>2230.4999999999995</v>
      </c>
      <c r="J290" s="230">
        <v>2239</v>
      </c>
      <c r="K290" s="229">
        <v>2222</v>
      </c>
      <c r="L290" s="229">
        <v>2202.15</v>
      </c>
      <c r="M290" s="229">
        <v>10.49488</v>
      </c>
      <c r="N290" s="1"/>
      <c r="O290" s="1"/>
    </row>
    <row r="291" spans="1:15" ht="12.75" customHeight="1">
      <c r="A291" s="30">
        <v>281</v>
      </c>
      <c r="B291" s="215" t="s">
        <v>816</v>
      </c>
      <c r="C291" s="229">
        <v>335</v>
      </c>
      <c r="D291" s="230">
        <v>337.56666666666666</v>
      </c>
      <c r="E291" s="230">
        <v>330.63333333333333</v>
      </c>
      <c r="F291" s="230">
        <v>326.26666666666665</v>
      </c>
      <c r="G291" s="230">
        <v>319.33333333333331</v>
      </c>
      <c r="H291" s="230">
        <v>341.93333333333334</v>
      </c>
      <c r="I291" s="230">
        <v>348.86666666666662</v>
      </c>
      <c r="J291" s="230">
        <v>353.23333333333335</v>
      </c>
      <c r="K291" s="229">
        <v>344.5</v>
      </c>
      <c r="L291" s="229">
        <v>333.2</v>
      </c>
      <c r="M291" s="229">
        <v>4.2309099999999997</v>
      </c>
      <c r="N291" s="1"/>
      <c r="O291" s="1"/>
    </row>
    <row r="292" spans="1:15" ht="12.75" customHeight="1">
      <c r="A292" s="30">
        <v>282</v>
      </c>
      <c r="B292" s="215" t="s">
        <v>262</v>
      </c>
      <c r="C292" s="229">
        <v>340.5</v>
      </c>
      <c r="D292" s="230">
        <v>339.51666666666665</v>
      </c>
      <c r="E292" s="230">
        <v>334.0333333333333</v>
      </c>
      <c r="F292" s="230">
        <v>327.56666666666666</v>
      </c>
      <c r="G292" s="230">
        <v>322.08333333333331</v>
      </c>
      <c r="H292" s="230">
        <v>345.98333333333329</v>
      </c>
      <c r="I292" s="230">
        <v>351.46666666666664</v>
      </c>
      <c r="J292" s="230">
        <v>357.93333333333328</v>
      </c>
      <c r="K292" s="229">
        <v>345</v>
      </c>
      <c r="L292" s="229">
        <v>333.05</v>
      </c>
      <c r="M292" s="229">
        <v>69.866650000000007</v>
      </c>
      <c r="N292" s="1"/>
      <c r="O292" s="1"/>
    </row>
    <row r="293" spans="1:15" ht="12.75" customHeight="1">
      <c r="A293" s="30">
        <v>283</v>
      </c>
      <c r="B293" s="215" t="s">
        <v>778</v>
      </c>
      <c r="C293" s="229">
        <v>255.95</v>
      </c>
      <c r="D293" s="230">
        <v>256.48333333333329</v>
      </c>
      <c r="E293" s="230">
        <v>253.36666666666656</v>
      </c>
      <c r="F293" s="230">
        <v>250.78333333333327</v>
      </c>
      <c r="G293" s="230">
        <v>247.66666666666654</v>
      </c>
      <c r="H293" s="230">
        <v>259.06666666666661</v>
      </c>
      <c r="I293" s="230">
        <v>262.18333333333328</v>
      </c>
      <c r="J293" s="230">
        <v>264.76666666666659</v>
      </c>
      <c r="K293" s="229">
        <v>259.60000000000002</v>
      </c>
      <c r="L293" s="229">
        <v>253.9</v>
      </c>
      <c r="M293" s="229">
        <v>2.3938299999999999</v>
      </c>
      <c r="N293" s="1"/>
      <c r="O293" s="1"/>
    </row>
    <row r="294" spans="1:15" ht="12.75" customHeight="1">
      <c r="A294" s="30">
        <v>284</v>
      </c>
      <c r="B294" s="215" t="s">
        <v>868</v>
      </c>
      <c r="C294" s="229">
        <v>94.25</v>
      </c>
      <c r="D294" s="230">
        <v>94.866666666666674</v>
      </c>
      <c r="E294" s="230">
        <v>93.133333333333354</v>
      </c>
      <c r="F294" s="230">
        <v>92.01666666666668</v>
      </c>
      <c r="G294" s="230">
        <v>90.28333333333336</v>
      </c>
      <c r="H294" s="230">
        <v>95.983333333333348</v>
      </c>
      <c r="I294" s="230">
        <v>97.716666666666669</v>
      </c>
      <c r="J294" s="230">
        <v>98.833333333333343</v>
      </c>
      <c r="K294" s="229">
        <v>96.6</v>
      </c>
      <c r="L294" s="229">
        <v>93.75</v>
      </c>
      <c r="M294" s="229">
        <v>61.600290000000001</v>
      </c>
      <c r="N294" s="1"/>
      <c r="O294" s="1"/>
    </row>
    <row r="295" spans="1:15" ht="12.75" customHeight="1">
      <c r="A295" s="30">
        <v>285</v>
      </c>
      <c r="B295" s="215" t="s">
        <v>842</v>
      </c>
      <c r="C295" s="229">
        <v>597.15</v>
      </c>
      <c r="D295" s="230">
        <v>597.20000000000005</v>
      </c>
      <c r="E295" s="230">
        <v>593.90000000000009</v>
      </c>
      <c r="F295" s="230">
        <v>590.65000000000009</v>
      </c>
      <c r="G295" s="230">
        <v>587.35000000000014</v>
      </c>
      <c r="H295" s="230">
        <v>600.45000000000005</v>
      </c>
      <c r="I295" s="230">
        <v>603.75</v>
      </c>
      <c r="J295" s="230">
        <v>607</v>
      </c>
      <c r="K295" s="229">
        <v>600.5</v>
      </c>
      <c r="L295" s="229">
        <v>593.95000000000005</v>
      </c>
      <c r="M295" s="229">
        <v>6.9456800000000003</v>
      </c>
      <c r="N295" s="1"/>
      <c r="O295" s="1"/>
    </row>
    <row r="296" spans="1:15" ht="12.75" customHeight="1">
      <c r="A296" s="30">
        <v>286</v>
      </c>
      <c r="B296" s="215" t="s">
        <v>410</v>
      </c>
      <c r="C296" s="229">
        <v>3994.3</v>
      </c>
      <c r="D296" s="230">
        <v>3986.7666666666664</v>
      </c>
      <c r="E296" s="230">
        <v>3969.5333333333328</v>
      </c>
      <c r="F296" s="230">
        <v>3944.7666666666664</v>
      </c>
      <c r="G296" s="230">
        <v>3927.5333333333328</v>
      </c>
      <c r="H296" s="230">
        <v>4011.5333333333328</v>
      </c>
      <c r="I296" s="230">
        <v>4028.7666666666664</v>
      </c>
      <c r="J296" s="230">
        <v>4053.5333333333328</v>
      </c>
      <c r="K296" s="229">
        <v>4004</v>
      </c>
      <c r="L296" s="229">
        <v>3962</v>
      </c>
      <c r="M296" s="229">
        <v>0.21890999999999999</v>
      </c>
      <c r="N296" s="1"/>
      <c r="O296" s="1"/>
    </row>
    <row r="297" spans="1:15" ht="12.75" customHeight="1">
      <c r="A297" s="30">
        <v>287</v>
      </c>
      <c r="B297" s="215" t="s">
        <v>147</v>
      </c>
      <c r="C297" s="229">
        <v>812.15</v>
      </c>
      <c r="D297" s="230">
        <v>811.5</v>
      </c>
      <c r="E297" s="230">
        <v>805.65</v>
      </c>
      <c r="F297" s="230">
        <v>799.15</v>
      </c>
      <c r="G297" s="230">
        <v>793.3</v>
      </c>
      <c r="H297" s="230">
        <v>818</v>
      </c>
      <c r="I297" s="230">
        <v>823.84999999999991</v>
      </c>
      <c r="J297" s="230">
        <v>830.35</v>
      </c>
      <c r="K297" s="229">
        <v>817.35</v>
      </c>
      <c r="L297" s="229">
        <v>805</v>
      </c>
      <c r="M297" s="229">
        <v>9.0512200000000007</v>
      </c>
      <c r="N297" s="1"/>
      <c r="O297" s="1"/>
    </row>
    <row r="298" spans="1:15" ht="12.75" customHeight="1">
      <c r="A298" s="30">
        <v>288</v>
      </c>
      <c r="B298" s="215" t="s">
        <v>411</v>
      </c>
      <c r="C298" s="229">
        <v>1505.7</v>
      </c>
      <c r="D298" s="230">
        <v>1506.8666666666668</v>
      </c>
      <c r="E298" s="230">
        <v>1480.7333333333336</v>
      </c>
      <c r="F298" s="230">
        <v>1455.7666666666669</v>
      </c>
      <c r="G298" s="230">
        <v>1429.6333333333337</v>
      </c>
      <c r="H298" s="230">
        <v>1531.8333333333335</v>
      </c>
      <c r="I298" s="230">
        <v>1557.9666666666667</v>
      </c>
      <c r="J298" s="230">
        <v>1582.9333333333334</v>
      </c>
      <c r="K298" s="229">
        <v>1533</v>
      </c>
      <c r="L298" s="229">
        <v>1481.9</v>
      </c>
      <c r="M298" s="229">
        <v>0.89639999999999997</v>
      </c>
      <c r="N298" s="1"/>
      <c r="O298" s="1"/>
    </row>
    <row r="299" spans="1:15" ht="12.75" customHeight="1">
      <c r="A299" s="30">
        <v>289</v>
      </c>
      <c r="B299" s="215" t="s">
        <v>412</v>
      </c>
      <c r="C299" s="229">
        <v>30</v>
      </c>
      <c r="D299" s="230">
        <v>30.083333333333332</v>
      </c>
      <c r="E299" s="230">
        <v>29.816666666666663</v>
      </c>
      <c r="F299" s="230">
        <v>29.633333333333329</v>
      </c>
      <c r="G299" s="230">
        <v>29.36666666666666</v>
      </c>
      <c r="H299" s="230">
        <v>30.266666666666666</v>
      </c>
      <c r="I299" s="230">
        <v>30.533333333333339</v>
      </c>
      <c r="J299" s="230">
        <v>30.716666666666669</v>
      </c>
      <c r="K299" s="229">
        <v>30.35</v>
      </c>
      <c r="L299" s="229">
        <v>29.9</v>
      </c>
      <c r="M299" s="229">
        <v>6.0948200000000003</v>
      </c>
      <c r="N299" s="1"/>
      <c r="O299" s="1"/>
    </row>
    <row r="300" spans="1:15" ht="12.75" customHeight="1">
      <c r="A300" s="30">
        <v>290</v>
      </c>
      <c r="B300" s="215" t="s">
        <v>413</v>
      </c>
      <c r="C300" s="229">
        <v>159.19999999999999</v>
      </c>
      <c r="D300" s="230">
        <v>159.31666666666666</v>
      </c>
      <c r="E300" s="230">
        <v>157.18333333333334</v>
      </c>
      <c r="F300" s="230">
        <v>155.16666666666669</v>
      </c>
      <c r="G300" s="230">
        <v>153.03333333333336</v>
      </c>
      <c r="H300" s="230">
        <v>161.33333333333331</v>
      </c>
      <c r="I300" s="230">
        <v>163.46666666666664</v>
      </c>
      <c r="J300" s="230">
        <v>165.48333333333329</v>
      </c>
      <c r="K300" s="229">
        <v>161.44999999999999</v>
      </c>
      <c r="L300" s="229">
        <v>157.30000000000001</v>
      </c>
      <c r="M300" s="229">
        <v>8.5110299999999999</v>
      </c>
      <c r="N300" s="1"/>
      <c r="O300" s="1"/>
    </row>
    <row r="301" spans="1:15" ht="12.75" customHeight="1">
      <c r="A301" s="30">
        <v>291</v>
      </c>
      <c r="B301" s="215" t="s">
        <v>158</v>
      </c>
      <c r="C301" s="229">
        <v>97567.3</v>
      </c>
      <c r="D301" s="230">
        <v>97551.75</v>
      </c>
      <c r="E301" s="230">
        <v>97114.55</v>
      </c>
      <c r="F301" s="230">
        <v>96661.8</v>
      </c>
      <c r="G301" s="230">
        <v>96224.6</v>
      </c>
      <c r="H301" s="230">
        <v>98004.5</v>
      </c>
      <c r="I301" s="230">
        <v>98441.700000000012</v>
      </c>
      <c r="J301" s="230">
        <v>98894.45</v>
      </c>
      <c r="K301" s="229">
        <v>97988.95</v>
      </c>
      <c r="L301" s="229">
        <v>97099</v>
      </c>
      <c r="M301" s="229">
        <v>3.7949999999999998E-2</v>
      </c>
      <c r="N301" s="1"/>
      <c r="O301" s="1"/>
    </row>
    <row r="302" spans="1:15" ht="12.75" customHeight="1">
      <c r="A302" s="30">
        <v>292</v>
      </c>
      <c r="B302" s="215" t="s">
        <v>817</v>
      </c>
      <c r="C302" s="229">
        <v>1867.9</v>
      </c>
      <c r="D302" s="230">
        <v>1886.3</v>
      </c>
      <c r="E302" s="230">
        <v>1842.6</v>
      </c>
      <c r="F302" s="230">
        <v>1817.3</v>
      </c>
      <c r="G302" s="230">
        <v>1773.6</v>
      </c>
      <c r="H302" s="230">
        <v>1911.6</v>
      </c>
      <c r="I302" s="230">
        <v>1955.3000000000002</v>
      </c>
      <c r="J302" s="230">
        <v>1980.6</v>
      </c>
      <c r="K302" s="229">
        <v>1930</v>
      </c>
      <c r="L302" s="229">
        <v>1861</v>
      </c>
      <c r="M302" s="229">
        <v>7.3085100000000001</v>
      </c>
      <c r="N302" s="1"/>
      <c r="O302" s="1"/>
    </row>
    <row r="303" spans="1:15" ht="12.75" customHeight="1">
      <c r="A303" s="30">
        <v>293</v>
      </c>
      <c r="B303" s="215" t="s">
        <v>777</v>
      </c>
      <c r="C303" s="229">
        <v>559.04999999999995</v>
      </c>
      <c r="D303" s="230">
        <v>557.71666666666658</v>
      </c>
      <c r="E303" s="230">
        <v>550.13333333333321</v>
      </c>
      <c r="F303" s="230">
        <v>541.21666666666658</v>
      </c>
      <c r="G303" s="230">
        <v>533.63333333333321</v>
      </c>
      <c r="H303" s="230">
        <v>566.63333333333321</v>
      </c>
      <c r="I303" s="230">
        <v>574.21666666666647</v>
      </c>
      <c r="J303" s="230">
        <v>583.13333333333321</v>
      </c>
      <c r="K303" s="229">
        <v>565.29999999999995</v>
      </c>
      <c r="L303" s="229">
        <v>548.79999999999995</v>
      </c>
      <c r="M303" s="229">
        <v>10.81287</v>
      </c>
      <c r="N303" s="1"/>
      <c r="O303" s="1"/>
    </row>
    <row r="304" spans="1:15" ht="12.75" customHeight="1">
      <c r="A304" s="30">
        <v>294</v>
      </c>
      <c r="B304" s="215" t="s">
        <v>156</v>
      </c>
      <c r="C304" s="229">
        <v>1069</v>
      </c>
      <c r="D304" s="230">
        <v>1068.1833333333334</v>
      </c>
      <c r="E304" s="230">
        <v>1056.4666666666667</v>
      </c>
      <c r="F304" s="230">
        <v>1043.9333333333334</v>
      </c>
      <c r="G304" s="230">
        <v>1032.2166666666667</v>
      </c>
      <c r="H304" s="230">
        <v>1080.7166666666667</v>
      </c>
      <c r="I304" s="230">
        <v>1092.4333333333334</v>
      </c>
      <c r="J304" s="230">
        <v>1104.9666666666667</v>
      </c>
      <c r="K304" s="229">
        <v>1079.9000000000001</v>
      </c>
      <c r="L304" s="229">
        <v>1055.6500000000001</v>
      </c>
      <c r="M304" s="229">
        <v>6.0265000000000004</v>
      </c>
      <c r="N304" s="1"/>
      <c r="O304" s="1"/>
    </row>
    <row r="305" spans="1:15" ht="12.75" customHeight="1">
      <c r="A305" s="30">
        <v>295</v>
      </c>
      <c r="B305" s="215" t="s">
        <v>149</v>
      </c>
      <c r="C305" s="229">
        <v>294.05</v>
      </c>
      <c r="D305" s="230">
        <v>290.75</v>
      </c>
      <c r="E305" s="230">
        <v>286.5</v>
      </c>
      <c r="F305" s="230">
        <v>278.95</v>
      </c>
      <c r="G305" s="230">
        <v>274.7</v>
      </c>
      <c r="H305" s="230">
        <v>298.3</v>
      </c>
      <c r="I305" s="230">
        <v>302.55</v>
      </c>
      <c r="J305" s="230">
        <v>310.10000000000002</v>
      </c>
      <c r="K305" s="229">
        <v>295</v>
      </c>
      <c r="L305" s="229">
        <v>283.2</v>
      </c>
      <c r="M305" s="229">
        <v>50.658610000000003</v>
      </c>
      <c r="N305" s="1"/>
      <c r="O305" s="1"/>
    </row>
    <row r="306" spans="1:15" ht="12.75" customHeight="1">
      <c r="A306" s="30">
        <v>296</v>
      </c>
      <c r="B306" s="215" t="s">
        <v>148</v>
      </c>
      <c r="C306" s="229">
        <v>1318.9</v>
      </c>
      <c r="D306" s="230">
        <v>1323.1333333333334</v>
      </c>
      <c r="E306" s="230">
        <v>1308.5666666666668</v>
      </c>
      <c r="F306" s="230">
        <v>1298.2333333333333</v>
      </c>
      <c r="G306" s="230">
        <v>1283.6666666666667</v>
      </c>
      <c r="H306" s="230">
        <v>1333.4666666666669</v>
      </c>
      <c r="I306" s="230">
        <v>1348.0333333333335</v>
      </c>
      <c r="J306" s="230">
        <v>1358.366666666667</v>
      </c>
      <c r="K306" s="229">
        <v>1337.7</v>
      </c>
      <c r="L306" s="229">
        <v>1312.8</v>
      </c>
      <c r="M306" s="229">
        <v>23.644549999999999</v>
      </c>
      <c r="N306" s="1"/>
      <c r="O306" s="1"/>
    </row>
    <row r="307" spans="1:15" ht="12.75" customHeight="1">
      <c r="A307" s="30">
        <v>297</v>
      </c>
      <c r="B307" s="215" t="s">
        <v>414</v>
      </c>
      <c r="C307" s="229">
        <v>461.45</v>
      </c>
      <c r="D307" s="230">
        <v>457.46666666666664</v>
      </c>
      <c r="E307" s="230">
        <v>452.0333333333333</v>
      </c>
      <c r="F307" s="230">
        <v>442.61666666666667</v>
      </c>
      <c r="G307" s="230">
        <v>437.18333333333334</v>
      </c>
      <c r="H307" s="230">
        <v>466.88333333333327</v>
      </c>
      <c r="I307" s="230">
        <v>472.31666666666655</v>
      </c>
      <c r="J307" s="230">
        <v>481.73333333333323</v>
      </c>
      <c r="K307" s="229">
        <v>462.9</v>
      </c>
      <c r="L307" s="229">
        <v>448.05</v>
      </c>
      <c r="M307" s="229">
        <v>7.8196599999999998</v>
      </c>
      <c r="N307" s="1"/>
      <c r="O307" s="1"/>
    </row>
    <row r="308" spans="1:15" ht="12.75" customHeight="1">
      <c r="A308" s="30">
        <v>298</v>
      </c>
      <c r="B308" s="215" t="s">
        <v>415</v>
      </c>
      <c r="C308" s="229">
        <v>303.10000000000002</v>
      </c>
      <c r="D308" s="230">
        <v>304.81666666666666</v>
      </c>
      <c r="E308" s="230">
        <v>298.63333333333333</v>
      </c>
      <c r="F308" s="230">
        <v>294.16666666666669</v>
      </c>
      <c r="G308" s="230">
        <v>287.98333333333335</v>
      </c>
      <c r="H308" s="230">
        <v>309.2833333333333</v>
      </c>
      <c r="I308" s="230">
        <v>315.46666666666658</v>
      </c>
      <c r="J308" s="230">
        <v>319.93333333333328</v>
      </c>
      <c r="K308" s="229">
        <v>311</v>
      </c>
      <c r="L308" s="229">
        <v>300.35000000000002</v>
      </c>
      <c r="M308" s="229">
        <v>2.2871199999999998</v>
      </c>
      <c r="N308" s="1"/>
      <c r="O308" s="1"/>
    </row>
    <row r="309" spans="1:15" ht="12.75" customHeight="1">
      <c r="A309" s="30">
        <v>299</v>
      </c>
      <c r="B309" s="215" t="s">
        <v>851</v>
      </c>
      <c r="C309" s="229">
        <v>440.3</v>
      </c>
      <c r="D309" s="230">
        <v>443.3</v>
      </c>
      <c r="E309" s="230">
        <v>434.05</v>
      </c>
      <c r="F309" s="230">
        <v>427.8</v>
      </c>
      <c r="G309" s="230">
        <v>418.55</v>
      </c>
      <c r="H309" s="230">
        <v>449.55</v>
      </c>
      <c r="I309" s="230">
        <v>458.8</v>
      </c>
      <c r="J309" s="230">
        <v>465.05</v>
      </c>
      <c r="K309" s="229">
        <v>452.55</v>
      </c>
      <c r="L309" s="229">
        <v>437.05</v>
      </c>
      <c r="M309" s="229">
        <v>2.8551899999999999</v>
      </c>
      <c r="N309" s="1"/>
      <c r="O309" s="1"/>
    </row>
    <row r="310" spans="1:15" ht="12.75" customHeight="1">
      <c r="A310" s="30">
        <v>300</v>
      </c>
      <c r="B310" s="215" t="s">
        <v>416</v>
      </c>
      <c r="C310" s="229">
        <v>363.8</v>
      </c>
      <c r="D310" s="230">
        <v>364.16666666666669</v>
      </c>
      <c r="E310" s="230">
        <v>360.68333333333339</v>
      </c>
      <c r="F310" s="230">
        <v>357.56666666666672</v>
      </c>
      <c r="G310" s="230">
        <v>354.08333333333343</v>
      </c>
      <c r="H310" s="230">
        <v>367.28333333333336</v>
      </c>
      <c r="I310" s="230">
        <v>370.76666666666659</v>
      </c>
      <c r="J310" s="230">
        <v>373.88333333333333</v>
      </c>
      <c r="K310" s="229">
        <v>367.65</v>
      </c>
      <c r="L310" s="229">
        <v>361.05</v>
      </c>
      <c r="M310" s="229">
        <v>1.25576</v>
      </c>
      <c r="N310" s="1"/>
      <c r="O310" s="1"/>
    </row>
    <row r="311" spans="1:15" ht="12.75" customHeight="1">
      <c r="A311" s="30">
        <v>301</v>
      </c>
      <c r="B311" s="215" t="s">
        <v>150</v>
      </c>
      <c r="C311" s="229">
        <v>113.4</v>
      </c>
      <c r="D311" s="230">
        <v>112.76666666666667</v>
      </c>
      <c r="E311" s="230">
        <v>110.83333333333333</v>
      </c>
      <c r="F311" s="230">
        <v>108.26666666666667</v>
      </c>
      <c r="G311" s="230">
        <v>106.33333333333333</v>
      </c>
      <c r="H311" s="230">
        <v>115.33333333333333</v>
      </c>
      <c r="I311" s="230">
        <v>117.26666666666667</v>
      </c>
      <c r="J311" s="230">
        <v>119.83333333333333</v>
      </c>
      <c r="K311" s="229">
        <v>114.7</v>
      </c>
      <c r="L311" s="229">
        <v>110.2</v>
      </c>
      <c r="M311" s="229">
        <v>212.18342000000001</v>
      </c>
      <c r="N311" s="1"/>
      <c r="O311" s="1"/>
    </row>
    <row r="312" spans="1:15" ht="12.75" customHeight="1">
      <c r="A312" s="30">
        <v>302</v>
      </c>
      <c r="B312" s="215" t="s">
        <v>417</v>
      </c>
      <c r="C312" s="229">
        <v>65.05</v>
      </c>
      <c r="D312" s="230">
        <v>65.283333333333346</v>
      </c>
      <c r="E312" s="230">
        <v>64.566666666666691</v>
      </c>
      <c r="F312" s="230">
        <v>64.083333333333343</v>
      </c>
      <c r="G312" s="230">
        <v>63.366666666666688</v>
      </c>
      <c r="H312" s="230">
        <v>65.766666666666694</v>
      </c>
      <c r="I312" s="230">
        <v>66.483333333333363</v>
      </c>
      <c r="J312" s="230">
        <v>66.966666666666697</v>
      </c>
      <c r="K312" s="229">
        <v>66</v>
      </c>
      <c r="L312" s="229">
        <v>64.8</v>
      </c>
      <c r="M312" s="229">
        <v>23.302299999999999</v>
      </c>
      <c r="N312" s="1"/>
      <c r="O312" s="1"/>
    </row>
    <row r="313" spans="1:15" ht="12.75" customHeight="1">
      <c r="A313" s="30">
        <v>303</v>
      </c>
      <c r="B313" s="215" t="s">
        <v>151</v>
      </c>
      <c r="C313" s="229">
        <v>556.29999999999995</v>
      </c>
      <c r="D313" s="230">
        <v>551.25</v>
      </c>
      <c r="E313" s="230">
        <v>543.75</v>
      </c>
      <c r="F313" s="230">
        <v>531.20000000000005</v>
      </c>
      <c r="G313" s="230">
        <v>523.70000000000005</v>
      </c>
      <c r="H313" s="230">
        <v>563.79999999999995</v>
      </c>
      <c r="I313" s="230">
        <v>571.29999999999995</v>
      </c>
      <c r="J313" s="230">
        <v>583.84999999999991</v>
      </c>
      <c r="K313" s="229">
        <v>558.75</v>
      </c>
      <c r="L313" s="229">
        <v>538.70000000000005</v>
      </c>
      <c r="M313" s="229">
        <v>19.697559999999999</v>
      </c>
      <c r="N313" s="1"/>
      <c r="O313" s="1"/>
    </row>
    <row r="314" spans="1:15" ht="12.75" customHeight="1">
      <c r="A314" s="30">
        <v>304</v>
      </c>
      <c r="B314" s="215" t="s">
        <v>152</v>
      </c>
      <c r="C314" s="229">
        <v>9328.2999999999993</v>
      </c>
      <c r="D314" s="230">
        <v>9309.2833333333328</v>
      </c>
      <c r="E314" s="230">
        <v>9241.0166666666664</v>
      </c>
      <c r="F314" s="230">
        <v>9153.7333333333336</v>
      </c>
      <c r="G314" s="230">
        <v>9085.4666666666672</v>
      </c>
      <c r="H314" s="230">
        <v>9396.5666666666657</v>
      </c>
      <c r="I314" s="230">
        <v>9464.8333333333321</v>
      </c>
      <c r="J314" s="230">
        <v>9552.116666666665</v>
      </c>
      <c r="K314" s="229">
        <v>9377.5499999999993</v>
      </c>
      <c r="L314" s="229">
        <v>9222</v>
      </c>
      <c r="M314" s="229">
        <v>3.7870599999999999</v>
      </c>
      <c r="N314" s="1"/>
      <c r="O314" s="1"/>
    </row>
    <row r="315" spans="1:15" ht="12.75" customHeight="1">
      <c r="A315" s="30">
        <v>305</v>
      </c>
      <c r="B315" s="215" t="s">
        <v>779</v>
      </c>
      <c r="C315" s="229">
        <v>2062.15</v>
      </c>
      <c r="D315" s="230">
        <v>2061.5499999999997</v>
      </c>
      <c r="E315" s="230">
        <v>2042.0999999999995</v>
      </c>
      <c r="F315" s="230">
        <v>2022.0499999999997</v>
      </c>
      <c r="G315" s="230">
        <v>2002.5999999999995</v>
      </c>
      <c r="H315" s="230">
        <v>2081.5999999999995</v>
      </c>
      <c r="I315" s="230">
        <v>2101.0499999999993</v>
      </c>
      <c r="J315" s="230">
        <v>2121.0999999999995</v>
      </c>
      <c r="K315" s="229">
        <v>2081</v>
      </c>
      <c r="L315" s="229">
        <v>2041.5</v>
      </c>
      <c r="M315" s="229">
        <v>0.80389999999999995</v>
      </c>
      <c r="N315" s="1"/>
      <c r="O315" s="1"/>
    </row>
    <row r="316" spans="1:15" ht="12.75" customHeight="1">
      <c r="A316" s="30">
        <v>306</v>
      </c>
      <c r="B316" s="215" t="s">
        <v>155</v>
      </c>
      <c r="C316" s="229">
        <v>703.2</v>
      </c>
      <c r="D316" s="230">
        <v>707.0333333333333</v>
      </c>
      <c r="E316" s="230">
        <v>698.16666666666663</v>
      </c>
      <c r="F316" s="230">
        <v>693.13333333333333</v>
      </c>
      <c r="G316" s="230">
        <v>684.26666666666665</v>
      </c>
      <c r="H316" s="230">
        <v>712.06666666666661</v>
      </c>
      <c r="I316" s="230">
        <v>720.93333333333339</v>
      </c>
      <c r="J316" s="230">
        <v>725.96666666666658</v>
      </c>
      <c r="K316" s="229">
        <v>715.9</v>
      </c>
      <c r="L316" s="229">
        <v>702</v>
      </c>
      <c r="M316" s="229">
        <v>3.0560399999999999</v>
      </c>
      <c r="N316" s="1"/>
      <c r="O316" s="1"/>
    </row>
    <row r="317" spans="1:15" ht="12.75" customHeight="1">
      <c r="A317" s="30">
        <v>307</v>
      </c>
      <c r="B317" s="215" t="s">
        <v>418</v>
      </c>
      <c r="C317" s="229">
        <v>532.95000000000005</v>
      </c>
      <c r="D317" s="230">
        <v>536.31666666666661</v>
      </c>
      <c r="E317" s="230">
        <v>524.73333333333323</v>
      </c>
      <c r="F317" s="230">
        <v>516.51666666666665</v>
      </c>
      <c r="G317" s="230">
        <v>504.93333333333328</v>
      </c>
      <c r="H317" s="230">
        <v>544.53333333333319</v>
      </c>
      <c r="I317" s="230">
        <v>556.11666666666667</v>
      </c>
      <c r="J317" s="230">
        <v>564.33333333333314</v>
      </c>
      <c r="K317" s="229">
        <v>547.9</v>
      </c>
      <c r="L317" s="229">
        <v>528.1</v>
      </c>
      <c r="M317" s="229">
        <v>51.716850000000001</v>
      </c>
      <c r="N317" s="1"/>
      <c r="O317" s="1"/>
    </row>
    <row r="318" spans="1:15" ht="12.75" customHeight="1">
      <c r="A318" s="30">
        <v>308</v>
      </c>
      <c r="B318" s="215" t="s">
        <v>419</v>
      </c>
      <c r="C318" s="229">
        <v>815.35</v>
      </c>
      <c r="D318" s="230">
        <v>814.2833333333333</v>
      </c>
      <c r="E318" s="230">
        <v>798.56666666666661</v>
      </c>
      <c r="F318" s="230">
        <v>781.7833333333333</v>
      </c>
      <c r="G318" s="230">
        <v>766.06666666666661</v>
      </c>
      <c r="H318" s="230">
        <v>831.06666666666661</v>
      </c>
      <c r="I318" s="230">
        <v>846.7833333333333</v>
      </c>
      <c r="J318" s="230">
        <v>863.56666666666661</v>
      </c>
      <c r="K318" s="229">
        <v>830</v>
      </c>
      <c r="L318" s="229">
        <v>797.5</v>
      </c>
      <c r="M318" s="229">
        <v>18.951699999999999</v>
      </c>
      <c r="N318" s="1"/>
      <c r="O318" s="1"/>
    </row>
    <row r="319" spans="1:15" ht="12.75" customHeight="1">
      <c r="A319" s="30">
        <v>309</v>
      </c>
      <c r="B319" s="215" t="s">
        <v>818</v>
      </c>
      <c r="C319" s="229">
        <v>803.85</v>
      </c>
      <c r="D319" s="230">
        <v>805.43333333333339</v>
      </c>
      <c r="E319" s="230">
        <v>793.86666666666679</v>
      </c>
      <c r="F319" s="230">
        <v>783.88333333333344</v>
      </c>
      <c r="G319" s="230">
        <v>772.31666666666683</v>
      </c>
      <c r="H319" s="230">
        <v>815.41666666666674</v>
      </c>
      <c r="I319" s="230">
        <v>826.98333333333335</v>
      </c>
      <c r="J319" s="230">
        <v>836.9666666666667</v>
      </c>
      <c r="K319" s="229">
        <v>817</v>
      </c>
      <c r="L319" s="229">
        <v>795.45</v>
      </c>
      <c r="M319" s="229">
        <v>1.36294</v>
      </c>
      <c r="N319" s="1"/>
      <c r="O319" s="1"/>
    </row>
    <row r="320" spans="1:15" ht="12.75" customHeight="1">
      <c r="A320" s="30">
        <v>310</v>
      </c>
      <c r="B320" s="215" t="s">
        <v>819</v>
      </c>
      <c r="C320" s="229">
        <v>971.1</v>
      </c>
      <c r="D320" s="230">
        <v>969.26666666666677</v>
      </c>
      <c r="E320" s="230">
        <v>959.53333333333353</v>
      </c>
      <c r="F320" s="230">
        <v>947.96666666666681</v>
      </c>
      <c r="G320" s="230">
        <v>938.23333333333358</v>
      </c>
      <c r="H320" s="230">
        <v>980.83333333333348</v>
      </c>
      <c r="I320" s="230">
        <v>990.56666666666683</v>
      </c>
      <c r="J320" s="230">
        <v>1002.1333333333334</v>
      </c>
      <c r="K320" s="229">
        <v>979</v>
      </c>
      <c r="L320" s="229">
        <v>957.7</v>
      </c>
      <c r="M320" s="229">
        <v>0.76329999999999998</v>
      </c>
      <c r="N320" s="1"/>
      <c r="O320" s="1"/>
    </row>
    <row r="321" spans="1:15" ht="12.75" customHeight="1">
      <c r="A321" s="30">
        <v>311</v>
      </c>
      <c r="B321" s="215" t="s">
        <v>154</v>
      </c>
      <c r="C321" s="229">
        <v>1307.1500000000001</v>
      </c>
      <c r="D321" s="230">
        <v>1311.4666666666667</v>
      </c>
      <c r="E321" s="230">
        <v>1296.5333333333333</v>
      </c>
      <c r="F321" s="230">
        <v>1285.9166666666665</v>
      </c>
      <c r="G321" s="230">
        <v>1270.9833333333331</v>
      </c>
      <c r="H321" s="230">
        <v>1322.0833333333335</v>
      </c>
      <c r="I321" s="230">
        <v>1337.0166666666669</v>
      </c>
      <c r="J321" s="230">
        <v>1347.6333333333337</v>
      </c>
      <c r="K321" s="229">
        <v>1326.4</v>
      </c>
      <c r="L321" s="229">
        <v>1300.8499999999999</v>
      </c>
      <c r="M321" s="229">
        <v>1.23634</v>
      </c>
      <c r="N321" s="1"/>
      <c r="O321" s="1"/>
    </row>
    <row r="322" spans="1:15" ht="12.75" customHeight="1">
      <c r="A322" s="30">
        <v>312</v>
      </c>
      <c r="B322" s="215" t="s">
        <v>843</v>
      </c>
      <c r="C322" s="229">
        <v>58.1</v>
      </c>
      <c r="D322" s="230">
        <v>58.116666666666667</v>
      </c>
      <c r="E322" s="230">
        <v>57.633333333333333</v>
      </c>
      <c r="F322" s="230">
        <v>57.166666666666664</v>
      </c>
      <c r="G322" s="230">
        <v>56.68333333333333</v>
      </c>
      <c r="H322" s="230">
        <v>58.583333333333336</v>
      </c>
      <c r="I322" s="230">
        <v>59.06666666666667</v>
      </c>
      <c r="J322" s="230">
        <v>59.533333333333339</v>
      </c>
      <c r="K322" s="229">
        <v>58.6</v>
      </c>
      <c r="L322" s="229">
        <v>57.65</v>
      </c>
      <c r="M322" s="229">
        <v>35.067979999999999</v>
      </c>
      <c r="N322" s="1"/>
      <c r="O322" s="1"/>
    </row>
    <row r="323" spans="1:15" ht="12.75" customHeight="1">
      <c r="A323" s="30">
        <v>313</v>
      </c>
      <c r="B323" s="215" t="s">
        <v>421</v>
      </c>
      <c r="C323" s="229">
        <v>639.25</v>
      </c>
      <c r="D323" s="230">
        <v>640.08333333333337</v>
      </c>
      <c r="E323" s="230">
        <v>636.01666666666677</v>
      </c>
      <c r="F323" s="230">
        <v>632.78333333333342</v>
      </c>
      <c r="G323" s="230">
        <v>628.71666666666681</v>
      </c>
      <c r="H323" s="230">
        <v>643.31666666666672</v>
      </c>
      <c r="I323" s="230">
        <v>647.38333333333333</v>
      </c>
      <c r="J323" s="230">
        <v>650.61666666666667</v>
      </c>
      <c r="K323" s="229">
        <v>644.15</v>
      </c>
      <c r="L323" s="229">
        <v>636.85</v>
      </c>
      <c r="M323" s="229">
        <v>0.41937999999999998</v>
      </c>
      <c r="N323" s="1"/>
      <c r="O323" s="1"/>
    </row>
    <row r="324" spans="1:15" ht="12.75" customHeight="1">
      <c r="A324" s="30">
        <v>314</v>
      </c>
      <c r="B324" s="215" t="s">
        <v>157</v>
      </c>
      <c r="C324" s="229">
        <v>1977.35</v>
      </c>
      <c r="D324" s="230">
        <v>1985.1166666666668</v>
      </c>
      <c r="E324" s="230">
        <v>1947.2333333333336</v>
      </c>
      <c r="F324" s="230">
        <v>1917.1166666666668</v>
      </c>
      <c r="G324" s="230">
        <v>1879.2333333333336</v>
      </c>
      <c r="H324" s="230">
        <v>2015.2333333333336</v>
      </c>
      <c r="I324" s="230">
        <v>2053.1166666666668</v>
      </c>
      <c r="J324" s="230">
        <v>2083.2333333333336</v>
      </c>
      <c r="K324" s="229">
        <v>2023</v>
      </c>
      <c r="L324" s="229">
        <v>1955</v>
      </c>
      <c r="M324" s="229">
        <v>7.7864199999999997</v>
      </c>
      <c r="N324" s="1"/>
      <c r="O324" s="1"/>
    </row>
    <row r="325" spans="1:15" ht="12.75" customHeight="1">
      <c r="A325" s="30">
        <v>315</v>
      </c>
      <c r="B325" s="215" t="s">
        <v>422</v>
      </c>
      <c r="C325" s="229">
        <v>1475.5</v>
      </c>
      <c r="D325" s="230">
        <v>1468.8333333333333</v>
      </c>
      <c r="E325" s="230">
        <v>1459.6666666666665</v>
      </c>
      <c r="F325" s="230">
        <v>1443.8333333333333</v>
      </c>
      <c r="G325" s="230">
        <v>1434.6666666666665</v>
      </c>
      <c r="H325" s="230">
        <v>1484.6666666666665</v>
      </c>
      <c r="I325" s="230">
        <v>1493.833333333333</v>
      </c>
      <c r="J325" s="230">
        <v>1509.6666666666665</v>
      </c>
      <c r="K325" s="229">
        <v>1478</v>
      </c>
      <c r="L325" s="229">
        <v>1453</v>
      </c>
      <c r="M325" s="229">
        <v>2.25942</v>
      </c>
      <c r="N325" s="1"/>
      <c r="O325" s="1"/>
    </row>
    <row r="326" spans="1:15" ht="12.75" customHeight="1">
      <c r="A326" s="30">
        <v>316</v>
      </c>
      <c r="B326" s="215" t="s">
        <v>159</v>
      </c>
      <c r="C326" s="229">
        <v>1126.05</v>
      </c>
      <c r="D326" s="230">
        <v>1123.2333333333333</v>
      </c>
      <c r="E326" s="230">
        <v>1115.3166666666666</v>
      </c>
      <c r="F326" s="230">
        <v>1104.5833333333333</v>
      </c>
      <c r="G326" s="230">
        <v>1096.6666666666665</v>
      </c>
      <c r="H326" s="230">
        <v>1133.9666666666667</v>
      </c>
      <c r="I326" s="230">
        <v>1141.8833333333332</v>
      </c>
      <c r="J326" s="230">
        <v>1152.6166666666668</v>
      </c>
      <c r="K326" s="229">
        <v>1131.1500000000001</v>
      </c>
      <c r="L326" s="229">
        <v>1112.5</v>
      </c>
      <c r="M326" s="229">
        <v>2.2923300000000002</v>
      </c>
      <c r="N326" s="1"/>
      <c r="O326" s="1"/>
    </row>
    <row r="327" spans="1:15" ht="12.75" customHeight="1">
      <c r="A327" s="30">
        <v>317</v>
      </c>
      <c r="B327" s="215" t="s">
        <v>263</v>
      </c>
      <c r="C327" s="229">
        <v>622.95000000000005</v>
      </c>
      <c r="D327" s="230">
        <v>625.2833333333333</v>
      </c>
      <c r="E327" s="230">
        <v>616.56666666666661</v>
      </c>
      <c r="F327" s="230">
        <v>610.18333333333328</v>
      </c>
      <c r="G327" s="230">
        <v>601.46666666666658</v>
      </c>
      <c r="H327" s="230">
        <v>631.66666666666663</v>
      </c>
      <c r="I327" s="230">
        <v>640.38333333333333</v>
      </c>
      <c r="J327" s="230">
        <v>646.76666666666665</v>
      </c>
      <c r="K327" s="229">
        <v>634</v>
      </c>
      <c r="L327" s="229">
        <v>618.9</v>
      </c>
      <c r="M327" s="229">
        <v>6.6314200000000003</v>
      </c>
      <c r="N327" s="1"/>
      <c r="O327" s="1"/>
    </row>
    <row r="328" spans="1:15" ht="12.75" customHeight="1">
      <c r="A328" s="30">
        <v>318</v>
      </c>
      <c r="B328" s="215" t="s">
        <v>423</v>
      </c>
      <c r="C328" s="229">
        <v>43.2</v>
      </c>
      <c r="D328" s="230">
        <v>43.016666666666673</v>
      </c>
      <c r="E328" s="230">
        <v>42.533333333333346</v>
      </c>
      <c r="F328" s="230">
        <v>41.866666666666674</v>
      </c>
      <c r="G328" s="230">
        <v>41.383333333333347</v>
      </c>
      <c r="H328" s="230">
        <v>43.683333333333344</v>
      </c>
      <c r="I328" s="230">
        <v>44.166666666666679</v>
      </c>
      <c r="J328" s="230">
        <v>44.833333333333343</v>
      </c>
      <c r="K328" s="229">
        <v>43.5</v>
      </c>
      <c r="L328" s="229">
        <v>42.35</v>
      </c>
      <c r="M328" s="229">
        <v>112.20977000000001</v>
      </c>
      <c r="N328" s="1"/>
      <c r="O328" s="1"/>
    </row>
    <row r="329" spans="1:15" ht="12.75" customHeight="1">
      <c r="A329" s="30">
        <v>319</v>
      </c>
      <c r="B329" s="215" t="s">
        <v>424</v>
      </c>
      <c r="C329" s="229">
        <v>123</v>
      </c>
      <c r="D329" s="230">
        <v>121.93333333333334</v>
      </c>
      <c r="E329" s="230">
        <v>120.06666666666668</v>
      </c>
      <c r="F329" s="230">
        <v>117.13333333333334</v>
      </c>
      <c r="G329" s="230">
        <v>115.26666666666668</v>
      </c>
      <c r="H329" s="230">
        <v>124.86666666666667</v>
      </c>
      <c r="I329" s="230">
        <v>126.73333333333335</v>
      </c>
      <c r="J329" s="230">
        <v>129.66666666666669</v>
      </c>
      <c r="K329" s="229">
        <v>123.8</v>
      </c>
      <c r="L329" s="229">
        <v>119</v>
      </c>
      <c r="M329" s="229">
        <v>93.327889999999996</v>
      </c>
      <c r="N329" s="1"/>
      <c r="O329" s="1"/>
    </row>
    <row r="330" spans="1:15" ht="12.75" customHeight="1">
      <c r="A330" s="30">
        <v>320</v>
      </c>
      <c r="B330" s="215" t="s">
        <v>425</v>
      </c>
      <c r="C330" s="229">
        <v>43.45</v>
      </c>
      <c r="D330" s="230">
        <v>43.4</v>
      </c>
      <c r="E330" s="230">
        <v>43</v>
      </c>
      <c r="F330" s="230">
        <v>42.550000000000004</v>
      </c>
      <c r="G330" s="230">
        <v>42.150000000000006</v>
      </c>
      <c r="H330" s="230">
        <v>43.849999999999994</v>
      </c>
      <c r="I330" s="230">
        <v>44.249999999999986</v>
      </c>
      <c r="J330" s="230">
        <v>44.699999999999989</v>
      </c>
      <c r="K330" s="229">
        <v>43.8</v>
      </c>
      <c r="L330" s="229">
        <v>42.95</v>
      </c>
      <c r="M330" s="229">
        <v>107.61376</v>
      </c>
      <c r="N330" s="1"/>
      <c r="O330" s="1"/>
    </row>
    <row r="331" spans="1:15" ht="12.75" customHeight="1">
      <c r="A331" s="30">
        <v>321</v>
      </c>
      <c r="B331" s="215" t="s">
        <v>426</v>
      </c>
      <c r="C331" s="229">
        <v>93.55</v>
      </c>
      <c r="D331" s="230">
        <v>94</v>
      </c>
      <c r="E331" s="230">
        <v>92.75</v>
      </c>
      <c r="F331" s="230">
        <v>91.95</v>
      </c>
      <c r="G331" s="230">
        <v>90.7</v>
      </c>
      <c r="H331" s="230">
        <v>94.8</v>
      </c>
      <c r="I331" s="230">
        <v>96.05</v>
      </c>
      <c r="J331" s="230">
        <v>96.85</v>
      </c>
      <c r="K331" s="229">
        <v>95.25</v>
      </c>
      <c r="L331" s="229">
        <v>93.2</v>
      </c>
      <c r="M331" s="229">
        <v>19.336069999999999</v>
      </c>
      <c r="N331" s="1"/>
      <c r="O331" s="1"/>
    </row>
    <row r="332" spans="1:15" ht="12.75" customHeight="1">
      <c r="A332" s="30">
        <v>322</v>
      </c>
      <c r="B332" s="215" t="s">
        <v>427</v>
      </c>
      <c r="C332" s="229">
        <v>225.8</v>
      </c>
      <c r="D332" s="230">
        <v>224.78333333333333</v>
      </c>
      <c r="E332" s="230">
        <v>221.06666666666666</v>
      </c>
      <c r="F332" s="230">
        <v>216.33333333333334</v>
      </c>
      <c r="G332" s="230">
        <v>212.61666666666667</v>
      </c>
      <c r="H332" s="230">
        <v>229.51666666666665</v>
      </c>
      <c r="I332" s="230">
        <v>233.23333333333329</v>
      </c>
      <c r="J332" s="230">
        <v>237.96666666666664</v>
      </c>
      <c r="K332" s="229">
        <v>228.5</v>
      </c>
      <c r="L332" s="229">
        <v>220.05</v>
      </c>
      <c r="M332" s="229">
        <v>7.5429899999999996</v>
      </c>
      <c r="N332" s="1"/>
      <c r="O332" s="1"/>
    </row>
    <row r="333" spans="1:15" ht="12.75" customHeight="1">
      <c r="A333" s="30">
        <v>323</v>
      </c>
      <c r="B333" s="215" t="s">
        <v>167</v>
      </c>
      <c r="C333" s="229">
        <v>174.4</v>
      </c>
      <c r="D333" s="230">
        <v>173.65</v>
      </c>
      <c r="E333" s="230">
        <v>172.60000000000002</v>
      </c>
      <c r="F333" s="230">
        <v>170.8</v>
      </c>
      <c r="G333" s="230">
        <v>169.75000000000003</v>
      </c>
      <c r="H333" s="230">
        <v>175.45000000000002</v>
      </c>
      <c r="I333" s="230">
        <v>176.50000000000003</v>
      </c>
      <c r="J333" s="230">
        <v>178.3</v>
      </c>
      <c r="K333" s="229">
        <v>174.7</v>
      </c>
      <c r="L333" s="229">
        <v>171.85</v>
      </c>
      <c r="M333" s="229">
        <v>116.02551</v>
      </c>
      <c r="N333" s="1"/>
      <c r="O333" s="1"/>
    </row>
    <row r="334" spans="1:15" ht="12.75" customHeight="1">
      <c r="A334" s="30">
        <v>324</v>
      </c>
      <c r="B334" s="215" t="s">
        <v>428</v>
      </c>
      <c r="C334" s="229">
        <v>910.6</v>
      </c>
      <c r="D334" s="230">
        <v>910</v>
      </c>
      <c r="E334" s="230">
        <v>892.05</v>
      </c>
      <c r="F334" s="230">
        <v>873.5</v>
      </c>
      <c r="G334" s="230">
        <v>855.55</v>
      </c>
      <c r="H334" s="230">
        <v>928.55</v>
      </c>
      <c r="I334" s="230">
        <v>946.5</v>
      </c>
      <c r="J334" s="230">
        <v>965.05</v>
      </c>
      <c r="K334" s="229">
        <v>927.95</v>
      </c>
      <c r="L334" s="229">
        <v>891.45</v>
      </c>
      <c r="M334" s="229">
        <v>5.5116899999999998</v>
      </c>
      <c r="N334" s="1"/>
      <c r="O334" s="1"/>
    </row>
    <row r="335" spans="1:15" ht="12.75" customHeight="1">
      <c r="A335" s="30">
        <v>325</v>
      </c>
      <c r="B335" s="215" t="s">
        <v>161</v>
      </c>
      <c r="C335" s="229">
        <v>82.75</v>
      </c>
      <c r="D335" s="230">
        <v>83.216666666666669</v>
      </c>
      <c r="E335" s="230">
        <v>82.13333333333334</v>
      </c>
      <c r="F335" s="230">
        <v>81.516666666666666</v>
      </c>
      <c r="G335" s="230">
        <v>80.433333333333337</v>
      </c>
      <c r="H335" s="230">
        <v>83.833333333333343</v>
      </c>
      <c r="I335" s="230">
        <v>84.916666666666657</v>
      </c>
      <c r="J335" s="230">
        <v>85.533333333333346</v>
      </c>
      <c r="K335" s="229">
        <v>84.3</v>
      </c>
      <c r="L335" s="229">
        <v>82.6</v>
      </c>
      <c r="M335" s="229">
        <v>43.920569999999998</v>
      </c>
      <c r="N335" s="1"/>
      <c r="O335" s="1"/>
    </row>
    <row r="336" spans="1:15" ht="12.75" customHeight="1">
      <c r="A336" s="30">
        <v>326</v>
      </c>
      <c r="B336" s="215" t="s">
        <v>163</v>
      </c>
      <c r="C336" s="229">
        <v>4592.25</v>
      </c>
      <c r="D336" s="230">
        <v>4616.2166666666662</v>
      </c>
      <c r="E336" s="230">
        <v>4546.0333333333328</v>
      </c>
      <c r="F336" s="230">
        <v>4499.8166666666666</v>
      </c>
      <c r="G336" s="230">
        <v>4429.6333333333332</v>
      </c>
      <c r="H336" s="230">
        <v>4662.4333333333325</v>
      </c>
      <c r="I336" s="230">
        <v>4732.616666666665</v>
      </c>
      <c r="J336" s="230">
        <v>4778.8333333333321</v>
      </c>
      <c r="K336" s="229">
        <v>4686.3999999999996</v>
      </c>
      <c r="L336" s="229">
        <v>4570</v>
      </c>
      <c r="M336" s="229">
        <v>1.0044500000000001</v>
      </c>
      <c r="N336" s="1"/>
      <c r="O336" s="1"/>
    </row>
    <row r="337" spans="1:15" ht="12.75" customHeight="1">
      <c r="A337" s="30">
        <v>327</v>
      </c>
      <c r="B337" s="215" t="s">
        <v>780</v>
      </c>
      <c r="C337" s="229">
        <v>631</v>
      </c>
      <c r="D337" s="230">
        <v>635.33333333333337</v>
      </c>
      <c r="E337" s="230">
        <v>622.66666666666674</v>
      </c>
      <c r="F337" s="230">
        <v>614.33333333333337</v>
      </c>
      <c r="G337" s="230">
        <v>601.66666666666674</v>
      </c>
      <c r="H337" s="230">
        <v>643.66666666666674</v>
      </c>
      <c r="I337" s="230">
        <v>656.33333333333348</v>
      </c>
      <c r="J337" s="230">
        <v>664.66666666666674</v>
      </c>
      <c r="K337" s="229">
        <v>648</v>
      </c>
      <c r="L337" s="229">
        <v>627</v>
      </c>
      <c r="M337" s="229">
        <v>2.6529099999999999</v>
      </c>
      <c r="N337" s="1"/>
      <c r="O337" s="1"/>
    </row>
    <row r="338" spans="1:15" ht="12.75" customHeight="1">
      <c r="A338" s="30">
        <v>328</v>
      </c>
      <c r="B338" s="215" t="s">
        <v>164</v>
      </c>
      <c r="C338" s="229">
        <v>21874.3</v>
      </c>
      <c r="D338" s="230">
        <v>21790.683333333334</v>
      </c>
      <c r="E338" s="230">
        <v>21656.416666666668</v>
      </c>
      <c r="F338" s="230">
        <v>21438.533333333333</v>
      </c>
      <c r="G338" s="230">
        <v>21304.266666666666</v>
      </c>
      <c r="H338" s="230">
        <v>22008.566666666669</v>
      </c>
      <c r="I338" s="230">
        <v>22142.833333333332</v>
      </c>
      <c r="J338" s="230">
        <v>22360.716666666671</v>
      </c>
      <c r="K338" s="229">
        <v>21924.95</v>
      </c>
      <c r="L338" s="229">
        <v>21572.799999999999</v>
      </c>
      <c r="M338" s="229">
        <v>0.59865999999999997</v>
      </c>
      <c r="N338" s="1"/>
      <c r="O338" s="1"/>
    </row>
    <row r="339" spans="1:15" ht="12.75" customHeight="1">
      <c r="A339" s="30">
        <v>329</v>
      </c>
      <c r="B339" s="215" t="s">
        <v>429</v>
      </c>
      <c r="C339" s="229">
        <v>65.150000000000006</v>
      </c>
      <c r="D339" s="230">
        <v>64.116666666666674</v>
      </c>
      <c r="E339" s="230">
        <v>62.333333333333343</v>
      </c>
      <c r="F339" s="230">
        <v>59.516666666666666</v>
      </c>
      <c r="G339" s="230">
        <v>57.733333333333334</v>
      </c>
      <c r="H339" s="230">
        <v>66.933333333333351</v>
      </c>
      <c r="I339" s="230">
        <v>68.716666666666683</v>
      </c>
      <c r="J339" s="230">
        <v>71.53333333333336</v>
      </c>
      <c r="K339" s="229">
        <v>65.900000000000006</v>
      </c>
      <c r="L339" s="229">
        <v>61.3</v>
      </c>
      <c r="M339" s="229">
        <v>74.566770000000005</v>
      </c>
      <c r="N339" s="1"/>
      <c r="O339" s="1"/>
    </row>
    <row r="340" spans="1:15" ht="12.75" customHeight="1">
      <c r="A340" s="30">
        <v>330</v>
      </c>
      <c r="B340" s="215" t="s">
        <v>160</v>
      </c>
      <c r="C340" s="229">
        <v>247.85</v>
      </c>
      <c r="D340" s="230">
        <v>248.5</v>
      </c>
      <c r="E340" s="230">
        <v>245.5</v>
      </c>
      <c r="F340" s="230">
        <v>243.15</v>
      </c>
      <c r="G340" s="230">
        <v>240.15</v>
      </c>
      <c r="H340" s="230">
        <v>250.85</v>
      </c>
      <c r="I340" s="230">
        <v>253.85</v>
      </c>
      <c r="J340" s="230">
        <v>256.2</v>
      </c>
      <c r="K340" s="229">
        <v>251.5</v>
      </c>
      <c r="L340" s="229">
        <v>246.15</v>
      </c>
      <c r="M340" s="229">
        <v>2.9679799999999998</v>
      </c>
      <c r="N340" s="1"/>
      <c r="O340" s="1"/>
    </row>
    <row r="341" spans="1:15" ht="12.75" customHeight="1">
      <c r="A341" s="30">
        <v>331</v>
      </c>
      <c r="B341" s="215" t="s">
        <v>820</v>
      </c>
      <c r="C341" s="229">
        <v>342.5</v>
      </c>
      <c r="D341" s="230">
        <v>341.45</v>
      </c>
      <c r="E341" s="230">
        <v>338.95</v>
      </c>
      <c r="F341" s="230">
        <v>335.4</v>
      </c>
      <c r="G341" s="230">
        <v>332.9</v>
      </c>
      <c r="H341" s="230">
        <v>345</v>
      </c>
      <c r="I341" s="230">
        <v>347.5</v>
      </c>
      <c r="J341" s="230">
        <v>351.05</v>
      </c>
      <c r="K341" s="229">
        <v>343.95</v>
      </c>
      <c r="L341" s="229">
        <v>337.9</v>
      </c>
      <c r="M341" s="229">
        <v>2.9254199999999999</v>
      </c>
      <c r="N341" s="1"/>
      <c r="O341" s="1"/>
    </row>
    <row r="342" spans="1:15" ht="12.75" customHeight="1">
      <c r="A342" s="30">
        <v>332</v>
      </c>
      <c r="B342" s="215" t="s">
        <v>264</v>
      </c>
      <c r="C342" s="229">
        <v>940.55</v>
      </c>
      <c r="D342" s="230">
        <v>940.48333333333323</v>
      </c>
      <c r="E342" s="230">
        <v>928.06666666666649</v>
      </c>
      <c r="F342" s="230">
        <v>915.58333333333326</v>
      </c>
      <c r="G342" s="230">
        <v>903.16666666666652</v>
      </c>
      <c r="H342" s="230">
        <v>952.96666666666647</v>
      </c>
      <c r="I342" s="230">
        <v>965.38333333333321</v>
      </c>
      <c r="J342" s="230">
        <v>977.86666666666645</v>
      </c>
      <c r="K342" s="229">
        <v>952.9</v>
      </c>
      <c r="L342" s="229">
        <v>928</v>
      </c>
      <c r="M342" s="229">
        <v>6.74688</v>
      </c>
      <c r="N342" s="1"/>
      <c r="O342" s="1"/>
    </row>
    <row r="343" spans="1:15" ht="12.75" customHeight="1">
      <c r="A343" s="30">
        <v>333</v>
      </c>
      <c r="B343" s="215" t="s">
        <v>168</v>
      </c>
      <c r="C343" s="229">
        <v>153.65</v>
      </c>
      <c r="D343" s="230">
        <v>154.28333333333333</v>
      </c>
      <c r="E343" s="230">
        <v>152.56666666666666</v>
      </c>
      <c r="F343" s="230">
        <v>151.48333333333332</v>
      </c>
      <c r="G343" s="230">
        <v>149.76666666666665</v>
      </c>
      <c r="H343" s="230">
        <v>155.36666666666667</v>
      </c>
      <c r="I343" s="230">
        <v>157.08333333333331</v>
      </c>
      <c r="J343" s="230">
        <v>158.16666666666669</v>
      </c>
      <c r="K343" s="229">
        <v>156</v>
      </c>
      <c r="L343" s="229">
        <v>153.19999999999999</v>
      </c>
      <c r="M343" s="229">
        <v>139.82606000000001</v>
      </c>
      <c r="N343" s="1"/>
      <c r="O343" s="1"/>
    </row>
    <row r="344" spans="1:15" ht="12.75" customHeight="1">
      <c r="A344" s="30">
        <v>334</v>
      </c>
      <c r="B344" s="215" t="s">
        <v>265</v>
      </c>
      <c r="C344" s="229">
        <v>254.25</v>
      </c>
      <c r="D344" s="230">
        <v>255.48333333333335</v>
      </c>
      <c r="E344" s="230">
        <v>252.76666666666671</v>
      </c>
      <c r="F344" s="230">
        <v>251.28333333333336</v>
      </c>
      <c r="G344" s="230">
        <v>248.56666666666672</v>
      </c>
      <c r="H344" s="230">
        <v>256.9666666666667</v>
      </c>
      <c r="I344" s="230">
        <v>259.68333333333339</v>
      </c>
      <c r="J344" s="230">
        <v>261.16666666666669</v>
      </c>
      <c r="K344" s="229">
        <v>258.2</v>
      </c>
      <c r="L344" s="229">
        <v>254</v>
      </c>
      <c r="M344" s="229">
        <v>10.220800000000001</v>
      </c>
      <c r="N344" s="1"/>
      <c r="O344" s="1"/>
    </row>
    <row r="345" spans="1:15" ht="12.75" customHeight="1">
      <c r="A345" s="30">
        <v>335</v>
      </c>
      <c r="B345" s="215" t="s">
        <v>852</v>
      </c>
      <c r="C345" s="229">
        <v>761.8</v>
      </c>
      <c r="D345" s="230">
        <v>761.93333333333339</v>
      </c>
      <c r="E345" s="230">
        <v>737.86666666666679</v>
      </c>
      <c r="F345" s="230">
        <v>713.93333333333339</v>
      </c>
      <c r="G345" s="230">
        <v>689.86666666666679</v>
      </c>
      <c r="H345" s="230">
        <v>785.86666666666679</v>
      </c>
      <c r="I345" s="230">
        <v>809.93333333333339</v>
      </c>
      <c r="J345" s="230">
        <v>833.86666666666679</v>
      </c>
      <c r="K345" s="229">
        <v>786</v>
      </c>
      <c r="L345" s="229">
        <v>738</v>
      </c>
      <c r="M345" s="229">
        <v>44.587870000000002</v>
      </c>
      <c r="N345" s="1"/>
      <c r="O345" s="1"/>
    </row>
    <row r="346" spans="1:15" ht="12.75" customHeight="1">
      <c r="A346" s="30">
        <v>336</v>
      </c>
      <c r="B346" s="215" t="s">
        <v>802</v>
      </c>
      <c r="C346" s="229">
        <v>701.95</v>
      </c>
      <c r="D346" s="230">
        <v>700.88333333333333</v>
      </c>
      <c r="E346" s="230">
        <v>695.76666666666665</v>
      </c>
      <c r="F346" s="230">
        <v>689.58333333333337</v>
      </c>
      <c r="G346" s="230">
        <v>684.4666666666667</v>
      </c>
      <c r="H346" s="230">
        <v>707.06666666666661</v>
      </c>
      <c r="I346" s="230">
        <v>712.18333333333317</v>
      </c>
      <c r="J346" s="230">
        <v>718.36666666666656</v>
      </c>
      <c r="K346" s="229">
        <v>706</v>
      </c>
      <c r="L346" s="229">
        <v>694.7</v>
      </c>
      <c r="M346" s="229">
        <v>16.015820000000001</v>
      </c>
      <c r="N346" s="1"/>
      <c r="O346" s="1"/>
    </row>
    <row r="347" spans="1:15" ht="12.75" customHeight="1">
      <c r="A347" s="30">
        <v>337</v>
      </c>
      <c r="B347" s="215" t="s">
        <v>430</v>
      </c>
      <c r="C347" s="229">
        <v>3616.55</v>
      </c>
      <c r="D347" s="230">
        <v>3627.5166666666664</v>
      </c>
      <c r="E347" s="230">
        <v>3599.0333333333328</v>
      </c>
      <c r="F347" s="230">
        <v>3581.5166666666664</v>
      </c>
      <c r="G347" s="230">
        <v>3553.0333333333328</v>
      </c>
      <c r="H347" s="230">
        <v>3645.0333333333328</v>
      </c>
      <c r="I347" s="230">
        <v>3673.5166666666664</v>
      </c>
      <c r="J347" s="230">
        <v>3691.0333333333328</v>
      </c>
      <c r="K347" s="229">
        <v>3656</v>
      </c>
      <c r="L347" s="229">
        <v>3610</v>
      </c>
      <c r="M347" s="229">
        <v>0.2838</v>
      </c>
      <c r="N347" s="1"/>
      <c r="O347" s="1"/>
    </row>
    <row r="348" spans="1:15" ht="12.75" customHeight="1">
      <c r="A348" s="30">
        <v>338</v>
      </c>
      <c r="B348" s="215" t="s">
        <v>431</v>
      </c>
      <c r="C348" s="229">
        <v>240.8</v>
      </c>
      <c r="D348" s="230">
        <v>240.29999999999998</v>
      </c>
      <c r="E348" s="230">
        <v>238.59999999999997</v>
      </c>
      <c r="F348" s="230">
        <v>236.39999999999998</v>
      </c>
      <c r="G348" s="230">
        <v>234.69999999999996</v>
      </c>
      <c r="H348" s="230">
        <v>242.49999999999997</v>
      </c>
      <c r="I348" s="230">
        <v>244.19999999999996</v>
      </c>
      <c r="J348" s="230">
        <v>246.39999999999998</v>
      </c>
      <c r="K348" s="229">
        <v>242</v>
      </c>
      <c r="L348" s="229">
        <v>238.1</v>
      </c>
      <c r="M348" s="229">
        <v>0.90351999999999999</v>
      </c>
      <c r="N348" s="1"/>
      <c r="O348" s="1"/>
    </row>
    <row r="349" spans="1:15" ht="12.75" customHeight="1">
      <c r="A349" s="30">
        <v>339</v>
      </c>
      <c r="B349" s="215" t="s">
        <v>803</v>
      </c>
      <c r="C349" s="229">
        <v>598.6</v>
      </c>
      <c r="D349" s="230">
        <v>602.11666666666667</v>
      </c>
      <c r="E349" s="230">
        <v>591.73333333333335</v>
      </c>
      <c r="F349" s="230">
        <v>584.86666666666667</v>
      </c>
      <c r="G349" s="230">
        <v>574.48333333333335</v>
      </c>
      <c r="H349" s="230">
        <v>608.98333333333335</v>
      </c>
      <c r="I349" s="230">
        <v>619.36666666666679</v>
      </c>
      <c r="J349" s="230">
        <v>626.23333333333335</v>
      </c>
      <c r="K349" s="229">
        <v>612.5</v>
      </c>
      <c r="L349" s="229">
        <v>595.25</v>
      </c>
      <c r="M349" s="229">
        <v>6.2879399999999999</v>
      </c>
      <c r="N349" s="1"/>
      <c r="O349" s="1"/>
    </row>
    <row r="350" spans="1:15" ht="12.75" customHeight="1">
      <c r="A350" s="30">
        <v>340</v>
      </c>
      <c r="B350" s="215" t="s">
        <v>793</v>
      </c>
      <c r="C350" s="229">
        <v>137.80000000000001</v>
      </c>
      <c r="D350" s="230">
        <v>137.28333333333333</v>
      </c>
      <c r="E350" s="230">
        <v>136.01666666666665</v>
      </c>
      <c r="F350" s="230">
        <v>134.23333333333332</v>
      </c>
      <c r="G350" s="230">
        <v>132.96666666666664</v>
      </c>
      <c r="H350" s="230">
        <v>139.06666666666666</v>
      </c>
      <c r="I350" s="230">
        <v>140.33333333333337</v>
      </c>
      <c r="J350" s="230">
        <v>142.11666666666667</v>
      </c>
      <c r="K350" s="229">
        <v>138.55000000000001</v>
      </c>
      <c r="L350" s="229">
        <v>135.5</v>
      </c>
      <c r="M350" s="229">
        <v>13.443070000000001</v>
      </c>
      <c r="N350" s="1"/>
      <c r="O350" s="1"/>
    </row>
    <row r="351" spans="1:15" ht="12.75" customHeight="1">
      <c r="A351" s="30">
        <v>341</v>
      </c>
      <c r="B351" s="215" t="s">
        <v>175</v>
      </c>
      <c r="C351" s="229">
        <v>3519.55</v>
      </c>
      <c r="D351" s="230">
        <v>3556.8833333333332</v>
      </c>
      <c r="E351" s="230">
        <v>3468.7666666666664</v>
      </c>
      <c r="F351" s="230">
        <v>3417.9833333333331</v>
      </c>
      <c r="G351" s="230">
        <v>3329.8666666666663</v>
      </c>
      <c r="H351" s="230">
        <v>3607.6666666666665</v>
      </c>
      <c r="I351" s="230">
        <v>3695.7833333333333</v>
      </c>
      <c r="J351" s="230">
        <v>3746.5666666666666</v>
      </c>
      <c r="K351" s="229">
        <v>3645</v>
      </c>
      <c r="L351" s="229">
        <v>3506.1</v>
      </c>
      <c r="M351" s="229">
        <v>2.5853000000000002</v>
      </c>
      <c r="N351" s="1"/>
      <c r="O351" s="1"/>
    </row>
    <row r="352" spans="1:15" ht="12.75" customHeight="1">
      <c r="A352" s="30">
        <v>342</v>
      </c>
      <c r="B352" s="215" t="s">
        <v>433</v>
      </c>
      <c r="C352" s="229">
        <v>536.70000000000005</v>
      </c>
      <c r="D352" s="230">
        <v>531.80000000000007</v>
      </c>
      <c r="E352" s="230">
        <v>519.90000000000009</v>
      </c>
      <c r="F352" s="230">
        <v>503.1</v>
      </c>
      <c r="G352" s="230">
        <v>491.20000000000005</v>
      </c>
      <c r="H352" s="230">
        <v>548.60000000000014</v>
      </c>
      <c r="I352" s="230">
        <v>560.5</v>
      </c>
      <c r="J352" s="230">
        <v>577.30000000000018</v>
      </c>
      <c r="K352" s="229">
        <v>543.70000000000005</v>
      </c>
      <c r="L352" s="229">
        <v>515</v>
      </c>
      <c r="M352" s="229">
        <v>34.773690000000002</v>
      </c>
      <c r="N352" s="1"/>
      <c r="O352" s="1"/>
    </row>
    <row r="353" spans="1:15" ht="12.75" customHeight="1">
      <c r="A353" s="30">
        <v>343</v>
      </c>
      <c r="B353" s="215" t="s">
        <v>434</v>
      </c>
      <c r="C353" s="229">
        <v>311.05</v>
      </c>
      <c r="D353" s="230">
        <v>311.2</v>
      </c>
      <c r="E353" s="230">
        <v>303.89999999999998</v>
      </c>
      <c r="F353" s="230">
        <v>296.75</v>
      </c>
      <c r="G353" s="230">
        <v>289.45</v>
      </c>
      <c r="H353" s="230">
        <v>318.34999999999997</v>
      </c>
      <c r="I353" s="230">
        <v>325.65000000000003</v>
      </c>
      <c r="J353" s="230">
        <v>332.79999999999995</v>
      </c>
      <c r="K353" s="229">
        <v>318.5</v>
      </c>
      <c r="L353" s="229">
        <v>304.05</v>
      </c>
      <c r="M353" s="229">
        <v>2.1471300000000002</v>
      </c>
      <c r="N353" s="1"/>
      <c r="O353" s="1"/>
    </row>
    <row r="354" spans="1:15" ht="12.75" customHeight="1">
      <c r="A354" s="30">
        <v>344</v>
      </c>
      <c r="B354" s="215" t="s">
        <v>880</v>
      </c>
      <c r="C354" s="229">
        <v>1416.2</v>
      </c>
      <c r="D354" s="230">
        <v>1417.6666666666667</v>
      </c>
      <c r="E354" s="230">
        <v>1410.4833333333336</v>
      </c>
      <c r="F354" s="230">
        <v>1404.7666666666669</v>
      </c>
      <c r="G354" s="230">
        <v>1397.5833333333337</v>
      </c>
      <c r="H354" s="230">
        <v>1423.3833333333334</v>
      </c>
      <c r="I354" s="230">
        <v>1430.5666666666664</v>
      </c>
      <c r="J354" s="230">
        <v>1436.2833333333333</v>
      </c>
      <c r="K354" s="229">
        <v>1424.85</v>
      </c>
      <c r="L354" s="229">
        <v>1411.95</v>
      </c>
      <c r="M354" s="229">
        <v>2.4627500000000002</v>
      </c>
      <c r="N354" s="1"/>
      <c r="O354" s="1"/>
    </row>
    <row r="355" spans="1:15" ht="12.75" customHeight="1">
      <c r="A355" s="30">
        <v>345</v>
      </c>
      <c r="B355" s="215" t="s">
        <v>169</v>
      </c>
      <c r="C355" s="229">
        <v>39133.449999999997</v>
      </c>
      <c r="D355" s="230">
        <v>39029.15</v>
      </c>
      <c r="E355" s="230">
        <v>38808.300000000003</v>
      </c>
      <c r="F355" s="230">
        <v>38483.15</v>
      </c>
      <c r="G355" s="230">
        <v>38262.300000000003</v>
      </c>
      <c r="H355" s="230">
        <v>39354.300000000003</v>
      </c>
      <c r="I355" s="230">
        <v>39575.149999999994</v>
      </c>
      <c r="J355" s="230">
        <v>39900.300000000003</v>
      </c>
      <c r="K355" s="229">
        <v>39250</v>
      </c>
      <c r="L355" s="229">
        <v>38704</v>
      </c>
      <c r="M355" s="229">
        <v>0.30679000000000001</v>
      </c>
      <c r="N355" s="1"/>
      <c r="O355" s="1"/>
    </row>
    <row r="356" spans="1:15" ht="12.75" customHeight="1">
      <c r="A356" s="30">
        <v>346</v>
      </c>
      <c r="B356" s="215" t="s">
        <v>844</v>
      </c>
      <c r="C356" s="229">
        <v>1040.5</v>
      </c>
      <c r="D356" s="230">
        <v>1041.1666666666667</v>
      </c>
      <c r="E356" s="230">
        <v>1027.3333333333335</v>
      </c>
      <c r="F356" s="230">
        <v>1014.1666666666667</v>
      </c>
      <c r="G356" s="230">
        <v>1000.3333333333335</v>
      </c>
      <c r="H356" s="230">
        <v>1054.3333333333335</v>
      </c>
      <c r="I356" s="230">
        <v>1068.166666666667</v>
      </c>
      <c r="J356" s="230">
        <v>1081.3333333333335</v>
      </c>
      <c r="K356" s="229">
        <v>1055</v>
      </c>
      <c r="L356" s="229">
        <v>1028</v>
      </c>
      <c r="M356" s="229">
        <v>2.5605199999999999</v>
      </c>
      <c r="N356" s="1"/>
      <c r="O356" s="1"/>
    </row>
    <row r="357" spans="1:15" ht="12.75" customHeight="1">
      <c r="A357" s="30">
        <v>347</v>
      </c>
      <c r="B357" s="215" t="s">
        <v>435</v>
      </c>
      <c r="C357" s="229">
        <v>5173.5</v>
      </c>
      <c r="D357" s="230">
        <v>5156.25</v>
      </c>
      <c r="E357" s="230">
        <v>5111.5</v>
      </c>
      <c r="F357" s="230">
        <v>5049.5</v>
      </c>
      <c r="G357" s="230">
        <v>5004.75</v>
      </c>
      <c r="H357" s="230">
        <v>5218.25</v>
      </c>
      <c r="I357" s="230">
        <v>5263</v>
      </c>
      <c r="J357" s="230">
        <v>5325</v>
      </c>
      <c r="K357" s="229">
        <v>5201</v>
      </c>
      <c r="L357" s="229">
        <v>5094.25</v>
      </c>
      <c r="M357" s="229">
        <v>2.8345400000000001</v>
      </c>
      <c r="N357" s="1"/>
      <c r="O357" s="1"/>
    </row>
    <row r="358" spans="1:15" ht="12.75" customHeight="1">
      <c r="A358" s="30">
        <v>348</v>
      </c>
      <c r="B358" s="215" t="s">
        <v>171</v>
      </c>
      <c r="C358" s="229">
        <v>223.25</v>
      </c>
      <c r="D358" s="230">
        <v>224.13333333333333</v>
      </c>
      <c r="E358" s="230">
        <v>221.81666666666666</v>
      </c>
      <c r="F358" s="230">
        <v>220.38333333333333</v>
      </c>
      <c r="G358" s="230">
        <v>218.06666666666666</v>
      </c>
      <c r="H358" s="230">
        <v>225.56666666666666</v>
      </c>
      <c r="I358" s="230">
        <v>227.88333333333333</v>
      </c>
      <c r="J358" s="230">
        <v>229.31666666666666</v>
      </c>
      <c r="K358" s="229">
        <v>226.45</v>
      </c>
      <c r="L358" s="229">
        <v>222.7</v>
      </c>
      <c r="M358" s="229">
        <v>9.8879199999999994</v>
      </c>
      <c r="N358" s="1"/>
      <c r="O358" s="1"/>
    </row>
    <row r="359" spans="1:15" ht="12.75" customHeight="1">
      <c r="A359" s="30">
        <v>349</v>
      </c>
      <c r="B359" s="215" t="s">
        <v>173</v>
      </c>
      <c r="C359" s="229">
        <v>3810.25</v>
      </c>
      <c r="D359" s="230">
        <v>3817.7999999999997</v>
      </c>
      <c r="E359" s="230">
        <v>3787.3499999999995</v>
      </c>
      <c r="F359" s="230">
        <v>3764.45</v>
      </c>
      <c r="G359" s="230">
        <v>3733.9999999999995</v>
      </c>
      <c r="H359" s="230">
        <v>3840.6999999999994</v>
      </c>
      <c r="I359" s="230">
        <v>3871.1499999999992</v>
      </c>
      <c r="J359" s="230">
        <v>3894.0499999999993</v>
      </c>
      <c r="K359" s="229">
        <v>3848.25</v>
      </c>
      <c r="L359" s="229">
        <v>3794.9</v>
      </c>
      <c r="M359" s="229">
        <v>0.36598999999999998</v>
      </c>
      <c r="N359" s="1"/>
      <c r="O359" s="1"/>
    </row>
    <row r="360" spans="1:15" ht="12.75" customHeight="1">
      <c r="A360" s="30">
        <v>350</v>
      </c>
      <c r="B360" s="215" t="s">
        <v>437</v>
      </c>
      <c r="C360" s="229">
        <v>1490.2</v>
      </c>
      <c r="D360" s="230">
        <v>1491.4833333333333</v>
      </c>
      <c r="E360" s="230">
        <v>1457.9666666666667</v>
      </c>
      <c r="F360" s="230">
        <v>1425.7333333333333</v>
      </c>
      <c r="G360" s="230">
        <v>1392.2166666666667</v>
      </c>
      <c r="H360" s="230">
        <v>1523.7166666666667</v>
      </c>
      <c r="I360" s="230">
        <v>1557.2333333333336</v>
      </c>
      <c r="J360" s="230">
        <v>1589.4666666666667</v>
      </c>
      <c r="K360" s="229">
        <v>1525</v>
      </c>
      <c r="L360" s="229">
        <v>1459.25</v>
      </c>
      <c r="M360" s="229">
        <v>6.6436000000000002</v>
      </c>
      <c r="N360" s="1"/>
      <c r="O360" s="1"/>
    </row>
    <row r="361" spans="1:15" ht="12.75" customHeight="1">
      <c r="A361" s="30">
        <v>351</v>
      </c>
      <c r="B361" s="215" t="s">
        <v>174</v>
      </c>
      <c r="C361" s="229">
        <v>2651.55</v>
      </c>
      <c r="D361" s="230">
        <v>2644.8666666666668</v>
      </c>
      <c r="E361" s="230">
        <v>2620.7333333333336</v>
      </c>
      <c r="F361" s="230">
        <v>2589.916666666667</v>
      </c>
      <c r="G361" s="230">
        <v>2565.7833333333338</v>
      </c>
      <c r="H361" s="230">
        <v>2675.6833333333334</v>
      </c>
      <c r="I361" s="230">
        <v>2699.8166666666666</v>
      </c>
      <c r="J361" s="230">
        <v>2730.6333333333332</v>
      </c>
      <c r="K361" s="229">
        <v>2669</v>
      </c>
      <c r="L361" s="229">
        <v>2614.0500000000002</v>
      </c>
      <c r="M361" s="229">
        <v>4.78918</v>
      </c>
      <c r="N361" s="1"/>
      <c r="O361" s="1"/>
    </row>
    <row r="362" spans="1:15" ht="12.75" customHeight="1">
      <c r="A362" s="30">
        <v>352</v>
      </c>
      <c r="B362" s="215" t="s">
        <v>869</v>
      </c>
      <c r="C362" s="229">
        <v>81</v>
      </c>
      <c r="D362" s="230">
        <v>81.399999999999991</v>
      </c>
      <c r="E362" s="230">
        <v>80.299999999999983</v>
      </c>
      <c r="F362" s="230">
        <v>79.599999999999994</v>
      </c>
      <c r="G362" s="230">
        <v>78.499999999999986</v>
      </c>
      <c r="H362" s="230">
        <v>82.09999999999998</v>
      </c>
      <c r="I362" s="230">
        <v>83.199999999999974</v>
      </c>
      <c r="J362" s="230">
        <v>83.899999999999977</v>
      </c>
      <c r="K362" s="229">
        <v>82.5</v>
      </c>
      <c r="L362" s="229">
        <v>80.7</v>
      </c>
      <c r="M362" s="229">
        <v>54.734969999999997</v>
      </c>
      <c r="N362" s="1"/>
      <c r="O362" s="1"/>
    </row>
    <row r="363" spans="1:15" ht="12.75" customHeight="1">
      <c r="A363" s="30">
        <v>353</v>
      </c>
      <c r="B363" s="215" t="s">
        <v>438</v>
      </c>
      <c r="C363" s="229">
        <v>973.2</v>
      </c>
      <c r="D363" s="230">
        <v>975.35</v>
      </c>
      <c r="E363" s="230">
        <v>968.85</v>
      </c>
      <c r="F363" s="230">
        <v>964.5</v>
      </c>
      <c r="G363" s="230">
        <v>958</v>
      </c>
      <c r="H363" s="230">
        <v>979.7</v>
      </c>
      <c r="I363" s="230">
        <v>986.2</v>
      </c>
      <c r="J363" s="230">
        <v>990.55000000000007</v>
      </c>
      <c r="K363" s="229">
        <v>981.85</v>
      </c>
      <c r="L363" s="229">
        <v>971</v>
      </c>
      <c r="M363" s="229">
        <v>0.71438000000000001</v>
      </c>
      <c r="N363" s="1"/>
      <c r="O363" s="1"/>
    </row>
    <row r="364" spans="1:15" ht="12.75" customHeight="1">
      <c r="A364" s="30">
        <v>354</v>
      </c>
      <c r="B364" s="215" t="s">
        <v>266</v>
      </c>
      <c r="C364" s="229">
        <v>3482.4</v>
      </c>
      <c r="D364" s="230">
        <v>3460.1166666666668</v>
      </c>
      <c r="E364" s="230">
        <v>3431.2833333333338</v>
      </c>
      <c r="F364" s="230">
        <v>3380.166666666667</v>
      </c>
      <c r="G364" s="230">
        <v>3351.3333333333339</v>
      </c>
      <c r="H364" s="230">
        <v>3511.2333333333336</v>
      </c>
      <c r="I364" s="230">
        <v>3540.0666666666666</v>
      </c>
      <c r="J364" s="230">
        <v>3591.1833333333334</v>
      </c>
      <c r="K364" s="229">
        <v>3488.95</v>
      </c>
      <c r="L364" s="229">
        <v>3409</v>
      </c>
      <c r="M364" s="229">
        <v>3.4605899999999998</v>
      </c>
      <c r="N364" s="1"/>
      <c r="O364" s="1"/>
    </row>
    <row r="365" spans="1:15" ht="12.75" customHeight="1">
      <c r="A365" s="30">
        <v>355</v>
      </c>
      <c r="B365" s="215" t="s">
        <v>439</v>
      </c>
      <c r="C365" s="229">
        <v>1343.5</v>
      </c>
      <c r="D365" s="230">
        <v>1350.3</v>
      </c>
      <c r="E365" s="230">
        <v>1329.6999999999998</v>
      </c>
      <c r="F365" s="230">
        <v>1315.8999999999999</v>
      </c>
      <c r="G365" s="230">
        <v>1295.2999999999997</v>
      </c>
      <c r="H365" s="230">
        <v>1364.1</v>
      </c>
      <c r="I365" s="230">
        <v>1384.6999999999998</v>
      </c>
      <c r="J365" s="230">
        <v>1398.5</v>
      </c>
      <c r="K365" s="229">
        <v>1370.9</v>
      </c>
      <c r="L365" s="229">
        <v>1336.5</v>
      </c>
      <c r="M365" s="229">
        <v>0.83772999999999997</v>
      </c>
      <c r="N365" s="1"/>
      <c r="O365" s="1"/>
    </row>
    <row r="366" spans="1:15" ht="12.75" customHeight="1">
      <c r="A366" s="30">
        <v>356</v>
      </c>
      <c r="B366" s="215" t="s">
        <v>781</v>
      </c>
      <c r="C366" s="229">
        <v>343.75</v>
      </c>
      <c r="D366" s="230">
        <v>344.58333333333331</v>
      </c>
      <c r="E366" s="230">
        <v>341.66666666666663</v>
      </c>
      <c r="F366" s="230">
        <v>339.58333333333331</v>
      </c>
      <c r="G366" s="230">
        <v>336.66666666666663</v>
      </c>
      <c r="H366" s="230">
        <v>346.66666666666663</v>
      </c>
      <c r="I366" s="230">
        <v>349.58333333333326</v>
      </c>
      <c r="J366" s="230">
        <v>351.66666666666663</v>
      </c>
      <c r="K366" s="229">
        <v>347.5</v>
      </c>
      <c r="L366" s="229">
        <v>342.5</v>
      </c>
      <c r="M366" s="229">
        <v>8.3740699999999997</v>
      </c>
      <c r="N366" s="1"/>
      <c r="O366" s="1"/>
    </row>
    <row r="367" spans="1:15" ht="12.75" customHeight="1">
      <c r="A367" s="30">
        <v>357</v>
      </c>
      <c r="B367" s="215" t="s">
        <v>172</v>
      </c>
      <c r="C367" s="229">
        <v>183.2</v>
      </c>
      <c r="D367" s="230">
        <v>182.9666666666667</v>
      </c>
      <c r="E367" s="230">
        <v>182.03333333333339</v>
      </c>
      <c r="F367" s="230">
        <v>180.8666666666667</v>
      </c>
      <c r="G367" s="230">
        <v>179.93333333333339</v>
      </c>
      <c r="H367" s="230">
        <v>184.13333333333338</v>
      </c>
      <c r="I367" s="230">
        <v>185.06666666666666</v>
      </c>
      <c r="J367" s="230">
        <v>186.23333333333338</v>
      </c>
      <c r="K367" s="229">
        <v>183.9</v>
      </c>
      <c r="L367" s="229">
        <v>181.8</v>
      </c>
      <c r="M367" s="229">
        <v>64.032129999999995</v>
      </c>
      <c r="N367" s="1"/>
      <c r="O367" s="1"/>
    </row>
    <row r="368" spans="1:15" ht="12.75" customHeight="1">
      <c r="A368" s="30">
        <v>358</v>
      </c>
      <c r="B368" s="215" t="s">
        <v>177</v>
      </c>
      <c r="C368" s="229">
        <v>233</v>
      </c>
      <c r="D368" s="230">
        <v>232.38333333333335</v>
      </c>
      <c r="E368" s="230">
        <v>230.66666666666671</v>
      </c>
      <c r="F368" s="230">
        <v>228.33333333333337</v>
      </c>
      <c r="G368" s="230">
        <v>226.61666666666673</v>
      </c>
      <c r="H368" s="230">
        <v>234.7166666666667</v>
      </c>
      <c r="I368" s="230">
        <v>236.43333333333334</v>
      </c>
      <c r="J368" s="230">
        <v>238.76666666666668</v>
      </c>
      <c r="K368" s="229">
        <v>234.1</v>
      </c>
      <c r="L368" s="229">
        <v>230.05</v>
      </c>
      <c r="M368" s="229">
        <v>66.035929999999993</v>
      </c>
      <c r="N368" s="1"/>
      <c r="O368" s="1"/>
    </row>
    <row r="369" spans="1:15" ht="12.75" customHeight="1">
      <c r="A369" s="30">
        <v>359</v>
      </c>
      <c r="B369" s="215" t="s">
        <v>782</v>
      </c>
      <c r="C369" s="229">
        <v>387.75</v>
      </c>
      <c r="D369" s="230">
        <v>389.58333333333331</v>
      </c>
      <c r="E369" s="230">
        <v>384.16666666666663</v>
      </c>
      <c r="F369" s="230">
        <v>380.58333333333331</v>
      </c>
      <c r="G369" s="230">
        <v>375.16666666666663</v>
      </c>
      <c r="H369" s="230">
        <v>393.16666666666663</v>
      </c>
      <c r="I369" s="230">
        <v>398.58333333333326</v>
      </c>
      <c r="J369" s="230">
        <v>402.16666666666663</v>
      </c>
      <c r="K369" s="229">
        <v>395</v>
      </c>
      <c r="L369" s="229">
        <v>386</v>
      </c>
      <c r="M369" s="229">
        <v>6.4211099999999997</v>
      </c>
      <c r="N369" s="1"/>
      <c r="O369" s="1"/>
    </row>
    <row r="370" spans="1:15" ht="12.75" customHeight="1">
      <c r="A370" s="30">
        <v>360</v>
      </c>
      <c r="B370" s="215" t="s">
        <v>267</v>
      </c>
      <c r="C370" s="229">
        <v>487.55</v>
      </c>
      <c r="D370" s="230">
        <v>486.91666666666669</v>
      </c>
      <c r="E370" s="230">
        <v>481.93333333333339</v>
      </c>
      <c r="F370" s="230">
        <v>476.31666666666672</v>
      </c>
      <c r="G370" s="230">
        <v>471.33333333333343</v>
      </c>
      <c r="H370" s="230">
        <v>492.53333333333336</v>
      </c>
      <c r="I370" s="230">
        <v>497.51666666666659</v>
      </c>
      <c r="J370" s="230">
        <v>503.13333333333333</v>
      </c>
      <c r="K370" s="229">
        <v>491.9</v>
      </c>
      <c r="L370" s="229">
        <v>481.3</v>
      </c>
      <c r="M370" s="229">
        <v>3.9514100000000001</v>
      </c>
      <c r="N370" s="1"/>
      <c r="O370" s="1"/>
    </row>
    <row r="371" spans="1:15" ht="12.75" customHeight="1">
      <c r="A371" s="30">
        <v>361</v>
      </c>
      <c r="B371" s="215" t="s">
        <v>440</v>
      </c>
      <c r="C371" s="229">
        <v>638.95000000000005</v>
      </c>
      <c r="D371" s="230">
        <v>637.76666666666677</v>
      </c>
      <c r="E371" s="230">
        <v>633.18333333333351</v>
      </c>
      <c r="F371" s="230">
        <v>627.41666666666674</v>
      </c>
      <c r="G371" s="230">
        <v>622.83333333333348</v>
      </c>
      <c r="H371" s="230">
        <v>643.53333333333353</v>
      </c>
      <c r="I371" s="230">
        <v>648.11666666666679</v>
      </c>
      <c r="J371" s="230">
        <v>653.88333333333355</v>
      </c>
      <c r="K371" s="229">
        <v>642.35</v>
      </c>
      <c r="L371" s="229">
        <v>632</v>
      </c>
      <c r="M371" s="229">
        <v>1.91899</v>
      </c>
      <c r="N371" s="1"/>
      <c r="O371" s="1"/>
    </row>
    <row r="372" spans="1:15" ht="12.75" customHeight="1">
      <c r="A372" s="30">
        <v>362</v>
      </c>
      <c r="B372" s="215" t="s">
        <v>441</v>
      </c>
      <c r="C372" s="229">
        <v>122.7</v>
      </c>
      <c r="D372" s="230">
        <v>122.55</v>
      </c>
      <c r="E372" s="230">
        <v>121.3</v>
      </c>
      <c r="F372" s="230">
        <v>119.9</v>
      </c>
      <c r="G372" s="230">
        <v>118.65</v>
      </c>
      <c r="H372" s="230">
        <v>123.94999999999999</v>
      </c>
      <c r="I372" s="230">
        <v>125.19999999999999</v>
      </c>
      <c r="J372" s="230">
        <v>126.59999999999998</v>
      </c>
      <c r="K372" s="229">
        <v>123.8</v>
      </c>
      <c r="L372" s="229">
        <v>121.15</v>
      </c>
      <c r="M372" s="229">
        <v>1.2567999999999999</v>
      </c>
      <c r="N372" s="1"/>
      <c r="O372" s="1"/>
    </row>
    <row r="373" spans="1:15" ht="12.75" customHeight="1">
      <c r="A373" s="30">
        <v>363</v>
      </c>
      <c r="B373" s="215" t="s">
        <v>821</v>
      </c>
      <c r="C373" s="229">
        <v>1135.95</v>
      </c>
      <c r="D373" s="230">
        <v>1132.95</v>
      </c>
      <c r="E373" s="230">
        <v>1109</v>
      </c>
      <c r="F373" s="230">
        <v>1082.05</v>
      </c>
      <c r="G373" s="230">
        <v>1058.0999999999999</v>
      </c>
      <c r="H373" s="230">
        <v>1159.9000000000001</v>
      </c>
      <c r="I373" s="230">
        <v>1183.8500000000004</v>
      </c>
      <c r="J373" s="230">
        <v>1210.8000000000002</v>
      </c>
      <c r="K373" s="229">
        <v>1156.9000000000001</v>
      </c>
      <c r="L373" s="229">
        <v>1106</v>
      </c>
      <c r="M373" s="229">
        <v>0.26100000000000001</v>
      </c>
      <c r="N373" s="1"/>
      <c r="O373" s="1"/>
    </row>
    <row r="374" spans="1:15" ht="12.75" customHeight="1">
      <c r="A374" s="30">
        <v>364</v>
      </c>
      <c r="B374" s="215" t="s">
        <v>442</v>
      </c>
      <c r="C374" s="229">
        <v>5224.3500000000004</v>
      </c>
      <c r="D374" s="230">
        <v>5233.6333333333341</v>
      </c>
      <c r="E374" s="230">
        <v>5200.7166666666681</v>
      </c>
      <c r="F374" s="230">
        <v>5177.0833333333339</v>
      </c>
      <c r="G374" s="230">
        <v>5144.1666666666679</v>
      </c>
      <c r="H374" s="230">
        <v>5257.2666666666682</v>
      </c>
      <c r="I374" s="230">
        <v>5290.1833333333343</v>
      </c>
      <c r="J374" s="230">
        <v>5313.8166666666684</v>
      </c>
      <c r="K374" s="229">
        <v>5266.55</v>
      </c>
      <c r="L374" s="229">
        <v>5210</v>
      </c>
      <c r="M374" s="229">
        <v>4.58E-2</v>
      </c>
      <c r="N374" s="1"/>
      <c r="O374" s="1"/>
    </row>
    <row r="375" spans="1:15" ht="12.75" customHeight="1">
      <c r="A375" s="30">
        <v>365</v>
      </c>
      <c r="B375" s="215" t="s">
        <v>268</v>
      </c>
      <c r="C375" s="229">
        <v>13621.15</v>
      </c>
      <c r="D375" s="230">
        <v>13608.733333333332</v>
      </c>
      <c r="E375" s="230">
        <v>13539.466666666664</v>
      </c>
      <c r="F375" s="230">
        <v>13457.783333333331</v>
      </c>
      <c r="G375" s="230">
        <v>13388.516666666663</v>
      </c>
      <c r="H375" s="230">
        <v>13690.416666666664</v>
      </c>
      <c r="I375" s="230">
        <v>13759.683333333331</v>
      </c>
      <c r="J375" s="230">
        <v>13841.366666666665</v>
      </c>
      <c r="K375" s="229">
        <v>13678</v>
      </c>
      <c r="L375" s="229">
        <v>13527.05</v>
      </c>
      <c r="M375" s="229">
        <v>2.7459999999999998E-2</v>
      </c>
      <c r="N375" s="1"/>
      <c r="O375" s="1"/>
    </row>
    <row r="376" spans="1:15" ht="12.75" customHeight="1">
      <c r="A376" s="30">
        <v>366</v>
      </c>
      <c r="B376" s="215" t="s">
        <v>176</v>
      </c>
      <c r="C376" s="229">
        <v>51.7</v>
      </c>
      <c r="D376" s="230">
        <v>51.833333333333336</v>
      </c>
      <c r="E376" s="230">
        <v>51.416666666666671</v>
      </c>
      <c r="F376" s="230">
        <v>51.133333333333333</v>
      </c>
      <c r="G376" s="230">
        <v>50.716666666666669</v>
      </c>
      <c r="H376" s="230">
        <v>52.116666666666674</v>
      </c>
      <c r="I376" s="230">
        <v>52.533333333333346</v>
      </c>
      <c r="J376" s="230">
        <v>52.816666666666677</v>
      </c>
      <c r="K376" s="229">
        <v>52.25</v>
      </c>
      <c r="L376" s="229">
        <v>51.55</v>
      </c>
      <c r="M376" s="229">
        <v>291.35649999999998</v>
      </c>
      <c r="N376" s="1"/>
      <c r="O376" s="1"/>
    </row>
    <row r="377" spans="1:15" ht="12.75" customHeight="1">
      <c r="A377" s="30">
        <v>367</v>
      </c>
      <c r="B377" s="215" t="s">
        <v>443</v>
      </c>
      <c r="C377" s="229">
        <v>413.15</v>
      </c>
      <c r="D377" s="230">
        <v>411.61666666666662</v>
      </c>
      <c r="E377" s="230">
        <v>407.28333333333325</v>
      </c>
      <c r="F377" s="230">
        <v>401.41666666666663</v>
      </c>
      <c r="G377" s="230">
        <v>397.08333333333326</v>
      </c>
      <c r="H377" s="230">
        <v>417.48333333333323</v>
      </c>
      <c r="I377" s="230">
        <v>421.81666666666661</v>
      </c>
      <c r="J377" s="230">
        <v>427.68333333333322</v>
      </c>
      <c r="K377" s="229">
        <v>415.95</v>
      </c>
      <c r="L377" s="229">
        <v>405.75</v>
      </c>
      <c r="M377" s="229">
        <v>1.8671899999999999</v>
      </c>
      <c r="N377" s="1"/>
      <c r="O377" s="1"/>
    </row>
    <row r="378" spans="1:15" ht="12.75" customHeight="1">
      <c r="A378" s="30">
        <v>368</v>
      </c>
      <c r="B378" s="215" t="s">
        <v>180</v>
      </c>
      <c r="C378" s="229">
        <v>168.5</v>
      </c>
      <c r="D378" s="230">
        <v>167.53333333333333</v>
      </c>
      <c r="E378" s="230">
        <v>163.46666666666667</v>
      </c>
      <c r="F378" s="230">
        <v>158.43333333333334</v>
      </c>
      <c r="G378" s="230">
        <v>154.36666666666667</v>
      </c>
      <c r="H378" s="230">
        <v>172.56666666666666</v>
      </c>
      <c r="I378" s="230">
        <v>176.63333333333333</v>
      </c>
      <c r="J378" s="230">
        <v>181.66666666666666</v>
      </c>
      <c r="K378" s="229">
        <v>171.6</v>
      </c>
      <c r="L378" s="229">
        <v>162.5</v>
      </c>
      <c r="M378" s="229">
        <v>226.14404999999999</v>
      </c>
      <c r="N378" s="1"/>
      <c r="O378" s="1"/>
    </row>
    <row r="379" spans="1:15" ht="12.75" customHeight="1">
      <c r="A379" s="30">
        <v>369</v>
      </c>
      <c r="B379" s="215" t="s">
        <v>181</v>
      </c>
      <c r="C379" s="229">
        <v>140.6</v>
      </c>
      <c r="D379" s="230">
        <v>141.14999999999998</v>
      </c>
      <c r="E379" s="230">
        <v>139.84999999999997</v>
      </c>
      <c r="F379" s="230">
        <v>139.1</v>
      </c>
      <c r="G379" s="230">
        <v>137.79999999999998</v>
      </c>
      <c r="H379" s="230">
        <v>141.89999999999995</v>
      </c>
      <c r="I379" s="230">
        <v>143.19999999999996</v>
      </c>
      <c r="J379" s="230">
        <v>143.94999999999993</v>
      </c>
      <c r="K379" s="229">
        <v>142.44999999999999</v>
      </c>
      <c r="L379" s="229">
        <v>140.4</v>
      </c>
      <c r="M379" s="229">
        <v>60.361229999999999</v>
      </c>
      <c r="N379" s="1"/>
      <c r="O379" s="1"/>
    </row>
    <row r="380" spans="1:15" ht="12.75" customHeight="1">
      <c r="A380" s="30">
        <v>370</v>
      </c>
      <c r="B380" s="215" t="s">
        <v>783</v>
      </c>
      <c r="C380" s="229">
        <v>654.15</v>
      </c>
      <c r="D380" s="230">
        <v>659.43333333333339</v>
      </c>
      <c r="E380" s="230">
        <v>642.86666666666679</v>
      </c>
      <c r="F380" s="230">
        <v>631.58333333333337</v>
      </c>
      <c r="G380" s="230">
        <v>615.01666666666677</v>
      </c>
      <c r="H380" s="230">
        <v>670.71666666666681</v>
      </c>
      <c r="I380" s="230">
        <v>687.28333333333342</v>
      </c>
      <c r="J380" s="230">
        <v>698.56666666666683</v>
      </c>
      <c r="K380" s="229">
        <v>676</v>
      </c>
      <c r="L380" s="229">
        <v>648.15</v>
      </c>
      <c r="M380" s="229">
        <v>4.7812799999999998</v>
      </c>
      <c r="N380" s="1"/>
      <c r="O380" s="1"/>
    </row>
    <row r="381" spans="1:15" ht="12.75" customHeight="1">
      <c r="A381" s="30">
        <v>371</v>
      </c>
      <c r="B381" s="215" t="s">
        <v>444</v>
      </c>
      <c r="C381" s="229">
        <v>381.05</v>
      </c>
      <c r="D381" s="230">
        <v>381.38333333333338</v>
      </c>
      <c r="E381" s="230">
        <v>375.66666666666674</v>
      </c>
      <c r="F381" s="230">
        <v>370.28333333333336</v>
      </c>
      <c r="G381" s="230">
        <v>364.56666666666672</v>
      </c>
      <c r="H381" s="230">
        <v>386.76666666666677</v>
      </c>
      <c r="I381" s="230">
        <v>392.48333333333335</v>
      </c>
      <c r="J381" s="230">
        <v>397.86666666666679</v>
      </c>
      <c r="K381" s="229">
        <v>387.1</v>
      </c>
      <c r="L381" s="229">
        <v>376</v>
      </c>
      <c r="M381" s="229">
        <v>4.1119300000000001</v>
      </c>
      <c r="N381" s="1"/>
      <c r="O381" s="1"/>
    </row>
    <row r="382" spans="1:15" ht="12.75" customHeight="1">
      <c r="A382" s="30">
        <v>372</v>
      </c>
      <c r="B382" s="215" t="s">
        <v>445</v>
      </c>
      <c r="C382" s="229">
        <v>1173.0999999999999</v>
      </c>
      <c r="D382" s="230">
        <v>1174.8500000000001</v>
      </c>
      <c r="E382" s="230">
        <v>1163.2500000000002</v>
      </c>
      <c r="F382" s="230">
        <v>1153.4000000000001</v>
      </c>
      <c r="G382" s="230">
        <v>1141.8000000000002</v>
      </c>
      <c r="H382" s="230">
        <v>1184.7000000000003</v>
      </c>
      <c r="I382" s="230">
        <v>1196.3000000000002</v>
      </c>
      <c r="J382" s="230">
        <v>1206.1500000000003</v>
      </c>
      <c r="K382" s="229">
        <v>1186.45</v>
      </c>
      <c r="L382" s="229">
        <v>1165</v>
      </c>
      <c r="M382" s="229">
        <v>0.99534</v>
      </c>
      <c r="N382" s="1"/>
      <c r="O382" s="1"/>
    </row>
    <row r="383" spans="1:15" ht="12.75" customHeight="1">
      <c r="A383" s="30">
        <v>373</v>
      </c>
      <c r="B383" s="215" t="s">
        <v>446</v>
      </c>
      <c r="C383" s="229">
        <v>118.45</v>
      </c>
      <c r="D383" s="230">
        <v>119.98333333333333</v>
      </c>
      <c r="E383" s="230">
        <v>116.51666666666667</v>
      </c>
      <c r="F383" s="230">
        <v>114.58333333333333</v>
      </c>
      <c r="G383" s="230">
        <v>111.11666666666666</v>
      </c>
      <c r="H383" s="230">
        <v>121.91666666666667</v>
      </c>
      <c r="I383" s="230">
        <v>125.38333333333334</v>
      </c>
      <c r="J383" s="230">
        <v>127.31666666666668</v>
      </c>
      <c r="K383" s="229">
        <v>123.45</v>
      </c>
      <c r="L383" s="229">
        <v>118.05</v>
      </c>
      <c r="M383" s="229">
        <v>157.17749000000001</v>
      </c>
      <c r="N383" s="1"/>
      <c r="O383" s="1"/>
    </row>
    <row r="384" spans="1:15" ht="12.75" customHeight="1">
      <c r="A384" s="30">
        <v>374</v>
      </c>
      <c r="B384" s="215" t="s">
        <v>447</v>
      </c>
      <c r="C384" s="229">
        <v>152.1</v>
      </c>
      <c r="D384" s="230">
        <v>152.58333333333331</v>
      </c>
      <c r="E384" s="230">
        <v>151.21666666666664</v>
      </c>
      <c r="F384" s="230">
        <v>150.33333333333331</v>
      </c>
      <c r="G384" s="230">
        <v>148.96666666666664</v>
      </c>
      <c r="H384" s="230">
        <v>153.46666666666664</v>
      </c>
      <c r="I384" s="230">
        <v>154.83333333333331</v>
      </c>
      <c r="J384" s="230">
        <v>155.71666666666664</v>
      </c>
      <c r="K384" s="229">
        <v>153.94999999999999</v>
      </c>
      <c r="L384" s="229">
        <v>151.69999999999999</v>
      </c>
      <c r="M384" s="229">
        <v>8.0568500000000007</v>
      </c>
      <c r="N384" s="1"/>
      <c r="O384" s="1"/>
    </row>
    <row r="385" spans="1:15" ht="12.75" customHeight="1">
      <c r="A385" s="30">
        <v>375</v>
      </c>
      <c r="B385" s="215" t="s">
        <v>870</v>
      </c>
      <c r="C385" s="229">
        <v>959.85</v>
      </c>
      <c r="D385" s="230">
        <v>943.88333333333333</v>
      </c>
      <c r="E385" s="230">
        <v>901.2166666666667</v>
      </c>
      <c r="F385" s="230">
        <v>842.58333333333337</v>
      </c>
      <c r="G385" s="230">
        <v>799.91666666666674</v>
      </c>
      <c r="H385" s="230">
        <v>1002.5166666666667</v>
      </c>
      <c r="I385" s="230">
        <v>1045.1833333333334</v>
      </c>
      <c r="J385" s="230">
        <v>1103.8166666666666</v>
      </c>
      <c r="K385" s="229">
        <v>986.55</v>
      </c>
      <c r="L385" s="229">
        <v>885.25</v>
      </c>
      <c r="M385" s="229">
        <v>4.6045999999999996</v>
      </c>
      <c r="N385" s="1"/>
      <c r="O385" s="1"/>
    </row>
    <row r="386" spans="1:15" ht="12.75" customHeight="1">
      <c r="A386" s="30">
        <v>376</v>
      </c>
      <c r="B386" s="215" t="s">
        <v>448</v>
      </c>
      <c r="C386" s="229">
        <v>552.54999999999995</v>
      </c>
      <c r="D386" s="230">
        <v>556.43333333333328</v>
      </c>
      <c r="E386" s="230">
        <v>548.11666666666656</v>
      </c>
      <c r="F386" s="230">
        <v>543.68333333333328</v>
      </c>
      <c r="G386" s="230">
        <v>535.36666666666656</v>
      </c>
      <c r="H386" s="230">
        <v>560.86666666666656</v>
      </c>
      <c r="I386" s="230">
        <v>569.18333333333339</v>
      </c>
      <c r="J386" s="230">
        <v>573.61666666666656</v>
      </c>
      <c r="K386" s="229">
        <v>564.75</v>
      </c>
      <c r="L386" s="229">
        <v>552</v>
      </c>
      <c r="M386" s="229">
        <v>4.7422899999999997</v>
      </c>
      <c r="N386" s="1"/>
      <c r="O386" s="1"/>
    </row>
    <row r="387" spans="1:15" ht="12.75" customHeight="1">
      <c r="A387" s="30">
        <v>377</v>
      </c>
      <c r="B387" s="215" t="s">
        <v>449</v>
      </c>
      <c r="C387" s="229">
        <v>190.05</v>
      </c>
      <c r="D387" s="230">
        <v>190.41666666666666</v>
      </c>
      <c r="E387" s="230">
        <v>189.38333333333333</v>
      </c>
      <c r="F387" s="230">
        <v>188.71666666666667</v>
      </c>
      <c r="G387" s="230">
        <v>187.68333333333334</v>
      </c>
      <c r="H387" s="230">
        <v>191.08333333333331</v>
      </c>
      <c r="I387" s="230">
        <v>192.11666666666667</v>
      </c>
      <c r="J387" s="230">
        <v>192.7833333333333</v>
      </c>
      <c r="K387" s="229">
        <v>191.45</v>
      </c>
      <c r="L387" s="229">
        <v>189.75</v>
      </c>
      <c r="M387" s="229">
        <v>1.9273899999999999</v>
      </c>
      <c r="N387" s="1"/>
      <c r="O387" s="1"/>
    </row>
    <row r="388" spans="1:15" ht="12.75" customHeight="1">
      <c r="A388" s="30">
        <v>378</v>
      </c>
      <c r="B388" s="215" t="s">
        <v>450</v>
      </c>
      <c r="C388" s="229">
        <v>102.6</v>
      </c>
      <c r="D388" s="230">
        <v>102.86666666666667</v>
      </c>
      <c r="E388" s="230">
        <v>102.03333333333335</v>
      </c>
      <c r="F388" s="230">
        <v>101.46666666666667</v>
      </c>
      <c r="G388" s="230">
        <v>100.63333333333334</v>
      </c>
      <c r="H388" s="230">
        <v>103.43333333333335</v>
      </c>
      <c r="I388" s="230">
        <v>104.26666666666667</v>
      </c>
      <c r="J388" s="230">
        <v>104.83333333333336</v>
      </c>
      <c r="K388" s="229">
        <v>103.7</v>
      </c>
      <c r="L388" s="229">
        <v>102.3</v>
      </c>
      <c r="M388" s="229">
        <v>13.993359999999999</v>
      </c>
      <c r="N388" s="1"/>
      <c r="O388" s="1"/>
    </row>
    <row r="389" spans="1:15" ht="12.75" customHeight="1">
      <c r="A389" s="30">
        <v>379</v>
      </c>
      <c r="B389" s="215" t="s">
        <v>451</v>
      </c>
      <c r="C389" s="229">
        <v>2299.65</v>
      </c>
      <c r="D389" s="230">
        <v>2310.2333333333331</v>
      </c>
      <c r="E389" s="230">
        <v>2280.4666666666662</v>
      </c>
      <c r="F389" s="230">
        <v>2261.2833333333333</v>
      </c>
      <c r="G389" s="230">
        <v>2231.5166666666664</v>
      </c>
      <c r="H389" s="230">
        <v>2329.4166666666661</v>
      </c>
      <c r="I389" s="230">
        <v>2359.1833333333334</v>
      </c>
      <c r="J389" s="230">
        <v>2378.3666666666659</v>
      </c>
      <c r="K389" s="229">
        <v>2340</v>
      </c>
      <c r="L389" s="229">
        <v>2291.0500000000002</v>
      </c>
      <c r="M389" s="229">
        <v>0.63007999999999997</v>
      </c>
      <c r="N389" s="1"/>
      <c r="O389" s="1"/>
    </row>
    <row r="390" spans="1:15" ht="12.75" customHeight="1">
      <c r="A390" s="30">
        <v>380</v>
      </c>
      <c r="B390" s="215" t="s">
        <v>822</v>
      </c>
      <c r="C390" s="229">
        <v>37.85</v>
      </c>
      <c r="D390" s="230">
        <v>38.133333333333333</v>
      </c>
      <c r="E390" s="230">
        <v>37.416666666666664</v>
      </c>
      <c r="F390" s="230">
        <v>36.983333333333334</v>
      </c>
      <c r="G390" s="230">
        <v>36.266666666666666</v>
      </c>
      <c r="H390" s="230">
        <v>38.566666666666663</v>
      </c>
      <c r="I390" s="230">
        <v>39.283333333333331</v>
      </c>
      <c r="J390" s="230">
        <v>39.716666666666661</v>
      </c>
      <c r="K390" s="229">
        <v>38.85</v>
      </c>
      <c r="L390" s="229">
        <v>37.700000000000003</v>
      </c>
      <c r="M390" s="229">
        <v>8.0877499999999998</v>
      </c>
      <c r="N390" s="1"/>
      <c r="O390" s="1"/>
    </row>
    <row r="391" spans="1:15" ht="12.75" customHeight="1">
      <c r="A391" s="30">
        <v>381</v>
      </c>
      <c r="B391" s="215" t="s">
        <v>853</v>
      </c>
      <c r="C391" s="229">
        <v>1558.05</v>
      </c>
      <c r="D391" s="230">
        <v>1566.1666666666667</v>
      </c>
      <c r="E391" s="230">
        <v>1543.3833333333334</v>
      </c>
      <c r="F391" s="230">
        <v>1528.7166666666667</v>
      </c>
      <c r="G391" s="230">
        <v>1505.9333333333334</v>
      </c>
      <c r="H391" s="230">
        <v>1580.8333333333335</v>
      </c>
      <c r="I391" s="230">
        <v>1603.6166666666668</v>
      </c>
      <c r="J391" s="230">
        <v>1618.2833333333335</v>
      </c>
      <c r="K391" s="229">
        <v>1588.95</v>
      </c>
      <c r="L391" s="229">
        <v>1551.5</v>
      </c>
      <c r="M391" s="229">
        <v>0.78756000000000004</v>
      </c>
      <c r="N391" s="1"/>
      <c r="O391" s="1"/>
    </row>
    <row r="392" spans="1:15" ht="12.75" customHeight="1">
      <c r="A392" s="30">
        <v>382</v>
      </c>
      <c r="B392" s="215" t="s">
        <v>452</v>
      </c>
      <c r="C392" s="229">
        <v>183.95</v>
      </c>
      <c r="D392" s="230">
        <v>181.08333333333334</v>
      </c>
      <c r="E392" s="230">
        <v>177.2166666666667</v>
      </c>
      <c r="F392" s="230">
        <v>170.48333333333335</v>
      </c>
      <c r="G392" s="230">
        <v>166.6166666666667</v>
      </c>
      <c r="H392" s="230">
        <v>187.81666666666669</v>
      </c>
      <c r="I392" s="230">
        <v>191.68333333333331</v>
      </c>
      <c r="J392" s="230">
        <v>198.41666666666669</v>
      </c>
      <c r="K392" s="229">
        <v>184.95</v>
      </c>
      <c r="L392" s="229">
        <v>174.35</v>
      </c>
      <c r="M392" s="229">
        <v>48.201909999999998</v>
      </c>
      <c r="N392" s="1"/>
      <c r="O392" s="1"/>
    </row>
    <row r="393" spans="1:15" ht="12.75" customHeight="1">
      <c r="A393" s="30">
        <v>383</v>
      </c>
      <c r="B393" s="215" t="s">
        <v>453</v>
      </c>
      <c r="C393" s="229">
        <v>900.15</v>
      </c>
      <c r="D393" s="230">
        <v>901.16666666666663</v>
      </c>
      <c r="E393" s="230">
        <v>898.33333333333326</v>
      </c>
      <c r="F393" s="230">
        <v>896.51666666666665</v>
      </c>
      <c r="G393" s="230">
        <v>893.68333333333328</v>
      </c>
      <c r="H393" s="230">
        <v>902.98333333333323</v>
      </c>
      <c r="I393" s="230">
        <v>905.81666666666649</v>
      </c>
      <c r="J393" s="230">
        <v>907.63333333333321</v>
      </c>
      <c r="K393" s="229">
        <v>904</v>
      </c>
      <c r="L393" s="229">
        <v>899.35</v>
      </c>
      <c r="M393" s="229">
        <v>0.48507</v>
      </c>
      <c r="N393" s="1"/>
      <c r="O393" s="1"/>
    </row>
    <row r="394" spans="1:15" ht="12.75" customHeight="1">
      <c r="A394" s="30">
        <v>384</v>
      </c>
      <c r="B394" s="215" t="s">
        <v>182</v>
      </c>
      <c r="C394" s="229">
        <v>2463.25</v>
      </c>
      <c r="D394" s="230">
        <v>2468.7166666666667</v>
      </c>
      <c r="E394" s="230">
        <v>2452.5333333333333</v>
      </c>
      <c r="F394" s="230">
        <v>2441.8166666666666</v>
      </c>
      <c r="G394" s="230">
        <v>2425.6333333333332</v>
      </c>
      <c r="H394" s="230">
        <v>2479.4333333333334</v>
      </c>
      <c r="I394" s="230">
        <v>2495.6166666666668</v>
      </c>
      <c r="J394" s="230">
        <v>2506.3333333333335</v>
      </c>
      <c r="K394" s="229">
        <v>2484.9</v>
      </c>
      <c r="L394" s="229">
        <v>2458</v>
      </c>
      <c r="M394" s="229">
        <v>67.345249999999993</v>
      </c>
      <c r="N394" s="1"/>
      <c r="O394" s="1"/>
    </row>
    <row r="395" spans="1:15" ht="12.75" customHeight="1">
      <c r="A395" s="30">
        <v>385</v>
      </c>
      <c r="B395" s="215" t="s">
        <v>794</v>
      </c>
      <c r="C395" s="229">
        <v>107.3</v>
      </c>
      <c r="D395" s="230">
        <v>108</v>
      </c>
      <c r="E395" s="230">
        <v>106.3</v>
      </c>
      <c r="F395" s="230">
        <v>105.3</v>
      </c>
      <c r="G395" s="230">
        <v>103.6</v>
      </c>
      <c r="H395" s="230">
        <v>109</v>
      </c>
      <c r="I395" s="230">
        <v>110.69999999999999</v>
      </c>
      <c r="J395" s="230">
        <v>111.7</v>
      </c>
      <c r="K395" s="229">
        <v>109.7</v>
      </c>
      <c r="L395" s="229">
        <v>107</v>
      </c>
      <c r="M395" s="229">
        <v>9.6446400000000008</v>
      </c>
      <c r="N395" s="1"/>
      <c r="O395" s="1"/>
    </row>
    <row r="396" spans="1:15" ht="12.75" customHeight="1">
      <c r="A396" s="30">
        <v>386</v>
      </c>
      <c r="B396" s="215" t="s">
        <v>454</v>
      </c>
      <c r="C396" s="229">
        <v>746.85</v>
      </c>
      <c r="D396" s="230">
        <v>741.23333333333323</v>
      </c>
      <c r="E396" s="230">
        <v>730.91666666666652</v>
      </c>
      <c r="F396" s="230">
        <v>714.98333333333323</v>
      </c>
      <c r="G396" s="230">
        <v>704.66666666666652</v>
      </c>
      <c r="H396" s="230">
        <v>757.16666666666652</v>
      </c>
      <c r="I396" s="230">
        <v>767.48333333333335</v>
      </c>
      <c r="J396" s="230">
        <v>783.41666666666652</v>
      </c>
      <c r="K396" s="229">
        <v>751.55</v>
      </c>
      <c r="L396" s="229">
        <v>725.3</v>
      </c>
      <c r="M396" s="229">
        <v>0.97689999999999999</v>
      </c>
      <c r="N396" s="1"/>
      <c r="O396" s="1"/>
    </row>
    <row r="397" spans="1:15" ht="12.75" customHeight="1">
      <c r="A397" s="30">
        <v>387</v>
      </c>
      <c r="B397" s="215" t="s">
        <v>455</v>
      </c>
      <c r="C397" s="229">
        <v>1456.75</v>
      </c>
      <c r="D397" s="230">
        <v>1459.2</v>
      </c>
      <c r="E397" s="230">
        <v>1440.4</v>
      </c>
      <c r="F397" s="230">
        <v>1424.05</v>
      </c>
      <c r="G397" s="230">
        <v>1405.25</v>
      </c>
      <c r="H397" s="230">
        <v>1475.5500000000002</v>
      </c>
      <c r="I397" s="230">
        <v>1494.35</v>
      </c>
      <c r="J397" s="230">
        <v>1510.7000000000003</v>
      </c>
      <c r="K397" s="229">
        <v>1478</v>
      </c>
      <c r="L397" s="229">
        <v>1442.85</v>
      </c>
      <c r="M397" s="229">
        <v>2.2021799999999998</v>
      </c>
      <c r="N397" s="1"/>
      <c r="O397" s="1"/>
    </row>
    <row r="398" spans="1:15" ht="12.75" customHeight="1">
      <c r="A398" s="30">
        <v>388</v>
      </c>
      <c r="B398" s="215" t="s">
        <v>269</v>
      </c>
      <c r="C398" s="229">
        <v>910.5</v>
      </c>
      <c r="D398" s="230">
        <v>910.36666666666667</v>
      </c>
      <c r="E398" s="230">
        <v>903.13333333333333</v>
      </c>
      <c r="F398" s="230">
        <v>895.76666666666665</v>
      </c>
      <c r="G398" s="230">
        <v>888.5333333333333</v>
      </c>
      <c r="H398" s="230">
        <v>917.73333333333335</v>
      </c>
      <c r="I398" s="230">
        <v>924.9666666666667</v>
      </c>
      <c r="J398" s="230">
        <v>932.33333333333337</v>
      </c>
      <c r="K398" s="229">
        <v>917.6</v>
      </c>
      <c r="L398" s="229">
        <v>903</v>
      </c>
      <c r="M398" s="229">
        <v>11.394399999999999</v>
      </c>
      <c r="N398" s="1"/>
      <c r="O398" s="1"/>
    </row>
    <row r="399" spans="1:15" ht="12.75" customHeight="1">
      <c r="A399" s="30">
        <v>389</v>
      </c>
      <c r="B399" s="215" t="s">
        <v>184</v>
      </c>
      <c r="C399" s="229">
        <v>1207.75</v>
      </c>
      <c r="D399" s="230">
        <v>1218.3833333333334</v>
      </c>
      <c r="E399" s="230">
        <v>1193.7666666666669</v>
      </c>
      <c r="F399" s="230">
        <v>1179.7833333333335</v>
      </c>
      <c r="G399" s="230">
        <v>1155.166666666667</v>
      </c>
      <c r="H399" s="230">
        <v>1232.3666666666668</v>
      </c>
      <c r="I399" s="230">
        <v>1256.9833333333331</v>
      </c>
      <c r="J399" s="230">
        <v>1270.9666666666667</v>
      </c>
      <c r="K399" s="229">
        <v>1243</v>
      </c>
      <c r="L399" s="229">
        <v>1204.4000000000001</v>
      </c>
      <c r="M399" s="229">
        <v>10.41761</v>
      </c>
      <c r="N399" s="1"/>
      <c r="O399" s="1"/>
    </row>
    <row r="400" spans="1:15" ht="12.75" customHeight="1">
      <c r="A400" s="30">
        <v>390</v>
      </c>
      <c r="B400" s="215" t="s">
        <v>456</v>
      </c>
      <c r="C400" s="229">
        <v>410.35</v>
      </c>
      <c r="D400" s="230">
        <v>405.73333333333335</v>
      </c>
      <c r="E400" s="230">
        <v>399.66666666666669</v>
      </c>
      <c r="F400" s="230">
        <v>388.98333333333335</v>
      </c>
      <c r="G400" s="230">
        <v>382.91666666666669</v>
      </c>
      <c r="H400" s="230">
        <v>416.41666666666669</v>
      </c>
      <c r="I400" s="230">
        <v>422.48333333333329</v>
      </c>
      <c r="J400" s="230">
        <v>433.16666666666669</v>
      </c>
      <c r="K400" s="229">
        <v>411.8</v>
      </c>
      <c r="L400" s="229">
        <v>395.05</v>
      </c>
      <c r="M400" s="229">
        <v>1.74211</v>
      </c>
      <c r="N400" s="1"/>
      <c r="O400" s="1"/>
    </row>
    <row r="401" spans="1:15" ht="12.75" customHeight="1">
      <c r="A401" s="30">
        <v>391</v>
      </c>
      <c r="B401" s="215" t="s">
        <v>457</v>
      </c>
      <c r="C401" s="229">
        <v>35.549999999999997</v>
      </c>
      <c r="D401" s="230">
        <v>35.733333333333327</v>
      </c>
      <c r="E401" s="230">
        <v>35.316666666666656</v>
      </c>
      <c r="F401" s="230">
        <v>35.083333333333329</v>
      </c>
      <c r="G401" s="230">
        <v>34.666666666666657</v>
      </c>
      <c r="H401" s="230">
        <v>35.966666666666654</v>
      </c>
      <c r="I401" s="230">
        <v>36.383333333333326</v>
      </c>
      <c r="J401" s="230">
        <v>36.616666666666653</v>
      </c>
      <c r="K401" s="229">
        <v>36.15</v>
      </c>
      <c r="L401" s="229">
        <v>35.5</v>
      </c>
      <c r="M401" s="229">
        <v>30.504270000000002</v>
      </c>
      <c r="N401" s="1"/>
      <c r="O401" s="1"/>
    </row>
    <row r="402" spans="1:15" ht="12.75" customHeight="1">
      <c r="A402" s="30">
        <v>392</v>
      </c>
      <c r="B402" s="215" t="s">
        <v>458</v>
      </c>
      <c r="C402" s="229">
        <v>4454.45</v>
      </c>
      <c r="D402" s="230">
        <v>4454.4666666666662</v>
      </c>
      <c r="E402" s="230">
        <v>4420.9833333333327</v>
      </c>
      <c r="F402" s="230">
        <v>4387.5166666666664</v>
      </c>
      <c r="G402" s="230">
        <v>4354.0333333333328</v>
      </c>
      <c r="H402" s="230">
        <v>4487.9333333333325</v>
      </c>
      <c r="I402" s="230">
        <v>4521.4166666666661</v>
      </c>
      <c r="J402" s="230">
        <v>4554.8833333333323</v>
      </c>
      <c r="K402" s="229">
        <v>4487.95</v>
      </c>
      <c r="L402" s="229">
        <v>4421</v>
      </c>
      <c r="M402" s="229">
        <v>7.6240000000000002E-2</v>
      </c>
      <c r="N402" s="1"/>
      <c r="O402" s="1"/>
    </row>
    <row r="403" spans="1:15" ht="12.75" customHeight="1">
      <c r="A403" s="30">
        <v>393</v>
      </c>
      <c r="B403" s="215" t="s">
        <v>188</v>
      </c>
      <c r="C403" s="229">
        <v>2478.5500000000002</v>
      </c>
      <c r="D403" s="230">
        <v>2491</v>
      </c>
      <c r="E403" s="230">
        <v>2461.25</v>
      </c>
      <c r="F403" s="230">
        <v>2443.9499999999998</v>
      </c>
      <c r="G403" s="230">
        <v>2414.1999999999998</v>
      </c>
      <c r="H403" s="230">
        <v>2508.3000000000002</v>
      </c>
      <c r="I403" s="230">
        <v>2538.0500000000002</v>
      </c>
      <c r="J403" s="230">
        <v>2555.3500000000004</v>
      </c>
      <c r="K403" s="229">
        <v>2520.75</v>
      </c>
      <c r="L403" s="229">
        <v>2473.6999999999998</v>
      </c>
      <c r="M403" s="229">
        <v>4.8584500000000004</v>
      </c>
      <c r="N403" s="1"/>
      <c r="O403" s="1"/>
    </row>
    <row r="404" spans="1:15" ht="12.75" customHeight="1">
      <c r="A404" s="30">
        <v>394</v>
      </c>
      <c r="B404" s="215" t="s">
        <v>799</v>
      </c>
      <c r="C404" s="229">
        <v>78.900000000000006</v>
      </c>
      <c r="D404" s="230">
        <v>79.166666666666671</v>
      </c>
      <c r="E404" s="230">
        <v>78.38333333333334</v>
      </c>
      <c r="F404" s="230">
        <v>77.866666666666674</v>
      </c>
      <c r="G404" s="230">
        <v>77.083333333333343</v>
      </c>
      <c r="H404" s="230">
        <v>79.683333333333337</v>
      </c>
      <c r="I404" s="230">
        <v>80.466666666666669</v>
      </c>
      <c r="J404" s="230">
        <v>80.983333333333334</v>
      </c>
      <c r="K404" s="229">
        <v>79.95</v>
      </c>
      <c r="L404" s="229">
        <v>78.650000000000006</v>
      </c>
      <c r="M404" s="229">
        <v>61.392009999999999</v>
      </c>
      <c r="N404" s="1"/>
      <c r="O404" s="1"/>
    </row>
    <row r="405" spans="1:15" ht="12.75" customHeight="1">
      <c r="A405" s="30">
        <v>395</v>
      </c>
      <c r="B405" s="215" t="s">
        <v>270</v>
      </c>
      <c r="C405" s="229">
        <v>6839.1</v>
      </c>
      <c r="D405" s="230">
        <v>6838.5333333333328</v>
      </c>
      <c r="E405" s="230">
        <v>6807.0666666666657</v>
      </c>
      <c r="F405" s="230">
        <v>6775.0333333333328</v>
      </c>
      <c r="G405" s="230">
        <v>6743.5666666666657</v>
      </c>
      <c r="H405" s="230">
        <v>6870.5666666666657</v>
      </c>
      <c r="I405" s="230">
        <v>6902.0333333333328</v>
      </c>
      <c r="J405" s="230">
        <v>6934.0666666666657</v>
      </c>
      <c r="K405" s="229">
        <v>6870</v>
      </c>
      <c r="L405" s="229">
        <v>6806.5</v>
      </c>
      <c r="M405" s="229">
        <v>0.12712999999999999</v>
      </c>
      <c r="N405" s="1"/>
      <c r="O405" s="1"/>
    </row>
    <row r="406" spans="1:15" ht="12.75" customHeight="1">
      <c r="A406" s="30">
        <v>396</v>
      </c>
      <c r="B406" s="215" t="s">
        <v>823</v>
      </c>
      <c r="C406" s="229">
        <v>1438.25</v>
      </c>
      <c r="D406" s="230">
        <v>1436.2833333333335</v>
      </c>
      <c r="E406" s="230">
        <v>1421.9666666666672</v>
      </c>
      <c r="F406" s="230">
        <v>1405.6833333333336</v>
      </c>
      <c r="G406" s="230">
        <v>1391.3666666666672</v>
      </c>
      <c r="H406" s="230">
        <v>1452.5666666666671</v>
      </c>
      <c r="I406" s="230">
        <v>1466.8833333333332</v>
      </c>
      <c r="J406" s="230">
        <v>1483.166666666667</v>
      </c>
      <c r="K406" s="229">
        <v>1450.6</v>
      </c>
      <c r="L406" s="229">
        <v>1420</v>
      </c>
      <c r="M406" s="229">
        <v>0.87243999999999999</v>
      </c>
      <c r="N406" s="1"/>
      <c r="O406" s="1"/>
    </row>
    <row r="407" spans="1:15" ht="12.75" customHeight="1">
      <c r="A407" s="30">
        <v>397</v>
      </c>
      <c r="B407" s="215" t="s">
        <v>459</v>
      </c>
      <c r="C407" s="229">
        <v>2956.1</v>
      </c>
      <c r="D407" s="230">
        <v>2950.85</v>
      </c>
      <c r="E407" s="230">
        <v>2924.25</v>
      </c>
      <c r="F407" s="230">
        <v>2892.4</v>
      </c>
      <c r="G407" s="230">
        <v>2865.8</v>
      </c>
      <c r="H407" s="230">
        <v>2982.7</v>
      </c>
      <c r="I407" s="230">
        <v>3009.2999999999993</v>
      </c>
      <c r="J407" s="230">
        <v>3041.1499999999996</v>
      </c>
      <c r="K407" s="229">
        <v>2977.45</v>
      </c>
      <c r="L407" s="229">
        <v>2919</v>
      </c>
      <c r="M407" s="229">
        <v>0.97667000000000004</v>
      </c>
      <c r="N407" s="1"/>
      <c r="O407" s="1"/>
    </row>
    <row r="408" spans="1:15" ht="12.75" customHeight="1">
      <c r="A408" s="30">
        <v>398</v>
      </c>
      <c r="B408" s="215" t="s">
        <v>854</v>
      </c>
      <c r="C408" s="229">
        <v>489.35</v>
      </c>
      <c r="D408" s="230">
        <v>487.60000000000008</v>
      </c>
      <c r="E408" s="230">
        <v>482.85000000000014</v>
      </c>
      <c r="F408" s="230">
        <v>476.35000000000008</v>
      </c>
      <c r="G408" s="230">
        <v>471.60000000000014</v>
      </c>
      <c r="H408" s="230">
        <v>494.10000000000014</v>
      </c>
      <c r="I408" s="230">
        <v>498.85</v>
      </c>
      <c r="J408" s="230">
        <v>505.35000000000014</v>
      </c>
      <c r="K408" s="229">
        <v>492.35</v>
      </c>
      <c r="L408" s="229">
        <v>481.1</v>
      </c>
      <c r="M408" s="229">
        <v>0.71597999999999995</v>
      </c>
      <c r="N408" s="1"/>
      <c r="O408" s="1"/>
    </row>
    <row r="409" spans="1:15" ht="12.75" customHeight="1">
      <c r="A409" s="30">
        <v>399</v>
      </c>
      <c r="B409" s="215" t="s">
        <v>460</v>
      </c>
      <c r="C409" s="229">
        <v>1017.25</v>
      </c>
      <c r="D409" s="230">
        <v>1019.6666666666666</v>
      </c>
      <c r="E409" s="230">
        <v>1004.6333333333332</v>
      </c>
      <c r="F409" s="230">
        <v>992.01666666666654</v>
      </c>
      <c r="G409" s="230">
        <v>976.98333333333312</v>
      </c>
      <c r="H409" s="230">
        <v>1032.2833333333333</v>
      </c>
      <c r="I409" s="230">
        <v>1047.3166666666668</v>
      </c>
      <c r="J409" s="230">
        <v>1059.9333333333334</v>
      </c>
      <c r="K409" s="229">
        <v>1034.7</v>
      </c>
      <c r="L409" s="229">
        <v>1007.05</v>
      </c>
      <c r="M409" s="229">
        <v>0.13356000000000001</v>
      </c>
      <c r="N409" s="1"/>
      <c r="O409" s="1"/>
    </row>
    <row r="410" spans="1:15" ht="12.75" customHeight="1">
      <c r="A410" s="30">
        <v>400</v>
      </c>
      <c r="B410" s="215" t="s">
        <v>461</v>
      </c>
      <c r="C410" s="229">
        <v>237.8</v>
      </c>
      <c r="D410" s="230">
        <v>238.35000000000002</v>
      </c>
      <c r="E410" s="230">
        <v>235.80000000000004</v>
      </c>
      <c r="F410" s="230">
        <v>233.8</v>
      </c>
      <c r="G410" s="230">
        <v>231.25000000000003</v>
      </c>
      <c r="H410" s="230">
        <v>240.35000000000005</v>
      </c>
      <c r="I410" s="230">
        <v>242.9</v>
      </c>
      <c r="J410" s="230">
        <v>244.90000000000006</v>
      </c>
      <c r="K410" s="229">
        <v>240.9</v>
      </c>
      <c r="L410" s="229">
        <v>236.35</v>
      </c>
      <c r="M410" s="229">
        <v>2.3481200000000002</v>
      </c>
      <c r="N410" s="1"/>
      <c r="O410" s="1"/>
    </row>
    <row r="411" spans="1:15" ht="12.75" customHeight="1">
      <c r="A411" s="30">
        <v>401</v>
      </c>
      <c r="B411" s="215" t="s">
        <v>855</v>
      </c>
      <c r="C411" s="229">
        <v>765.15</v>
      </c>
      <c r="D411" s="230">
        <v>762.5333333333333</v>
      </c>
      <c r="E411" s="230">
        <v>756.71666666666658</v>
      </c>
      <c r="F411" s="230">
        <v>748.2833333333333</v>
      </c>
      <c r="G411" s="230">
        <v>742.46666666666658</v>
      </c>
      <c r="H411" s="230">
        <v>770.96666666666658</v>
      </c>
      <c r="I411" s="230">
        <v>776.78333333333319</v>
      </c>
      <c r="J411" s="230">
        <v>785.21666666666658</v>
      </c>
      <c r="K411" s="229">
        <v>768.35</v>
      </c>
      <c r="L411" s="229">
        <v>754.1</v>
      </c>
      <c r="M411" s="229">
        <v>0.55145</v>
      </c>
      <c r="N411" s="1"/>
      <c r="O411" s="1"/>
    </row>
    <row r="412" spans="1:15" ht="12.75" customHeight="1">
      <c r="A412" s="30">
        <v>402</v>
      </c>
      <c r="B412" s="215" t="s">
        <v>186</v>
      </c>
      <c r="C412" s="229">
        <v>25167.3</v>
      </c>
      <c r="D412" s="230">
        <v>25221.516666666666</v>
      </c>
      <c r="E412" s="230">
        <v>25047.983333333334</v>
      </c>
      <c r="F412" s="230">
        <v>24928.666666666668</v>
      </c>
      <c r="G412" s="230">
        <v>24755.133333333335</v>
      </c>
      <c r="H412" s="230">
        <v>25340.833333333332</v>
      </c>
      <c r="I412" s="230">
        <v>25514.366666666665</v>
      </c>
      <c r="J412" s="230">
        <v>25633.683333333331</v>
      </c>
      <c r="K412" s="229">
        <v>25395.05</v>
      </c>
      <c r="L412" s="229">
        <v>25102.2</v>
      </c>
      <c r="M412" s="229">
        <v>0.31272</v>
      </c>
      <c r="N412" s="1"/>
      <c r="O412" s="1"/>
    </row>
    <row r="413" spans="1:15" ht="12.75" customHeight="1">
      <c r="A413" s="30">
        <v>403</v>
      </c>
      <c r="B413" s="215" t="s">
        <v>824</v>
      </c>
      <c r="C413" s="229">
        <v>41.85</v>
      </c>
      <c r="D413" s="230">
        <v>42.166666666666664</v>
      </c>
      <c r="E413" s="230">
        <v>41.43333333333333</v>
      </c>
      <c r="F413" s="230">
        <v>41.016666666666666</v>
      </c>
      <c r="G413" s="230">
        <v>40.283333333333331</v>
      </c>
      <c r="H413" s="230">
        <v>42.583333333333329</v>
      </c>
      <c r="I413" s="230">
        <v>43.316666666666663</v>
      </c>
      <c r="J413" s="230">
        <v>43.733333333333327</v>
      </c>
      <c r="K413" s="229">
        <v>42.9</v>
      </c>
      <c r="L413" s="229">
        <v>41.75</v>
      </c>
      <c r="M413" s="229">
        <v>63.016689999999997</v>
      </c>
      <c r="N413" s="1"/>
      <c r="O413" s="1"/>
    </row>
    <row r="414" spans="1:15" ht="12.75" customHeight="1">
      <c r="A414" s="30">
        <v>404</v>
      </c>
      <c r="B414" s="215" t="s">
        <v>863</v>
      </c>
      <c r="C414" s="229">
        <v>1410.25</v>
      </c>
      <c r="D414" s="230">
        <v>1409.5</v>
      </c>
      <c r="E414" s="230">
        <v>1400.5</v>
      </c>
      <c r="F414" s="230">
        <v>1390.75</v>
      </c>
      <c r="G414" s="230">
        <v>1381.75</v>
      </c>
      <c r="H414" s="230">
        <v>1419.25</v>
      </c>
      <c r="I414" s="230">
        <v>1428.25</v>
      </c>
      <c r="J414" s="230">
        <v>1438</v>
      </c>
      <c r="K414" s="229">
        <v>1418.5</v>
      </c>
      <c r="L414" s="229">
        <v>1399.75</v>
      </c>
      <c r="M414" s="229">
        <v>5.8057499999999997</v>
      </c>
      <c r="N414" s="1"/>
      <c r="O414" s="1"/>
    </row>
    <row r="415" spans="1:15" ht="12.75" customHeight="1">
      <c r="A415" s="30">
        <v>405</v>
      </c>
      <c r="B415" t="s">
        <v>825</v>
      </c>
      <c r="C415" s="265">
        <v>295.95</v>
      </c>
      <c r="D415" s="266">
        <v>296.48333333333329</v>
      </c>
      <c r="E415" s="266">
        <v>294.11666666666656</v>
      </c>
      <c r="F415" s="266">
        <v>292.28333333333325</v>
      </c>
      <c r="G415" s="266">
        <v>289.91666666666652</v>
      </c>
      <c r="H415" s="266">
        <v>298.31666666666661</v>
      </c>
      <c r="I415" s="266">
        <v>300.68333333333328</v>
      </c>
      <c r="J415" s="266">
        <v>302.51666666666665</v>
      </c>
      <c r="K415" s="265">
        <v>298.85000000000002</v>
      </c>
      <c r="L415" s="265">
        <v>294.64999999999998</v>
      </c>
      <c r="M415" s="265">
        <v>0.99858999999999998</v>
      </c>
      <c r="N415" s="1"/>
      <c r="O415" s="1"/>
    </row>
    <row r="416" spans="1:15" ht="12.75" customHeight="1">
      <c r="A416" s="30">
        <v>406</v>
      </c>
      <c r="B416" s="215" t="s">
        <v>187</v>
      </c>
      <c r="C416" s="229">
        <v>3534.3</v>
      </c>
      <c r="D416" s="230">
        <v>3537.3333333333335</v>
      </c>
      <c r="E416" s="230">
        <v>3514.9666666666672</v>
      </c>
      <c r="F416" s="230">
        <v>3495.6333333333337</v>
      </c>
      <c r="G416" s="230">
        <v>3473.2666666666673</v>
      </c>
      <c r="H416" s="230">
        <v>3556.666666666667</v>
      </c>
      <c r="I416" s="230">
        <v>3579.0333333333328</v>
      </c>
      <c r="J416" s="230">
        <v>3598.3666666666668</v>
      </c>
      <c r="K416" s="229">
        <v>3559.7</v>
      </c>
      <c r="L416" s="229">
        <v>3518</v>
      </c>
      <c r="M416" s="229">
        <v>1.97495</v>
      </c>
      <c r="N416" s="1"/>
      <c r="O416" s="1"/>
    </row>
    <row r="417" spans="1:15" ht="12.75" customHeight="1">
      <c r="A417" s="30">
        <v>407</v>
      </c>
      <c r="B417" s="215" t="s">
        <v>462</v>
      </c>
      <c r="C417" s="229">
        <v>558.25</v>
      </c>
      <c r="D417" s="230">
        <v>549.05000000000007</v>
      </c>
      <c r="E417" s="230">
        <v>533.70000000000016</v>
      </c>
      <c r="F417" s="230">
        <v>509.15000000000009</v>
      </c>
      <c r="G417" s="230">
        <v>493.80000000000018</v>
      </c>
      <c r="H417" s="230">
        <v>573.60000000000014</v>
      </c>
      <c r="I417" s="230">
        <v>588.95000000000005</v>
      </c>
      <c r="J417" s="230">
        <v>613.50000000000011</v>
      </c>
      <c r="K417" s="229">
        <v>564.4</v>
      </c>
      <c r="L417" s="229">
        <v>524.5</v>
      </c>
      <c r="M417" s="229">
        <v>47.091880000000003</v>
      </c>
      <c r="N417" s="1"/>
      <c r="O417" s="1"/>
    </row>
    <row r="418" spans="1:15" ht="12.75" customHeight="1">
      <c r="A418" s="30">
        <v>408</v>
      </c>
      <c r="B418" s="215" t="s">
        <v>463</v>
      </c>
      <c r="C418" s="229">
        <v>3765.9</v>
      </c>
      <c r="D418" s="230">
        <v>3750.2666666666664</v>
      </c>
      <c r="E418" s="230">
        <v>3725.6333333333328</v>
      </c>
      <c r="F418" s="230">
        <v>3685.3666666666663</v>
      </c>
      <c r="G418" s="230">
        <v>3660.7333333333327</v>
      </c>
      <c r="H418" s="230">
        <v>3790.5333333333328</v>
      </c>
      <c r="I418" s="230">
        <v>3815.1666666666661</v>
      </c>
      <c r="J418" s="230">
        <v>3855.4333333333329</v>
      </c>
      <c r="K418" s="229">
        <v>3774.9</v>
      </c>
      <c r="L418" s="229">
        <v>3710</v>
      </c>
      <c r="M418" s="229">
        <v>0.27133000000000002</v>
      </c>
      <c r="N418" s="1"/>
      <c r="O418" s="1"/>
    </row>
    <row r="419" spans="1:15" ht="12.75" customHeight="1">
      <c r="A419" s="30">
        <v>409</v>
      </c>
      <c r="B419" s="215" t="s">
        <v>795</v>
      </c>
      <c r="C419" s="229">
        <v>530.20000000000005</v>
      </c>
      <c r="D419" s="230">
        <v>534.23333333333335</v>
      </c>
      <c r="E419" s="230">
        <v>521.4666666666667</v>
      </c>
      <c r="F419" s="230">
        <v>512.73333333333335</v>
      </c>
      <c r="G419" s="230">
        <v>499.9666666666667</v>
      </c>
      <c r="H419" s="230">
        <v>542.9666666666667</v>
      </c>
      <c r="I419" s="230">
        <v>555.73333333333335</v>
      </c>
      <c r="J419" s="230">
        <v>564.4666666666667</v>
      </c>
      <c r="K419" s="229">
        <v>547</v>
      </c>
      <c r="L419" s="229">
        <v>525.5</v>
      </c>
      <c r="M419" s="229">
        <v>58.296950000000002</v>
      </c>
      <c r="N419" s="1"/>
      <c r="O419" s="1"/>
    </row>
    <row r="420" spans="1:15" ht="12.75" customHeight="1">
      <c r="A420" s="30">
        <v>410</v>
      </c>
      <c r="B420" s="215" t="s">
        <v>464</v>
      </c>
      <c r="C420" s="229">
        <v>987.15</v>
      </c>
      <c r="D420" s="230">
        <v>987.94999999999993</v>
      </c>
      <c r="E420" s="230">
        <v>970.99999999999989</v>
      </c>
      <c r="F420" s="230">
        <v>954.84999999999991</v>
      </c>
      <c r="G420" s="230">
        <v>937.89999999999986</v>
      </c>
      <c r="H420" s="230">
        <v>1004.0999999999999</v>
      </c>
      <c r="I420" s="230">
        <v>1021.05</v>
      </c>
      <c r="J420" s="230">
        <v>1037.1999999999998</v>
      </c>
      <c r="K420" s="229">
        <v>1004.9</v>
      </c>
      <c r="L420" s="229">
        <v>971.8</v>
      </c>
      <c r="M420" s="229">
        <v>5.9542999999999999</v>
      </c>
      <c r="N420" s="1"/>
      <c r="O420" s="1"/>
    </row>
    <row r="421" spans="1:15" ht="12.75" customHeight="1">
      <c r="A421" s="30">
        <v>411</v>
      </c>
      <c r="B421" s="215" t="s">
        <v>826</v>
      </c>
      <c r="C421" s="229">
        <v>534.70000000000005</v>
      </c>
      <c r="D421" s="230">
        <v>537.65</v>
      </c>
      <c r="E421" s="230">
        <v>530.04999999999995</v>
      </c>
      <c r="F421" s="230">
        <v>525.4</v>
      </c>
      <c r="G421" s="230">
        <v>517.79999999999995</v>
      </c>
      <c r="H421" s="230">
        <v>542.29999999999995</v>
      </c>
      <c r="I421" s="230">
        <v>549.90000000000009</v>
      </c>
      <c r="J421" s="230">
        <v>554.54999999999995</v>
      </c>
      <c r="K421" s="229">
        <v>545.25</v>
      </c>
      <c r="L421" s="229">
        <v>533</v>
      </c>
      <c r="M421" s="229">
        <v>4.1311200000000001</v>
      </c>
      <c r="N421" s="1"/>
      <c r="O421" s="1"/>
    </row>
    <row r="422" spans="1:15" ht="12.75" customHeight="1">
      <c r="A422" s="30">
        <v>412</v>
      </c>
      <c r="B422" s="215" t="s">
        <v>185</v>
      </c>
      <c r="C422" s="229">
        <v>582.75</v>
      </c>
      <c r="D422" s="230">
        <v>583.38333333333333</v>
      </c>
      <c r="E422" s="230">
        <v>580.36666666666667</v>
      </c>
      <c r="F422" s="230">
        <v>577.98333333333335</v>
      </c>
      <c r="G422" s="230">
        <v>574.9666666666667</v>
      </c>
      <c r="H422" s="230">
        <v>585.76666666666665</v>
      </c>
      <c r="I422" s="230">
        <v>588.7833333333333</v>
      </c>
      <c r="J422" s="230">
        <v>591.16666666666663</v>
      </c>
      <c r="K422" s="229">
        <v>586.4</v>
      </c>
      <c r="L422" s="229">
        <v>581</v>
      </c>
      <c r="M422" s="229">
        <v>178.20226</v>
      </c>
      <c r="N422" s="1"/>
      <c r="O422" s="1"/>
    </row>
    <row r="423" spans="1:15" ht="12.75" customHeight="1">
      <c r="A423" s="30">
        <v>413</v>
      </c>
      <c r="B423" s="215" t="s">
        <v>183</v>
      </c>
      <c r="C423" s="229">
        <v>82.2</v>
      </c>
      <c r="D423" s="230">
        <v>82.316666666666663</v>
      </c>
      <c r="E423" s="230">
        <v>81.683333333333323</v>
      </c>
      <c r="F423" s="230">
        <v>81.166666666666657</v>
      </c>
      <c r="G423" s="230">
        <v>80.533333333333317</v>
      </c>
      <c r="H423" s="230">
        <v>82.833333333333329</v>
      </c>
      <c r="I423" s="230">
        <v>83.466666666666654</v>
      </c>
      <c r="J423" s="230">
        <v>83.983333333333334</v>
      </c>
      <c r="K423" s="229">
        <v>82.95</v>
      </c>
      <c r="L423" s="229">
        <v>81.8</v>
      </c>
      <c r="M423" s="229">
        <v>229.11903000000001</v>
      </c>
      <c r="N423" s="1"/>
      <c r="O423" s="1"/>
    </row>
    <row r="424" spans="1:15" ht="12.75" customHeight="1">
      <c r="A424" s="30">
        <v>414</v>
      </c>
      <c r="B424" s="215" t="s">
        <v>465</v>
      </c>
      <c r="C424" s="229">
        <v>286.75</v>
      </c>
      <c r="D424" s="230">
        <v>286.75</v>
      </c>
      <c r="E424" s="230">
        <v>284</v>
      </c>
      <c r="F424" s="230">
        <v>281.25</v>
      </c>
      <c r="G424" s="230">
        <v>278.5</v>
      </c>
      <c r="H424" s="230">
        <v>289.5</v>
      </c>
      <c r="I424" s="230">
        <v>292.25</v>
      </c>
      <c r="J424" s="230">
        <v>295</v>
      </c>
      <c r="K424" s="229">
        <v>289.5</v>
      </c>
      <c r="L424" s="229">
        <v>284</v>
      </c>
      <c r="M424" s="229">
        <v>1.43154</v>
      </c>
      <c r="N424" s="1"/>
      <c r="O424" s="1"/>
    </row>
    <row r="425" spans="1:15" ht="12.75" customHeight="1">
      <c r="A425" s="30">
        <v>415</v>
      </c>
      <c r="B425" s="215" t="s">
        <v>466</v>
      </c>
      <c r="C425" s="229">
        <v>149.19999999999999</v>
      </c>
      <c r="D425" s="230">
        <v>150.28333333333333</v>
      </c>
      <c r="E425" s="230">
        <v>147.61666666666667</v>
      </c>
      <c r="F425" s="230">
        <v>146.03333333333333</v>
      </c>
      <c r="G425" s="230">
        <v>143.36666666666667</v>
      </c>
      <c r="H425" s="230">
        <v>151.86666666666667</v>
      </c>
      <c r="I425" s="230">
        <v>154.53333333333336</v>
      </c>
      <c r="J425" s="230">
        <v>156.11666666666667</v>
      </c>
      <c r="K425" s="229">
        <v>152.94999999999999</v>
      </c>
      <c r="L425" s="229">
        <v>148.69999999999999</v>
      </c>
      <c r="M425" s="229">
        <v>9.2797099999999997</v>
      </c>
      <c r="N425" s="1"/>
      <c r="O425" s="1"/>
    </row>
    <row r="426" spans="1:15" ht="12.75" customHeight="1">
      <c r="A426" s="30">
        <v>416</v>
      </c>
      <c r="B426" s="215" t="s">
        <v>467</v>
      </c>
      <c r="C426" s="229">
        <v>458.8</v>
      </c>
      <c r="D426" s="230">
        <v>460.40000000000003</v>
      </c>
      <c r="E426" s="230">
        <v>454.35000000000008</v>
      </c>
      <c r="F426" s="230">
        <v>449.90000000000003</v>
      </c>
      <c r="G426" s="230">
        <v>443.85000000000008</v>
      </c>
      <c r="H426" s="230">
        <v>464.85000000000008</v>
      </c>
      <c r="I426" s="230">
        <v>470.90000000000003</v>
      </c>
      <c r="J426" s="230">
        <v>475.35000000000008</v>
      </c>
      <c r="K426" s="229">
        <v>466.45</v>
      </c>
      <c r="L426" s="229">
        <v>455.95</v>
      </c>
      <c r="M426" s="229">
        <v>1.07775</v>
      </c>
      <c r="N426" s="1"/>
      <c r="O426" s="1"/>
    </row>
    <row r="427" spans="1:15" ht="12.75" customHeight="1">
      <c r="A427" s="30">
        <v>417</v>
      </c>
      <c r="B427" s="215" t="s">
        <v>468</v>
      </c>
      <c r="C427" s="229">
        <v>400</v>
      </c>
      <c r="D427" s="230">
        <v>401.05</v>
      </c>
      <c r="E427" s="230">
        <v>395.3</v>
      </c>
      <c r="F427" s="230">
        <v>390.6</v>
      </c>
      <c r="G427" s="230">
        <v>384.85</v>
      </c>
      <c r="H427" s="230">
        <v>405.75</v>
      </c>
      <c r="I427" s="230">
        <v>411.5</v>
      </c>
      <c r="J427" s="230">
        <v>416.2</v>
      </c>
      <c r="K427" s="229">
        <v>406.8</v>
      </c>
      <c r="L427" s="229">
        <v>396.35</v>
      </c>
      <c r="M427" s="229">
        <v>5.0592199999999998</v>
      </c>
      <c r="N427" s="1"/>
      <c r="O427" s="1"/>
    </row>
    <row r="428" spans="1:15" ht="12.75" customHeight="1">
      <c r="A428" s="30">
        <v>418</v>
      </c>
      <c r="B428" s="215" t="s">
        <v>469</v>
      </c>
      <c r="C428" s="229">
        <v>188.8</v>
      </c>
      <c r="D428" s="230">
        <v>189.4</v>
      </c>
      <c r="E428" s="230">
        <v>187.65</v>
      </c>
      <c r="F428" s="230">
        <v>186.5</v>
      </c>
      <c r="G428" s="230">
        <v>184.75</v>
      </c>
      <c r="H428" s="230">
        <v>190.55</v>
      </c>
      <c r="I428" s="230">
        <v>192.3</v>
      </c>
      <c r="J428" s="230">
        <v>193.45000000000002</v>
      </c>
      <c r="K428" s="229">
        <v>191.15</v>
      </c>
      <c r="L428" s="229">
        <v>188.25</v>
      </c>
      <c r="M428" s="229">
        <v>1.7275700000000001</v>
      </c>
      <c r="N428" s="1"/>
      <c r="O428" s="1"/>
    </row>
    <row r="429" spans="1:15" ht="12.75" customHeight="1">
      <c r="A429" s="30">
        <v>419</v>
      </c>
      <c r="B429" s="215" t="s">
        <v>189</v>
      </c>
      <c r="C429" s="229">
        <v>987.7</v>
      </c>
      <c r="D429" s="230">
        <v>984.38333333333333</v>
      </c>
      <c r="E429" s="230">
        <v>978.31666666666661</v>
      </c>
      <c r="F429" s="230">
        <v>968.93333333333328</v>
      </c>
      <c r="G429" s="230">
        <v>962.86666666666656</v>
      </c>
      <c r="H429" s="230">
        <v>993.76666666666665</v>
      </c>
      <c r="I429" s="230">
        <v>999.83333333333348</v>
      </c>
      <c r="J429" s="230">
        <v>1009.2166666666667</v>
      </c>
      <c r="K429" s="229">
        <v>990.45</v>
      </c>
      <c r="L429" s="229">
        <v>975</v>
      </c>
      <c r="M429" s="229">
        <v>32.619059999999998</v>
      </c>
      <c r="N429" s="1"/>
      <c r="O429" s="1"/>
    </row>
    <row r="430" spans="1:15" ht="12.75" customHeight="1">
      <c r="A430" s="30">
        <v>420</v>
      </c>
      <c r="B430" s="215" t="s">
        <v>190</v>
      </c>
      <c r="C430" s="229">
        <v>453.1</v>
      </c>
      <c r="D430" s="230">
        <v>450.9666666666667</v>
      </c>
      <c r="E430" s="230">
        <v>447.63333333333338</v>
      </c>
      <c r="F430" s="230">
        <v>442.16666666666669</v>
      </c>
      <c r="G430" s="230">
        <v>438.83333333333337</v>
      </c>
      <c r="H430" s="230">
        <v>456.43333333333339</v>
      </c>
      <c r="I430" s="230">
        <v>459.76666666666665</v>
      </c>
      <c r="J430" s="230">
        <v>465.23333333333341</v>
      </c>
      <c r="K430" s="229">
        <v>454.3</v>
      </c>
      <c r="L430" s="229">
        <v>445.5</v>
      </c>
      <c r="M430" s="229">
        <v>6.2236099999999999</v>
      </c>
      <c r="N430" s="1"/>
      <c r="O430" s="1"/>
    </row>
    <row r="431" spans="1:15" ht="12.75" customHeight="1">
      <c r="A431" s="30">
        <v>421</v>
      </c>
      <c r="B431" s="215" t="s">
        <v>470</v>
      </c>
      <c r="C431" s="229">
        <v>2529.15</v>
      </c>
      <c r="D431" s="230">
        <v>2530.2166666666667</v>
      </c>
      <c r="E431" s="230">
        <v>2510.4333333333334</v>
      </c>
      <c r="F431" s="230">
        <v>2491.7166666666667</v>
      </c>
      <c r="G431" s="230">
        <v>2471.9333333333334</v>
      </c>
      <c r="H431" s="230">
        <v>2548.9333333333334</v>
      </c>
      <c r="I431" s="230">
        <v>2568.7166666666672</v>
      </c>
      <c r="J431" s="230">
        <v>2587.4333333333334</v>
      </c>
      <c r="K431" s="229">
        <v>2550</v>
      </c>
      <c r="L431" s="229">
        <v>2511.5</v>
      </c>
      <c r="M431" s="229">
        <v>0.68647999999999998</v>
      </c>
      <c r="N431" s="1"/>
      <c r="O431" s="1"/>
    </row>
    <row r="432" spans="1:15" ht="12.75" customHeight="1">
      <c r="A432" s="30">
        <v>422</v>
      </c>
      <c r="B432" s="215" t="s">
        <v>471</v>
      </c>
      <c r="C432" s="229">
        <v>1135.75</v>
      </c>
      <c r="D432" s="230">
        <v>1131.9166666666667</v>
      </c>
      <c r="E432" s="230">
        <v>1115.8333333333335</v>
      </c>
      <c r="F432" s="230">
        <v>1095.9166666666667</v>
      </c>
      <c r="G432" s="230">
        <v>1079.8333333333335</v>
      </c>
      <c r="H432" s="230">
        <v>1151.8333333333335</v>
      </c>
      <c r="I432" s="230">
        <v>1167.916666666667</v>
      </c>
      <c r="J432" s="230">
        <v>1187.8333333333335</v>
      </c>
      <c r="K432" s="229">
        <v>1148</v>
      </c>
      <c r="L432" s="229">
        <v>1112</v>
      </c>
      <c r="M432" s="229">
        <v>1.16272</v>
      </c>
      <c r="N432" s="1"/>
      <c r="O432" s="1"/>
    </row>
    <row r="433" spans="1:15" ht="12.75" customHeight="1">
      <c r="A433" s="30">
        <v>423</v>
      </c>
      <c r="B433" s="215" t="s">
        <v>472</v>
      </c>
      <c r="C433" s="229">
        <v>282.8</v>
      </c>
      <c r="D433" s="230">
        <v>282.84999999999997</v>
      </c>
      <c r="E433" s="230">
        <v>280.74999999999994</v>
      </c>
      <c r="F433" s="230">
        <v>278.7</v>
      </c>
      <c r="G433" s="230">
        <v>276.59999999999997</v>
      </c>
      <c r="H433" s="230">
        <v>284.89999999999992</v>
      </c>
      <c r="I433" s="230">
        <v>286.99999999999994</v>
      </c>
      <c r="J433" s="230">
        <v>289.0499999999999</v>
      </c>
      <c r="K433" s="229">
        <v>284.95</v>
      </c>
      <c r="L433" s="229">
        <v>280.8</v>
      </c>
      <c r="M433" s="229">
        <v>1.30263</v>
      </c>
      <c r="N433" s="1"/>
      <c r="O433" s="1"/>
    </row>
    <row r="434" spans="1:15" ht="12.75" customHeight="1">
      <c r="A434" s="30">
        <v>424</v>
      </c>
      <c r="B434" s="215" t="s">
        <v>473</v>
      </c>
      <c r="C434" s="229">
        <v>387.25</v>
      </c>
      <c r="D434" s="230">
        <v>384.56666666666666</v>
      </c>
      <c r="E434" s="230">
        <v>380.13333333333333</v>
      </c>
      <c r="F434" s="230">
        <v>373.01666666666665</v>
      </c>
      <c r="G434" s="230">
        <v>368.58333333333331</v>
      </c>
      <c r="H434" s="230">
        <v>391.68333333333334</v>
      </c>
      <c r="I434" s="230">
        <v>396.11666666666662</v>
      </c>
      <c r="J434" s="230">
        <v>403.23333333333335</v>
      </c>
      <c r="K434" s="229">
        <v>389</v>
      </c>
      <c r="L434" s="229">
        <v>377.45</v>
      </c>
      <c r="M434" s="229">
        <v>1.8784400000000001</v>
      </c>
      <c r="N434" s="1"/>
      <c r="O434" s="1"/>
    </row>
    <row r="435" spans="1:15" ht="12.75" customHeight="1">
      <c r="A435" s="30">
        <v>425</v>
      </c>
      <c r="B435" s="215" t="s">
        <v>474</v>
      </c>
      <c r="C435" s="229">
        <v>2785.95</v>
      </c>
      <c r="D435" s="230">
        <v>2791.1833333333329</v>
      </c>
      <c r="E435" s="230">
        <v>2758.3666666666659</v>
      </c>
      <c r="F435" s="230">
        <v>2730.7833333333328</v>
      </c>
      <c r="G435" s="230">
        <v>2697.9666666666658</v>
      </c>
      <c r="H435" s="230">
        <v>2818.766666666666</v>
      </c>
      <c r="I435" s="230">
        <v>2851.5833333333326</v>
      </c>
      <c r="J435" s="230">
        <v>2879.1666666666661</v>
      </c>
      <c r="K435" s="229">
        <v>2824</v>
      </c>
      <c r="L435" s="229">
        <v>2763.6</v>
      </c>
      <c r="M435" s="229">
        <v>0.37962000000000001</v>
      </c>
      <c r="N435" s="1"/>
      <c r="O435" s="1"/>
    </row>
    <row r="436" spans="1:15" ht="12.75" customHeight="1">
      <c r="A436" s="30">
        <v>426</v>
      </c>
      <c r="B436" s="215" t="s">
        <v>475</v>
      </c>
      <c r="C436" s="229">
        <v>474.2</v>
      </c>
      <c r="D436" s="230">
        <v>475.41666666666669</v>
      </c>
      <c r="E436" s="230">
        <v>471.83333333333337</v>
      </c>
      <c r="F436" s="230">
        <v>469.4666666666667</v>
      </c>
      <c r="G436" s="230">
        <v>465.88333333333338</v>
      </c>
      <c r="H436" s="230">
        <v>477.78333333333336</v>
      </c>
      <c r="I436" s="230">
        <v>481.36666666666673</v>
      </c>
      <c r="J436" s="230">
        <v>483.73333333333335</v>
      </c>
      <c r="K436" s="229">
        <v>479</v>
      </c>
      <c r="L436" s="229">
        <v>473.05</v>
      </c>
      <c r="M436" s="229">
        <v>0.93659999999999999</v>
      </c>
      <c r="N436" s="1"/>
      <c r="O436" s="1"/>
    </row>
    <row r="437" spans="1:15" ht="12.75" customHeight="1">
      <c r="A437" s="30">
        <v>427</v>
      </c>
      <c r="B437" s="215" t="s">
        <v>476</v>
      </c>
      <c r="C437" s="229">
        <v>11.15</v>
      </c>
      <c r="D437" s="230">
        <v>11.4</v>
      </c>
      <c r="E437" s="230">
        <v>10.8</v>
      </c>
      <c r="F437" s="230">
        <v>10.450000000000001</v>
      </c>
      <c r="G437" s="230">
        <v>9.8500000000000014</v>
      </c>
      <c r="H437" s="230">
        <v>11.75</v>
      </c>
      <c r="I437" s="230">
        <v>12.349999999999998</v>
      </c>
      <c r="J437" s="230">
        <v>12.7</v>
      </c>
      <c r="K437" s="229">
        <v>12</v>
      </c>
      <c r="L437" s="229">
        <v>11.05</v>
      </c>
      <c r="M437" s="229">
        <v>3160.1995499999998</v>
      </c>
      <c r="N437" s="1"/>
      <c r="O437" s="1"/>
    </row>
    <row r="438" spans="1:15" ht="12.75" customHeight="1">
      <c r="A438" s="30">
        <v>428</v>
      </c>
      <c r="B438" s="215" t="s">
        <v>856</v>
      </c>
      <c r="C438" s="229">
        <v>250</v>
      </c>
      <c r="D438" s="230">
        <v>246.36666666666667</v>
      </c>
      <c r="E438" s="230">
        <v>241.48333333333335</v>
      </c>
      <c r="F438" s="230">
        <v>232.96666666666667</v>
      </c>
      <c r="G438" s="230">
        <v>228.08333333333334</v>
      </c>
      <c r="H438" s="230">
        <v>254.88333333333335</v>
      </c>
      <c r="I438" s="230">
        <v>259.76666666666665</v>
      </c>
      <c r="J438" s="230">
        <v>268.28333333333336</v>
      </c>
      <c r="K438" s="229">
        <v>251.25</v>
      </c>
      <c r="L438" s="229">
        <v>237.85</v>
      </c>
      <c r="M438" s="229">
        <v>7.5290999999999997</v>
      </c>
      <c r="N438" s="1"/>
      <c r="O438" s="1"/>
    </row>
    <row r="439" spans="1:15" ht="12.75" customHeight="1">
      <c r="A439" s="30">
        <v>429</v>
      </c>
      <c r="B439" s="215" t="s">
        <v>477</v>
      </c>
      <c r="C439" s="229">
        <v>848.9</v>
      </c>
      <c r="D439" s="230">
        <v>849.05000000000007</v>
      </c>
      <c r="E439" s="230">
        <v>845.10000000000014</v>
      </c>
      <c r="F439" s="230">
        <v>841.30000000000007</v>
      </c>
      <c r="G439" s="230">
        <v>837.35000000000014</v>
      </c>
      <c r="H439" s="230">
        <v>852.85000000000014</v>
      </c>
      <c r="I439" s="230">
        <v>856.80000000000018</v>
      </c>
      <c r="J439" s="230">
        <v>860.60000000000014</v>
      </c>
      <c r="K439" s="229">
        <v>853</v>
      </c>
      <c r="L439" s="229">
        <v>845.25</v>
      </c>
      <c r="M439" s="229">
        <v>0.40587000000000001</v>
      </c>
      <c r="N439" s="1"/>
      <c r="O439" s="1"/>
    </row>
    <row r="440" spans="1:15" ht="12.75" customHeight="1">
      <c r="A440" s="30">
        <v>430</v>
      </c>
      <c r="B440" s="215" t="s">
        <v>271</v>
      </c>
      <c r="C440" s="229">
        <v>726.55</v>
      </c>
      <c r="D440" s="230">
        <v>725.4</v>
      </c>
      <c r="E440" s="230">
        <v>721.15</v>
      </c>
      <c r="F440" s="230">
        <v>715.75</v>
      </c>
      <c r="G440" s="230">
        <v>711.5</v>
      </c>
      <c r="H440" s="230">
        <v>730.8</v>
      </c>
      <c r="I440" s="230">
        <v>735.05</v>
      </c>
      <c r="J440" s="230">
        <v>740.44999999999993</v>
      </c>
      <c r="K440" s="229">
        <v>729.65</v>
      </c>
      <c r="L440" s="229">
        <v>720</v>
      </c>
      <c r="M440" s="229">
        <v>4.5037900000000004</v>
      </c>
      <c r="N440" s="1"/>
      <c r="O440" s="1"/>
    </row>
    <row r="441" spans="1:15" ht="12.75" customHeight="1">
      <c r="A441" s="30">
        <v>431</v>
      </c>
      <c r="B441" s="215" t="s">
        <v>478</v>
      </c>
      <c r="C441" s="229">
        <v>1620.55</v>
      </c>
      <c r="D441" s="230">
        <v>1621.8500000000001</v>
      </c>
      <c r="E441" s="230">
        <v>1593.7000000000003</v>
      </c>
      <c r="F441" s="230">
        <v>1566.8500000000001</v>
      </c>
      <c r="G441" s="230">
        <v>1538.7000000000003</v>
      </c>
      <c r="H441" s="230">
        <v>1648.7000000000003</v>
      </c>
      <c r="I441" s="230">
        <v>1676.8500000000004</v>
      </c>
      <c r="J441" s="230">
        <v>1703.7000000000003</v>
      </c>
      <c r="K441" s="229">
        <v>1650</v>
      </c>
      <c r="L441" s="229">
        <v>1595</v>
      </c>
      <c r="M441" s="229">
        <v>0.23355999999999999</v>
      </c>
      <c r="N441" s="1"/>
      <c r="O441" s="1"/>
    </row>
    <row r="442" spans="1:15" ht="12.75" customHeight="1">
      <c r="A442" s="30">
        <v>432</v>
      </c>
      <c r="B442" s="215" t="s">
        <v>479</v>
      </c>
      <c r="C442" s="229">
        <v>417.05</v>
      </c>
      <c r="D442" s="230">
        <v>417</v>
      </c>
      <c r="E442" s="230">
        <v>414.35</v>
      </c>
      <c r="F442" s="230">
        <v>411.65000000000003</v>
      </c>
      <c r="G442" s="230">
        <v>409.00000000000006</v>
      </c>
      <c r="H442" s="230">
        <v>419.7</v>
      </c>
      <c r="I442" s="230">
        <v>422.34999999999997</v>
      </c>
      <c r="J442" s="230">
        <v>425.04999999999995</v>
      </c>
      <c r="K442" s="229">
        <v>419.65</v>
      </c>
      <c r="L442" s="229">
        <v>414.3</v>
      </c>
      <c r="M442" s="229">
        <v>0.65481</v>
      </c>
      <c r="N442" s="1"/>
      <c r="O442" s="1"/>
    </row>
    <row r="443" spans="1:15" ht="12.75" customHeight="1">
      <c r="A443" s="30">
        <v>433</v>
      </c>
      <c r="B443" s="215" t="s">
        <v>480</v>
      </c>
      <c r="C443" s="229">
        <v>676.1</v>
      </c>
      <c r="D443" s="230">
        <v>680.51666666666665</v>
      </c>
      <c r="E443" s="230">
        <v>670.38333333333333</v>
      </c>
      <c r="F443" s="230">
        <v>664.66666666666663</v>
      </c>
      <c r="G443" s="230">
        <v>654.5333333333333</v>
      </c>
      <c r="H443" s="230">
        <v>686.23333333333335</v>
      </c>
      <c r="I443" s="230">
        <v>696.36666666666656</v>
      </c>
      <c r="J443" s="230">
        <v>702.08333333333337</v>
      </c>
      <c r="K443" s="229">
        <v>690.65</v>
      </c>
      <c r="L443" s="229">
        <v>674.8</v>
      </c>
      <c r="M443" s="229">
        <v>4.1659600000000001</v>
      </c>
      <c r="N443" s="1"/>
      <c r="O443" s="1"/>
    </row>
    <row r="444" spans="1:15" ht="12.75" customHeight="1">
      <c r="A444" s="30">
        <v>434</v>
      </c>
      <c r="B444" s="215" t="s">
        <v>481</v>
      </c>
      <c r="C444" s="229">
        <v>36.75</v>
      </c>
      <c r="D444" s="230">
        <v>36.18333333333333</v>
      </c>
      <c r="E444" s="230">
        <v>35.36666666666666</v>
      </c>
      <c r="F444" s="230">
        <v>33.983333333333327</v>
      </c>
      <c r="G444" s="230">
        <v>33.166666666666657</v>
      </c>
      <c r="H444" s="230">
        <v>37.566666666666663</v>
      </c>
      <c r="I444" s="230">
        <v>38.38333333333334</v>
      </c>
      <c r="J444" s="230">
        <v>39.766666666666666</v>
      </c>
      <c r="K444" s="229">
        <v>37</v>
      </c>
      <c r="L444" s="229">
        <v>34.799999999999997</v>
      </c>
      <c r="M444" s="229">
        <v>226.15692000000001</v>
      </c>
      <c r="N444" s="1"/>
      <c r="O444" s="1"/>
    </row>
    <row r="445" spans="1:15" ht="12.75" customHeight="1">
      <c r="A445" s="30">
        <v>435</v>
      </c>
      <c r="B445" s="215" t="s">
        <v>202</v>
      </c>
      <c r="C445" s="229">
        <v>1272.0999999999999</v>
      </c>
      <c r="D445" s="230">
        <v>1277.5333333333333</v>
      </c>
      <c r="E445" s="230">
        <v>1264.5666666666666</v>
      </c>
      <c r="F445" s="230">
        <v>1257.0333333333333</v>
      </c>
      <c r="G445" s="230">
        <v>1244.0666666666666</v>
      </c>
      <c r="H445" s="230">
        <v>1285.0666666666666</v>
      </c>
      <c r="I445" s="230">
        <v>1298.0333333333333</v>
      </c>
      <c r="J445" s="230">
        <v>1305.5666666666666</v>
      </c>
      <c r="K445" s="229">
        <v>1290.5</v>
      </c>
      <c r="L445" s="229">
        <v>1270</v>
      </c>
      <c r="M445" s="229">
        <v>7.2764100000000003</v>
      </c>
      <c r="N445" s="1"/>
      <c r="O445" s="1"/>
    </row>
    <row r="446" spans="1:15" ht="12.75" customHeight="1">
      <c r="A446" s="30">
        <v>436</v>
      </c>
      <c r="B446" s="215" t="s">
        <v>482</v>
      </c>
      <c r="C446" s="229">
        <v>777.9</v>
      </c>
      <c r="D446" s="230">
        <v>783.38333333333333</v>
      </c>
      <c r="E446" s="230">
        <v>766.76666666666665</v>
      </c>
      <c r="F446" s="230">
        <v>755.63333333333333</v>
      </c>
      <c r="G446" s="230">
        <v>739.01666666666665</v>
      </c>
      <c r="H446" s="230">
        <v>794.51666666666665</v>
      </c>
      <c r="I446" s="230">
        <v>811.13333333333321</v>
      </c>
      <c r="J446" s="230">
        <v>822.26666666666665</v>
      </c>
      <c r="K446" s="229">
        <v>800</v>
      </c>
      <c r="L446" s="229">
        <v>772.25</v>
      </c>
      <c r="M446" s="229">
        <v>7.5944200000000004</v>
      </c>
      <c r="N446" s="1"/>
      <c r="O446" s="1"/>
    </row>
    <row r="447" spans="1:15" ht="12.75" customHeight="1">
      <c r="A447" s="30">
        <v>437</v>
      </c>
      <c r="B447" s="215" t="s">
        <v>191</v>
      </c>
      <c r="C447" s="229">
        <v>968.95</v>
      </c>
      <c r="D447" s="230">
        <v>970.66666666666663</v>
      </c>
      <c r="E447" s="230">
        <v>964.43333333333328</v>
      </c>
      <c r="F447" s="230">
        <v>959.91666666666663</v>
      </c>
      <c r="G447" s="230">
        <v>953.68333333333328</v>
      </c>
      <c r="H447" s="230">
        <v>975.18333333333328</v>
      </c>
      <c r="I447" s="230">
        <v>981.41666666666663</v>
      </c>
      <c r="J447" s="230">
        <v>985.93333333333328</v>
      </c>
      <c r="K447" s="229">
        <v>976.9</v>
      </c>
      <c r="L447" s="229">
        <v>966.15</v>
      </c>
      <c r="M447" s="229">
        <v>4.1482999999999999</v>
      </c>
      <c r="N447" s="1"/>
      <c r="O447" s="1"/>
    </row>
    <row r="448" spans="1:15" ht="12.75" customHeight="1">
      <c r="A448" s="30">
        <v>438</v>
      </c>
      <c r="B448" s="215" t="s">
        <v>483</v>
      </c>
      <c r="C448" s="229">
        <v>230.25</v>
      </c>
      <c r="D448" s="230">
        <v>230.81666666666669</v>
      </c>
      <c r="E448" s="230">
        <v>229.38333333333338</v>
      </c>
      <c r="F448" s="230">
        <v>228.51666666666668</v>
      </c>
      <c r="G448" s="230">
        <v>227.08333333333337</v>
      </c>
      <c r="H448" s="230">
        <v>231.68333333333339</v>
      </c>
      <c r="I448" s="230">
        <v>233.11666666666673</v>
      </c>
      <c r="J448" s="230">
        <v>233.98333333333341</v>
      </c>
      <c r="K448" s="229">
        <v>232.25</v>
      </c>
      <c r="L448" s="229">
        <v>229.95</v>
      </c>
      <c r="M448" s="229">
        <v>1.6868399999999999</v>
      </c>
      <c r="N448" s="1"/>
      <c r="O448" s="1"/>
    </row>
    <row r="449" spans="1:15" ht="12.75" customHeight="1">
      <c r="A449" s="30">
        <v>439</v>
      </c>
      <c r="B449" s="215" t="s">
        <v>484</v>
      </c>
      <c r="C449" s="229">
        <v>1334</v>
      </c>
      <c r="D449" s="230">
        <v>1326.3333333333333</v>
      </c>
      <c r="E449" s="230">
        <v>1305.9166666666665</v>
      </c>
      <c r="F449" s="230">
        <v>1277.8333333333333</v>
      </c>
      <c r="G449" s="230">
        <v>1257.4166666666665</v>
      </c>
      <c r="H449" s="230">
        <v>1354.4166666666665</v>
      </c>
      <c r="I449" s="230">
        <v>1374.833333333333</v>
      </c>
      <c r="J449" s="230">
        <v>1402.9166666666665</v>
      </c>
      <c r="K449" s="229">
        <v>1346.75</v>
      </c>
      <c r="L449" s="229">
        <v>1298.25</v>
      </c>
      <c r="M449" s="229">
        <v>7.1630099999999999</v>
      </c>
      <c r="N449" s="1"/>
      <c r="O449" s="1"/>
    </row>
    <row r="450" spans="1:15" ht="12.75" customHeight="1">
      <c r="A450" s="30">
        <v>440</v>
      </c>
      <c r="B450" s="215" t="s">
        <v>196</v>
      </c>
      <c r="C450" s="229">
        <v>3324</v>
      </c>
      <c r="D450" s="230">
        <v>3320.5</v>
      </c>
      <c r="E450" s="230">
        <v>3301</v>
      </c>
      <c r="F450" s="230">
        <v>3278</v>
      </c>
      <c r="G450" s="230">
        <v>3258.5</v>
      </c>
      <c r="H450" s="230">
        <v>3343.5</v>
      </c>
      <c r="I450" s="230">
        <v>3363</v>
      </c>
      <c r="J450" s="230">
        <v>3386</v>
      </c>
      <c r="K450" s="229">
        <v>3340</v>
      </c>
      <c r="L450" s="229">
        <v>3297.5</v>
      </c>
      <c r="M450" s="229">
        <v>11.77314</v>
      </c>
      <c r="N450" s="1"/>
      <c r="O450" s="1"/>
    </row>
    <row r="451" spans="1:15" ht="12.75" customHeight="1">
      <c r="A451" s="30">
        <v>441</v>
      </c>
      <c r="B451" s="215" t="s">
        <v>192</v>
      </c>
      <c r="C451" s="229">
        <v>793.65</v>
      </c>
      <c r="D451" s="230">
        <v>794.81666666666661</v>
      </c>
      <c r="E451" s="230">
        <v>788.18333333333317</v>
      </c>
      <c r="F451" s="230">
        <v>782.71666666666658</v>
      </c>
      <c r="G451" s="230">
        <v>776.08333333333314</v>
      </c>
      <c r="H451" s="230">
        <v>800.28333333333319</v>
      </c>
      <c r="I451" s="230">
        <v>806.91666666666663</v>
      </c>
      <c r="J451" s="230">
        <v>812.38333333333321</v>
      </c>
      <c r="K451" s="229">
        <v>801.45</v>
      </c>
      <c r="L451" s="229">
        <v>789.35</v>
      </c>
      <c r="M451" s="229">
        <v>7.0329300000000003</v>
      </c>
      <c r="N451" s="1"/>
      <c r="O451" s="1"/>
    </row>
    <row r="452" spans="1:15" ht="12.75" customHeight="1">
      <c r="A452" s="30">
        <v>442</v>
      </c>
      <c r="B452" s="215" t="s">
        <v>272</v>
      </c>
      <c r="C452" s="229">
        <v>7634.5</v>
      </c>
      <c r="D452" s="230">
        <v>7580.2333333333336</v>
      </c>
      <c r="E452" s="230">
        <v>7510.4666666666672</v>
      </c>
      <c r="F452" s="230">
        <v>7386.4333333333334</v>
      </c>
      <c r="G452" s="230">
        <v>7316.666666666667</v>
      </c>
      <c r="H452" s="230">
        <v>7704.2666666666673</v>
      </c>
      <c r="I452" s="230">
        <v>7774.0333333333338</v>
      </c>
      <c r="J452" s="230">
        <v>7898.0666666666675</v>
      </c>
      <c r="K452" s="229">
        <v>7650</v>
      </c>
      <c r="L452" s="229">
        <v>7456.2</v>
      </c>
      <c r="M452" s="229">
        <v>3.8217300000000001</v>
      </c>
      <c r="N452" s="1"/>
      <c r="O452" s="1"/>
    </row>
    <row r="453" spans="1:15" ht="12.75" customHeight="1">
      <c r="A453" s="30">
        <v>443</v>
      </c>
      <c r="B453" s="215" t="s">
        <v>827</v>
      </c>
      <c r="C453" s="229">
        <v>2232.75</v>
      </c>
      <c r="D453" s="230">
        <v>2236.4</v>
      </c>
      <c r="E453" s="230">
        <v>2209.8000000000002</v>
      </c>
      <c r="F453" s="230">
        <v>2186.85</v>
      </c>
      <c r="G453" s="230">
        <v>2160.25</v>
      </c>
      <c r="H453" s="230">
        <v>2259.3500000000004</v>
      </c>
      <c r="I453" s="230">
        <v>2285.9499999999998</v>
      </c>
      <c r="J453" s="230">
        <v>2308.9000000000005</v>
      </c>
      <c r="K453" s="229">
        <v>2263</v>
      </c>
      <c r="L453" s="229">
        <v>2213.4499999999998</v>
      </c>
      <c r="M453" s="229">
        <v>0.45029999999999998</v>
      </c>
      <c r="N453" s="1"/>
      <c r="O453" s="1"/>
    </row>
    <row r="454" spans="1:15" ht="12.75" customHeight="1">
      <c r="A454" s="30">
        <v>444</v>
      </c>
      <c r="B454" s="215" t="s">
        <v>485</v>
      </c>
      <c r="C454" s="229">
        <v>279.45</v>
      </c>
      <c r="D454" s="230">
        <v>277.29999999999995</v>
      </c>
      <c r="E454" s="230">
        <v>273.69999999999993</v>
      </c>
      <c r="F454" s="230">
        <v>267.95</v>
      </c>
      <c r="G454" s="230">
        <v>264.34999999999997</v>
      </c>
      <c r="H454" s="230">
        <v>283.0499999999999</v>
      </c>
      <c r="I454" s="230">
        <v>286.64999999999992</v>
      </c>
      <c r="J454" s="230">
        <v>292.39999999999986</v>
      </c>
      <c r="K454" s="229">
        <v>280.89999999999998</v>
      </c>
      <c r="L454" s="229">
        <v>271.55</v>
      </c>
      <c r="M454" s="229">
        <v>29.214600000000001</v>
      </c>
      <c r="N454" s="1"/>
      <c r="O454" s="1"/>
    </row>
    <row r="455" spans="1:15" ht="12.75" customHeight="1">
      <c r="A455" s="30">
        <v>445</v>
      </c>
      <c r="B455" s="215" t="s">
        <v>193</v>
      </c>
      <c r="C455" s="229">
        <v>535.20000000000005</v>
      </c>
      <c r="D455" s="230">
        <v>531.43333333333339</v>
      </c>
      <c r="E455" s="230">
        <v>526.61666666666679</v>
      </c>
      <c r="F455" s="230">
        <v>518.03333333333342</v>
      </c>
      <c r="G455" s="230">
        <v>513.21666666666681</v>
      </c>
      <c r="H455" s="230">
        <v>540.01666666666677</v>
      </c>
      <c r="I455" s="230">
        <v>544.83333333333337</v>
      </c>
      <c r="J455" s="230">
        <v>553.41666666666674</v>
      </c>
      <c r="K455" s="229">
        <v>536.25</v>
      </c>
      <c r="L455" s="229">
        <v>522.85</v>
      </c>
      <c r="M455" s="229">
        <v>125.11265</v>
      </c>
      <c r="N455" s="1"/>
      <c r="O455" s="1"/>
    </row>
    <row r="456" spans="1:15" ht="12.75" customHeight="1">
      <c r="A456" s="30">
        <v>446</v>
      </c>
      <c r="B456" s="215" t="s">
        <v>194</v>
      </c>
      <c r="C456" s="229">
        <v>215.3</v>
      </c>
      <c r="D456" s="230">
        <v>215.1</v>
      </c>
      <c r="E456" s="230">
        <v>213.2</v>
      </c>
      <c r="F456" s="230">
        <v>211.1</v>
      </c>
      <c r="G456" s="230">
        <v>209.2</v>
      </c>
      <c r="H456" s="230">
        <v>217.2</v>
      </c>
      <c r="I456" s="230">
        <v>219.10000000000002</v>
      </c>
      <c r="J456" s="230">
        <v>221.2</v>
      </c>
      <c r="K456" s="229">
        <v>217</v>
      </c>
      <c r="L456" s="229">
        <v>213</v>
      </c>
      <c r="M456" s="229">
        <v>63.249639999999999</v>
      </c>
      <c r="N456" s="1"/>
      <c r="O456" s="1"/>
    </row>
    <row r="457" spans="1:15" ht="12.75" customHeight="1">
      <c r="A457" s="30">
        <v>447</v>
      </c>
      <c r="B457" s="215" t="s">
        <v>195</v>
      </c>
      <c r="C457" s="229">
        <v>105.95</v>
      </c>
      <c r="D457" s="230">
        <v>106.14999999999999</v>
      </c>
      <c r="E457" s="230">
        <v>105.59999999999998</v>
      </c>
      <c r="F457" s="230">
        <v>105.24999999999999</v>
      </c>
      <c r="G457" s="230">
        <v>104.69999999999997</v>
      </c>
      <c r="H457" s="230">
        <v>106.49999999999999</v>
      </c>
      <c r="I457" s="230">
        <v>107.05</v>
      </c>
      <c r="J457" s="230">
        <v>107.39999999999999</v>
      </c>
      <c r="K457" s="229">
        <v>106.7</v>
      </c>
      <c r="L457" s="229">
        <v>105.8</v>
      </c>
      <c r="M457" s="229">
        <v>212.11537999999999</v>
      </c>
      <c r="N457" s="1"/>
      <c r="O457" s="1"/>
    </row>
    <row r="458" spans="1:15" ht="12.75" customHeight="1">
      <c r="A458" s="30">
        <v>448</v>
      </c>
      <c r="B458" s="215" t="s">
        <v>784</v>
      </c>
      <c r="C458" s="229">
        <v>63.75</v>
      </c>
      <c r="D458" s="230">
        <v>63.833333333333336</v>
      </c>
      <c r="E458" s="230">
        <v>61.366666666666674</v>
      </c>
      <c r="F458" s="230">
        <v>58.983333333333341</v>
      </c>
      <c r="G458" s="230">
        <v>56.51666666666668</v>
      </c>
      <c r="H458" s="230">
        <v>66.216666666666669</v>
      </c>
      <c r="I458" s="230">
        <v>68.683333333333323</v>
      </c>
      <c r="J458" s="230">
        <v>71.066666666666663</v>
      </c>
      <c r="K458" s="229">
        <v>66.3</v>
      </c>
      <c r="L458" s="229">
        <v>61.45</v>
      </c>
      <c r="M458" s="229">
        <v>76.349260000000001</v>
      </c>
      <c r="N458" s="1"/>
      <c r="O458" s="1"/>
    </row>
    <row r="459" spans="1:15" ht="12.75" customHeight="1">
      <c r="A459" s="30">
        <v>449</v>
      </c>
      <c r="B459" s="215" t="s">
        <v>486</v>
      </c>
      <c r="C459" s="229">
        <v>2248.5500000000002</v>
      </c>
      <c r="D459" s="230">
        <v>2249.7999999999997</v>
      </c>
      <c r="E459" s="230">
        <v>2213.6499999999996</v>
      </c>
      <c r="F459" s="230">
        <v>2178.75</v>
      </c>
      <c r="G459" s="230">
        <v>2142.6</v>
      </c>
      <c r="H459" s="230">
        <v>2284.6999999999994</v>
      </c>
      <c r="I459" s="230">
        <v>2320.85</v>
      </c>
      <c r="J459" s="230">
        <v>2355.7499999999991</v>
      </c>
      <c r="K459" s="229">
        <v>2285.9499999999998</v>
      </c>
      <c r="L459" s="229">
        <v>2214.9</v>
      </c>
      <c r="M459" s="229">
        <v>0.41395999999999999</v>
      </c>
      <c r="N459" s="1"/>
      <c r="O459" s="1"/>
    </row>
    <row r="460" spans="1:15" ht="12.75" customHeight="1">
      <c r="A460" s="30">
        <v>450</v>
      </c>
      <c r="B460" s="215" t="s">
        <v>197</v>
      </c>
      <c r="C460" s="229">
        <v>1120.8</v>
      </c>
      <c r="D460" s="230">
        <v>1125.0333333333333</v>
      </c>
      <c r="E460" s="230">
        <v>1113.3666666666666</v>
      </c>
      <c r="F460" s="230">
        <v>1105.9333333333332</v>
      </c>
      <c r="G460" s="230">
        <v>1094.2666666666664</v>
      </c>
      <c r="H460" s="230">
        <v>1132.4666666666667</v>
      </c>
      <c r="I460" s="230">
        <v>1144.1333333333337</v>
      </c>
      <c r="J460" s="230">
        <v>1151.5666666666668</v>
      </c>
      <c r="K460" s="229">
        <v>1136.7</v>
      </c>
      <c r="L460" s="229">
        <v>1117.5999999999999</v>
      </c>
      <c r="M460" s="229">
        <v>14.1228</v>
      </c>
      <c r="N460" s="1"/>
      <c r="O460" s="1"/>
    </row>
    <row r="461" spans="1:15" ht="12.75" customHeight="1">
      <c r="A461" s="30">
        <v>451</v>
      </c>
      <c r="B461" s="215" t="s">
        <v>857</v>
      </c>
      <c r="C461" s="229">
        <v>698.75</v>
      </c>
      <c r="D461" s="230">
        <v>701.35</v>
      </c>
      <c r="E461" s="230">
        <v>688.40000000000009</v>
      </c>
      <c r="F461" s="230">
        <v>678.05000000000007</v>
      </c>
      <c r="G461" s="230">
        <v>665.10000000000014</v>
      </c>
      <c r="H461" s="230">
        <v>711.7</v>
      </c>
      <c r="I461" s="230">
        <v>724.65000000000009</v>
      </c>
      <c r="J461" s="230">
        <v>735</v>
      </c>
      <c r="K461" s="229">
        <v>714.3</v>
      </c>
      <c r="L461" s="229">
        <v>691</v>
      </c>
      <c r="M461" s="229">
        <v>7.9483199999999998</v>
      </c>
      <c r="N461" s="1"/>
      <c r="O461" s="1"/>
    </row>
    <row r="462" spans="1:15" ht="12.75" customHeight="1">
      <c r="A462" s="30">
        <v>452</v>
      </c>
      <c r="B462" s="215" t="s">
        <v>487</v>
      </c>
      <c r="C462" s="229">
        <v>119.5</v>
      </c>
      <c r="D462" s="230">
        <v>119.86666666666667</v>
      </c>
      <c r="E462" s="230">
        <v>118.23333333333335</v>
      </c>
      <c r="F462" s="230">
        <v>116.96666666666667</v>
      </c>
      <c r="G462" s="230">
        <v>115.33333333333334</v>
      </c>
      <c r="H462" s="230">
        <v>121.13333333333335</v>
      </c>
      <c r="I462" s="230">
        <v>122.76666666666668</v>
      </c>
      <c r="J462" s="230">
        <v>124.03333333333336</v>
      </c>
      <c r="K462" s="229">
        <v>121.5</v>
      </c>
      <c r="L462" s="229">
        <v>118.6</v>
      </c>
      <c r="M462" s="229">
        <v>6.5150100000000002</v>
      </c>
      <c r="N462" s="1"/>
      <c r="O462" s="1"/>
    </row>
    <row r="463" spans="1:15" ht="12.75" customHeight="1">
      <c r="A463" s="30">
        <v>453</v>
      </c>
      <c r="B463" s="215" t="s">
        <v>179</v>
      </c>
      <c r="C463" s="229">
        <v>908.3</v>
      </c>
      <c r="D463" s="230">
        <v>908.59999999999991</v>
      </c>
      <c r="E463" s="230">
        <v>900.79999999999984</v>
      </c>
      <c r="F463" s="230">
        <v>893.3</v>
      </c>
      <c r="G463" s="230">
        <v>885.49999999999989</v>
      </c>
      <c r="H463" s="230">
        <v>916.0999999999998</v>
      </c>
      <c r="I463" s="230">
        <v>923.9</v>
      </c>
      <c r="J463" s="230">
        <v>931.39999999999975</v>
      </c>
      <c r="K463" s="229">
        <v>916.4</v>
      </c>
      <c r="L463" s="229">
        <v>901.1</v>
      </c>
      <c r="M463" s="229">
        <v>2.90889</v>
      </c>
      <c r="N463" s="1"/>
      <c r="O463" s="1"/>
    </row>
    <row r="464" spans="1:15" ht="12.75" customHeight="1">
      <c r="A464" s="30">
        <v>454</v>
      </c>
      <c r="B464" s="215" t="s">
        <v>488</v>
      </c>
      <c r="C464" s="229">
        <v>2367.4</v>
      </c>
      <c r="D464" s="230">
        <v>2360.5166666666664</v>
      </c>
      <c r="E464" s="230">
        <v>2342.0333333333328</v>
      </c>
      <c r="F464" s="230">
        <v>2316.6666666666665</v>
      </c>
      <c r="G464" s="230">
        <v>2298.1833333333329</v>
      </c>
      <c r="H464" s="230">
        <v>2385.8833333333328</v>
      </c>
      <c r="I464" s="230">
        <v>2404.3666666666663</v>
      </c>
      <c r="J464" s="230">
        <v>2429.7333333333327</v>
      </c>
      <c r="K464" s="229">
        <v>2379</v>
      </c>
      <c r="L464" s="229">
        <v>2335.15</v>
      </c>
      <c r="M464" s="229">
        <v>0.34955000000000003</v>
      </c>
      <c r="N464" s="1"/>
      <c r="O464" s="1"/>
    </row>
    <row r="465" spans="1:15" ht="12.75" customHeight="1">
      <c r="A465" s="30">
        <v>455</v>
      </c>
      <c r="B465" s="215" t="s">
        <v>489</v>
      </c>
      <c r="C465" s="229">
        <v>455.95</v>
      </c>
      <c r="D465" s="230">
        <v>455.95</v>
      </c>
      <c r="E465" s="230">
        <v>450</v>
      </c>
      <c r="F465" s="230">
        <v>444.05</v>
      </c>
      <c r="G465" s="230">
        <v>438.1</v>
      </c>
      <c r="H465" s="230">
        <v>461.9</v>
      </c>
      <c r="I465" s="230">
        <v>467.84999999999991</v>
      </c>
      <c r="J465" s="230">
        <v>473.79999999999995</v>
      </c>
      <c r="K465" s="229">
        <v>461.9</v>
      </c>
      <c r="L465" s="229">
        <v>450</v>
      </c>
      <c r="M465" s="229">
        <v>0.53288999999999997</v>
      </c>
      <c r="N465" s="1"/>
      <c r="O465" s="1"/>
    </row>
    <row r="466" spans="1:15" ht="12.75" customHeight="1">
      <c r="A466" s="30">
        <v>456</v>
      </c>
      <c r="B466" s="215" t="s">
        <v>490</v>
      </c>
      <c r="C466" s="229">
        <v>3326.8</v>
      </c>
      <c r="D466" s="230">
        <v>3315.85</v>
      </c>
      <c r="E466" s="230">
        <v>3289.75</v>
      </c>
      <c r="F466" s="230">
        <v>3252.7000000000003</v>
      </c>
      <c r="G466" s="230">
        <v>3226.6000000000004</v>
      </c>
      <c r="H466" s="230">
        <v>3352.8999999999996</v>
      </c>
      <c r="I466" s="230">
        <v>3378.9999999999991</v>
      </c>
      <c r="J466" s="230">
        <v>3416.0499999999993</v>
      </c>
      <c r="K466" s="229">
        <v>3341.95</v>
      </c>
      <c r="L466" s="229">
        <v>3278.8</v>
      </c>
      <c r="M466" s="229">
        <v>0.42613000000000001</v>
      </c>
      <c r="N466" s="1"/>
      <c r="O466" s="1"/>
    </row>
    <row r="467" spans="1:15" ht="12.75" customHeight="1">
      <c r="A467" s="30">
        <v>457</v>
      </c>
      <c r="B467" s="215" t="s">
        <v>198</v>
      </c>
      <c r="C467" s="229">
        <v>2827.25</v>
      </c>
      <c r="D467" s="230">
        <v>2826.5333333333328</v>
      </c>
      <c r="E467" s="230">
        <v>2815.4166666666656</v>
      </c>
      <c r="F467" s="230">
        <v>2803.5833333333326</v>
      </c>
      <c r="G467" s="230">
        <v>2792.4666666666653</v>
      </c>
      <c r="H467" s="230">
        <v>2838.3666666666659</v>
      </c>
      <c r="I467" s="230">
        <v>2849.4833333333327</v>
      </c>
      <c r="J467" s="230">
        <v>2861.3166666666662</v>
      </c>
      <c r="K467" s="229">
        <v>2837.65</v>
      </c>
      <c r="L467" s="229">
        <v>2814.7</v>
      </c>
      <c r="M467" s="229">
        <v>5.3855000000000004</v>
      </c>
      <c r="N467" s="1"/>
      <c r="O467" s="1"/>
    </row>
    <row r="468" spans="1:15" ht="12.75" customHeight="1">
      <c r="A468" s="30">
        <v>458</v>
      </c>
      <c r="B468" s="215" t="s">
        <v>199</v>
      </c>
      <c r="C468" s="229">
        <v>1774.8</v>
      </c>
      <c r="D468" s="230">
        <v>1794.1833333333332</v>
      </c>
      <c r="E468" s="230">
        <v>1744.5166666666664</v>
      </c>
      <c r="F468" s="230">
        <v>1714.2333333333333</v>
      </c>
      <c r="G468" s="230">
        <v>1664.5666666666666</v>
      </c>
      <c r="H468" s="230">
        <v>1824.4666666666662</v>
      </c>
      <c r="I468" s="230">
        <v>1874.1333333333328</v>
      </c>
      <c r="J468" s="230">
        <v>1904.4166666666661</v>
      </c>
      <c r="K468" s="229">
        <v>1843.85</v>
      </c>
      <c r="L468" s="229">
        <v>1763.9</v>
      </c>
      <c r="M468" s="229">
        <v>11.136699999999999</v>
      </c>
      <c r="N468" s="1"/>
      <c r="O468" s="1"/>
    </row>
    <row r="469" spans="1:15" ht="12.75" customHeight="1">
      <c r="A469" s="30">
        <v>459</v>
      </c>
      <c r="B469" s="215" t="s">
        <v>200</v>
      </c>
      <c r="C469" s="229">
        <v>561.54999999999995</v>
      </c>
      <c r="D469" s="230">
        <v>558.58333333333337</v>
      </c>
      <c r="E469" s="230">
        <v>551.16666666666674</v>
      </c>
      <c r="F469" s="230">
        <v>540.78333333333342</v>
      </c>
      <c r="G469" s="230">
        <v>533.36666666666679</v>
      </c>
      <c r="H469" s="230">
        <v>568.9666666666667</v>
      </c>
      <c r="I469" s="230">
        <v>576.38333333333344</v>
      </c>
      <c r="J469" s="230">
        <v>586.76666666666665</v>
      </c>
      <c r="K469" s="229">
        <v>566</v>
      </c>
      <c r="L469" s="229">
        <v>548.20000000000005</v>
      </c>
      <c r="M469" s="229">
        <v>3.11774</v>
      </c>
      <c r="N469" s="1"/>
      <c r="O469" s="1"/>
    </row>
    <row r="470" spans="1:15" ht="12.75" customHeight="1">
      <c r="A470" s="30">
        <v>460</v>
      </c>
      <c r="B470" s="215" t="s">
        <v>614</v>
      </c>
      <c r="C470" s="229">
        <v>704.3</v>
      </c>
      <c r="D470" s="230">
        <v>706.13333333333333</v>
      </c>
      <c r="E470" s="230">
        <v>699.16666666666663</v>
      </c>
      <c r="F470" s="230">
        <v>694.0333333333333</v>
      </c>
      <c r="G470" s="230">
        <v>687.06666666666661</v>
      </c>
      <c r="H470" s="230">
        <v>711.26666666666665</v>
      </c>
      <c r="I470" s="230">
        <v>718.23333333333335</v>
      </c>
      <c r="J470" s="230">
        <v>723.36666666666667</v>
      </c>
      <c r="K470" s="229">
        <v>713.1</v>
      </c>
      <c r="L470" s="229">
        <v>701</v>
      </c>
      <c r="M470" s="229">
        <v>0.34436</v>
      </c>
      <c r="N470" s="1"/>
      <c r="O470" s="1"/>
    </row>
    <row r="471" spans="1:15" ht="12.75" customHeight="1">
      <c r="A471" s="30">
        <v>461</v>
      </c>
      <c r="B471" s="215" t="s">
        <v>201</v>
      </c>
      <c r="C471" s="229">
        <v>1562.4</v>
      </c>
      <c r="D471" s="230">
        <v>1561.8166666666666</v>
      </c>
      <c r="E471" s="230">
        <v>1550.5833333333333</v>
      </c>
      <c r="F471" s="230">
        <v>1538.7666666666667</v>
      </c>
      <c r="G471" s="230">
        <v>1527.5333333333333</v>
      </c>
      <c r="H471" s="230">
        <v>1573.6333333333332</v>
      </c>
      <c r="I471" s="230">
        <v>1584.8666666666668</v>
      </c>
      <c r="J471" s="230">
        <v>1596.6833333333332</v>
      </c>
      <c r="K471" s="229">
        <v>1573.05</v>
      </c>
      <c r="L471" s="229">
        <v>1550</v>
      </c>
      <c r="M471" s="229">
        <v>4.5250700000000004</v>
      </c>
      <c r="N471" s="1"/>
      <c r="O471" s="1"/>
    </row>
    <row r="472" spans="1:15" ht="12.75" customHeight="1">
      <c r="A472" s="30">
        <v>462</v>
      </c>
      <c r="B472" s="215" t="s">
        <v>491</v>
      </c>
      <c r="C472" s="229">
        <v>32.200000000000003</v>
      </c>
      <c r="D472" s="230">
        <v>32.366666666666667</v>
      </c>
      <c r="E472" s="230">
        <v>31.883333333333333</v>
      </c>
      <c r="F472" s="230">
        <v>31.566666666666663</v>
      </c>
      <c r="G472" s="230">
        <v>31.083333333333329</v>
      </c>
      <c r="H472" s="230">
        <v>32.683333333333337</v>
      </c>
      <c r="I472" s="230">
        <v>33.166666666666671</v>
      </c>
      <c r="J472" s="230">
        <v>33.483333333333341</v>
      </c>
      <c r="K472" s="229">
        <v>32.85</v>
      </c>
      <c r="L472" s="229">
        <v>32.049999999999997</v>
      </c>
      <c r="M472" s="229">
        <v>51.439320000000002</v>
      </c>
      <c r="N472" s="1"/>
      <c r="O472" s="1"/>
    </row>
    <row r="473" spans="1:15" ht="12.75" customHeight="1">
      <c r="A473" s="30">
        <v>463</v>
      </c>
      <c r="B473" s="215" t="s">
        <v>828</v>
      </c>
      <c r="C473" s="229">
        <v>274.2</v>
      </c>
      <c r="D473" s="230">
        <v>275.06666666666666</v>
      </c>
      <c r="E473" s="230">
        <v>272.18333333333334</v>
      </c>
      <c r="F473" s="230">
        <v>270.16666666666669</v>
      </c>
      <c r="G473" s="230">
        <v>267.28333333333336</v>
      </c>
      <c r="H473" s="230">
        <v>277.08333333333331</v>
      </c>
      <c r="I473" s="230">
        <v>279.96666666666664</v>
      </c>
      <c r="J473" s="230">
        <v>281.98333333333329</v>
      </c>
      <c r="K473" s="229">
        <v>277.95</v>
      </c>
      <c r="L473" s="229">
        <v>273.05</v>
      </c>
      <c r="M473" s="229">
        <v>1.8360799999999999</v>
      </c>
      <c r="N473" s="1"/>
      <c r="O473" s="1"/>
    </row>
    <row r="474" spans="1:15" ht="12.75" customHeight="1">
      <c r="A474" s="30">
        <v>464</v>
      </c>
      <c r="B474" s="215" t="s">
        <v>492</v>
      </c>
      <c r="C474" s="229">
        <v>391.45</v>
      </c>
      <c r="D474" s="230">
        <v>391.81666666666661</v>
      </c>
      <c r="E474" s="230">
        <v>387.78333333333319</v>
      </c>
      <c r="F474" s="230">
        <v>384.11666666666656</v>
      </c>
      <c r="G474" s="230">
        <v>380.08333333333314</v>
      </c>
      <c r="H474" s="230">
        <v>395.48333333333323</v>
      </c>
      <c r="I474" s="230">
        <v>399.51666666666665</v>
      </c>
      <c r="J474" s="230">
        <v>403.18333333333328</v>
      </c>
      <c r="K474" s="229">
        <v>395.85</v>
      </c>
      <c r="L474" s="229">
        <v>388.15</v>
      </c>
      <c r="M474" s="229">
        <v>4.9390799999999997</v>
      </c>
      <c r="N474" s="1"/>
      <c r="O474" s="1"/>
    </row>
    <row r="475" spans="1:15" ht="12.75" customHeight="1">
      <c r="A475" s="30">
        <v>465</v>
      </c>
      <c r="B475" s="215" t="s">
        <v>493</v>
      </c>
      <c r="C475" s="229">
        <v>2885.7</v>
      </c>
      <c r="D475" s="230">
        <v>2882.9</v>
      </c>
      <c r="E475" s="230">
        <v>2835.8</v>
      </c>
      <c r="F475" s="230">
        <v>2785.9</v>
      </c>
      <c r="G475" s="230">
        <v>2738.8</v>
      </c>
      <c r="H475" s="230">
        <v>2932.8</v>
      </c>
      <c r="I475" s="230">
        <v>2979.8999999999996</v>
      </c>
      <c r="J475" s="230">
        <v>3029.8</v>
      </c>
      <c r="K475" s="229">
        <v>2930</v>
      </c>
      <c r="L475" s="229">
        <v>2833</v>
      </c>
      <c r="M475" s="229">
        <v>1.36944</v>
      </c>
      <c r="N475" s="1"/>
      <c r="O475" s="1"/>
    </row>
    <row r="476" spans="1:15" ht="12.75" customHeight="1">
      <c r="A476" s="30">
        <v>466</v>
      </c>
      <c r="B476" s="215" t="s">
        <v>871</v>
      </c>
      <c r="C476" s="229">
        <v>27.8</v>
      </c>
      <c r="D476" s="230">
        <v>27.433333333333334</v>
      </c>
      <c r="E476" s="230">
        <v>26.566666666666666</v>
      </c>
      <c r="F476" s="230">
        <v>25.333333333333332</v>
      </c>
      <c r="G476" s="230">
        <v>24.466666666666665</v>
      </c>
      <c r="H476" s="230">
        <v>28.666666666666668</v>
      </c>
      <c r="I476" s="230">
        <v>29.533333333333335</v>
      </c>
      <c r="J476" s="230">
        <v>30.766666666666669</v>
      </c>
      <c r="K476" s="229">
        <v>28.3</v>
      </c>
      <c r="L476" s="229">
        <v>26.2</v>
      </c>
      <c r="M476" s="229">
        <v>300.98124999999999</v>
      </c>
      <c r="N476" s="1"/>
      <c r="O476" s="1"/>
    </row>
    <row r="477" spans="1:15" ht="12.75" customHeight="1">
      <c r="A477" s="30">
        <v>467</v>
      </c>
      <c r="B477" s="215" t="s">
        <v>494</v>
      </c>
      <c r="C477" s="229">
        <v>411.65</v>
      </c>
      <c r="D477" s="230">
        <v>412.81666666666666</v>
      </c>
      <c r="E477" s="230">
        <v>405.83333333333331</v>
      </c>
      <c r="F477" s="230">
        <v>400.01666666666665</v>
      </c>
      <c r="G477" s="230">
        <v>393.0333333333333</v>
      </c>
      <c r="H477" s="230">
        <v>418.63333333333333</v>
      </c>
      <c r="I477" s="230">
        <v>425.61666666666667</v>
      </c>
      <c r="J477" s="230">
        <v>431.43333333333334</v>
      </c>
      <c r="K477" s="229">
        <v>419.8</v>
      </c>
      <c r="L477" s="229">
        <v>407</v>
      </c>
      <c r="M477" s="229">
        <v>1.3846000000000001</v>
      </c>
      <c r="N477" s="1"/>
      <c r="O477" s="1"/>
    </row>
    <row r="478" spans="1:15" ht="12.75" customHeight="1">
      <c r="A478" s="30">
        <v>468</v>
      </c>
      <c r="B478" s="215" t="s">
        <v>858</v>
      </c>
      <c r="C478" s="229">
        <v>555.20000000000005</v>
      </c>
      <c r="D478" s="230">
        <v>556.26666666666677</v>
      </c>
      <c r="E478" s="230">
        <v>548.53333333333353</v>
      </c>
      <c r="F478" s="230">
        <v>541.86666666666679</v>
      </c>
      <c r="G478" s="230">
        <v>534.13333333333355</v>
      </c>
      <c r="H478" s="230">
        <v>562.93333333333351</v>
      </c>
      <c r="I478" s="230">
        <v>570.66666666666686</v>
      </c>
      <c r="J478" s="230">
        <v>577.33333333333348</v>
      </c>
      <c r="K478" s="229">
        <v>564</v>
      </c>
      <c r="L478" s="229">
        <v>549.6</v>
      </c>
      <c r="M478" s="229">
        <v>3.3383500000000002</v>
      </c>
      <c r="N478" s="1"/>
      <c r="O478" s="1"/>
    </row>
    <row r="479" spans="1:15" ht="12.75" customHeight="1">
      <c r="A479" s="30">
        <v>469</v>
      </c>
      <c r="B479" s="215" t="s">
        <v>205</v>
      </c>
      <c r="C479" s="229">
        <v>677.95</v>
      </c>
      <c r="D479" s="230">
        <v>679.85</v>
      </c>
      <c r="E479" s="230">
        <v>674.6</v>
      </c>
      <c r="F479" s="230">
        <v>671.25</v>
      </c>
      <c r="G479" s="230">
        <v>666</v>
      </c>
      <c r="H479" s="230">
        <v>683.2</v>
      </c>
      <c r="I479" s="230">
        <v>688.45</v>
      </c>
      <c r="J479" s="230">
        <v>691.80000000000007</v>
      </c>
      <c r="K479" s="229">
        <v>685.1</v>
      </c>
      <c r="L479" s="229">
        <v>676.5</v>
      </c>
      <c r="M479" s="229">
        <v>24.700880000000002</v>
      </c>
      <c r="N479" s="1"/>
      <c r="O479" s="1"/>
    </row>
    <row r="480" spans="1:15" ht="12.75" customHeight="1">
      <c r="A480" s="30">
        <v>470</v>
      </c>
      <c r="B480" s="215" t="s">
        <v>495</v>
      </c>
      <c r="C480" s="229">
        <v>706</v>
      </c>
      <c r="D480" s="230">
        <v>706.69999999999993</v>
      </c>
      <c r="E480" s="230">
        <v>701.39999999999986</v>
      </c>
      <c r="F480" s="230">
        <v>696.8</v>
      </c>
      <c r="G480" s="230">
        <v>691.49999999999989</v>
      </c>
      <c r="H480" s="230">
        <v>711.29999999999984</v>
      </c>
      <c r="I480" s="230">
        <v>716.5999999999998</v>
      </c>
      <c r="J480" s="230">
        <v>721.19999999999982</v>
      </c>
      <c r="K480" s="229">
        <v>712</v>
      </c>
      <c r="L480" s="229">
        <v>702.1</v>
      </c>
      <c r="M480" s="229">
        <v>4.2326199999999998</v>
      </c>
      <c r="N480" s="1"/>
      <c r="O480" s="1"/>
    </row>
    <row r="481" spans="1:15" ht="12.75" customHeight="1">
      <c r="A481" s="30">
        <v>471</v>
      </c>
      <c r="B481" s="215" t="s">
        <v>204</v>
      </c>
      <c r="C481" s="229">
        <v>7842.8</v>
      </c>
      <c r="D481" s="230">
        <v>7850.4666666666672</v>
      </c>
      <c r="E481" s="230">
        <v>7802.1333333333341</v>
      </c>
      <c r="F481" s="230">
        <v>7761.4666666666672</v>
      </c>
      <c r="G481" s="230">
        <v>7713.1333333333341</v>
      </c>
      <c r="H481" s="230">
        <v>7891.1333333333341</v>
      </c>
      <c r="I481" s="230">
        <v>7939.4666666666662</v>
      </c>
      <c r="J481" s="230">
        <v>7980.1333333333341</v>
      </c>
      <c r="K481" s="229">
        <v>7898.8</v>
      </c>
      <c r="L481" s="229">
        <v>7809.8</v>
      </c>
      <c r="M481" s="229">
        <v>1.84642</v>
      </c>
      <c r="N481" s="1"/>
      <c r="O481" s="1"/>
    </row>
    <row r="482" spans="1:15" ht="12.75" customHeight="1">
      <c r="A482" s="30">
        <v>472</v>
      </c>
      <c r="B482" s="215" t="s">
        <v>273</v>
      </c>
      <c r="C482" s="229">
        <v>72.3</v>
      </c>
      <c r="D482" s="230">
        <v>72.083333333333329</v>
      </c>
      <c r="E482" s="230">
        <v>71.36666666666666</v>
      </c>
      <c r="F482" s="230">
        <v>70.433333333333337</v>
      </c>
      <c r="G482" s="230">
        <v>69.716666666666669</v>
      </c>
      <c r="H482" s="230">
        <v>73.016666666666652</v>
      </c>
      <c r="I482" s="230">
        <v>73.73333333333332</v>
      </c>
      <c r="J482" s="230">
        <v>74.666666666666643</v>
      </c>
      <c r="K482" s="229">
        <v>72.8</v>
      </c>
      <c r="L482" s="229">
        <v>71.150000000000006</v>
      </c>
      <c r="M482" s="229">
        <v>97.568870000000004</v>
      </c>
      <c r="N482" s="1"/>
      <c r="O482" s="1"/>
    </row>
    <row r="483" spans="1:15" ht="12.75" customHeight="1">
      <c r="A483" s="30">
        <v>473</v>
      </c>
      <c r="B483" s="215" t="s">
        <v>203</v>
      </c>
      <c r="C483" s="229">
        <v>1463.1</v>
      </c>
      <c r="D483" s="230">
        <v>1464.4666666666665</v>
      </c>
      <c r="E483" s="230">
        <v>1454.4333333333329</v>
      </c>
      <c r="F483" s="230">
        <v>1445.7666666666664</v>
      </c>
      <c r="G483" s="230">
        <v>1435.7333333333329</v>
      </c>
      <c r="H483" s="230">
        <v>1473.133333333333</v>
      </c>
      <c r="I483" s="230">
        <v>1483.1666666666663</v>
      </c>
      <c r="J483" s="230">
        <v>1491.833333333333</v>
      </c>
      <c r="K483" s="229">
        <v>1474.5</v>
      </c>
      <c r="L483" s="229">
        <v>1455.8</v>
      </c>
      <c r="M483" s="229">
        <v>2.4510900000000002</v>
      </c>
      <c r="N483" s="1"/>
      <c r="O483" s="1"/>
    </row>
    <row r="484" spans="1:15" ht="12.75" customHeight="1">
      <c r="A484" s="30">
        <v>474</v>
      </c>
      <c r="B484" s="238" t="s">
        <v>153</v>
      </c>
      <c r="C484" s="239">
        <v>876.15</v>
      </c>
      <c r="D484" s="239">
        <v>879.01666666666677</v>
      </c>
      <c r="E484" s="239">
        <v>869.53333333333353</v>
      </c>
      <c r="F484" s="239">
        <v>862.91666666666674</v>
      </c>
      <c r="G484" s="239">
        <v>853.43333333333351</v>
      </c>
      <c r="H484" s="239">
        <v>885.63333333333355</v>
      </c>
      <c r="I484" s="239">
        <v>895.1166666666669</v>
      </c>
      <c r="J484" s="238">
        <v>901.73333333333358</v>
      </c>
      <c r="K484" s="238">
        <v>888.5</v>
      </c>
      <c r="L484" s="238">
        <v>872.4</v>
      </c>
      <c r="M484" s="215">
        <v>5.4574100000000003</v>
      </c>
      <c r="N484" s="1"/>
      <c r="O484" s="1"/>
    </row>
    <row r="485" spans="1:15" ht="12.75" customHeight="1">
      <c r="A485" s="30">
        <v>475</v>
      </c>
      <c r="B485" s="238" t="s">
        <v>274</v>
      </c>
      <c r="C485" s="239">
        <v>252.35</v>
      </c>
      <c r="D485" s="239">
        <v>253.08333333333334</v>
      </c>
      <c r="E485" s="239">
        <v>251.16666666666669</v>
      </c>
      <c r="F485" s="239">
        <v>249.98333333333335</v>
      </c>
      <c r="G485" s="239">
        <v>248.06666666666669</v>
      </c>
      <c r="H485" s="239">
        <v>254.26666666666668</v>
      </c>
      <c r="I485" s="239">
        <v>256.18333333333339</v>
      </c>
      <c r="J485" s="238">
        <v>257.36666666666667</v>
      </c>
      <c r="K485" s="238">
        <v>255</v>
      </c>
      <c r="L485" s="238">
        <v>251.9</v>
      </c>
      <c r="M485" s="215">
        <v>0.79513</v>
      </c>
      <c r="N485" s="1"/>
      <c r="O485" s="1"/>
    </row>
    <row r="486" spans="1:15" ht="12.75" customHeight="1">
      <c r="A486" s="30">
        <v>476</v>
      </c>
      <c r="B486" s="238" t="s">
        <v>496</v>
      </c>
      <c r="C486" s="229">
        <v>2040.05</v>
      </c>
      <c r="D486" s="230">
        <v>2041.1999999999998</v>
      </c>
      <c r="E486" s="230">
        <v>2031.5499999999997</v>
      </c>
      <c r="F486" s="230">
        <v>2023.05</v>
      </c>
      <c r="G486" s="230">
        <v>2013.3999999999999</v>
      </c>
      <c r="H486" s="230">
        <v>2049.6999999999998</v>
      </c>
      <c r="I486" s="230">
        <v>2059.3499999999995</v>
      </c>
      <c r="J486" s="230">
        <v>2067.8499999999995</v>
      </c>
      <c r="K486" s="229">
        <v>2050.85</v>
      </c>
      <c r="L486" s="229">
        <v>2032.7</v>
      </c>
      <c r="M486" s="229">
        <v>0.20807</v>
      </c>
      <c r="N486" s="1"/>
      <c r="O486" s="1"/>
    </row>
    <row r="487" spans="1:15" ht="12.75" customHeight="1">
      <c r="A487" s="30">
        <v>477</v>
      </c>
      <c r="B487" s="238" t="s">
        <v>497</v>
      </c>
      <c r="C487" s="239">
        <v>603.4</v>
      </c>
      <c r="D487" s="239">
        <v>608.31666666666661</v>
      </c>
      <c r="E487" s="239">
        <v>596.58333333333326</v>
      </c>
      <c r="F487" s="239">
        <v>589.76666666666665</v>
      </c>
      <c r="G487" s="239">
        <v>578.0333333333333</v>
      </c>
      <c r="H487" s="239">
        <v>615.13333333333321</v>
      </c>
      <c r="I487" s="239">
        <v>626.86666666666656</v>
      </c>
      <c r="J487" s="238">
        <v>633.68333333333317</v>
      </c>
      <c r="K487" s="238">
        <v>620.04999999999995</v>
      </c>
      <c r="L487" s="238">
        <v>601.5</v>
      </c>
      <c r="M487" s="215">
        <v>4.2770599999999996</v>
      </c>
      <c r="N487" s="1"/>
      <c r="O487" s="1"/>
    </row>
    <row r="488" spans="1:15" ht="12.75" customHeight="1">
      <c r="A488" s="30">
        <v>478</v>
      </c>
      <c r="B488" s="238" t="s">
        <v>498</v>
      </c>
      <c r="C488" s="229">
        <v>300.55</v>
      </c>
      <c r="D488" s="230">
        <v>300.81666666666666</v>
      </c>
      <c r="E488" s="230">
        <v>298.83333333333331</v>
      </c>
      <c r="F488" s="230">
        <v>297.11666666666667</v>
      </c>
      <c r="G488" s="230">
        <v>295.13333333333333</v>
      </c>
      <c r="H488" s="230">
        <v>302.5333333333333</v>
      </c>
      <c r="I488" s="230">
        <v>304.51666666666665</v>
      </c>
      <c r="J488" s="230">
        <v>306.23333333333329</v>
      </c>
      <c r="K488" s="229">
        <v>302.8</v>
      </c>
      <c r="L488" s="229">
        <v>299.10000000000002</v>
      </c>
      <c r="M488" s="229">
        <v>0.83216999999999997</v>
      </c>
      <c r="N488" s="1"/>
      <c r="O488" s="1"/>
    </row>
    <row r="489" spans="1:15" ht="12.75" customHeight="1">
      <c r="A489" s="30">
        <v>479</v>
      </c>
      <c r="B489" s="238" t="s">
        <v>499</v>
      </c>
      <c r="C489" s="239">
        <v>329.2</v>
      </c>
      <c r="D489" s="239">
        <v>327.66666666666669</v>
      </c>
      <c r="E489" s="230">
        <v>323.48333333333335</v>
      </c>
      <c r="F489" s="230">
        <v>317.76666666666665</v>
      </c>
      <c r="G489" s="230">
        <v>313.58333333333331</v>
      </c>
      <c r="H489" s="230">
        <v>333.38333333333338</v>
      </c>
      <c r="I489" s="230">
        <v>337.56666666666666</v>
      </c>
      <c r="J489" s="230">
        <v>343.28333333333342</v>
      </c>
      <c r="K489" s="229">
        <v>331.85</v>
      </c>
      <c r="L489" s="229">
        <v>321.95</v>
      </c>
      <c r="M489" s="229">
        <v>1.4456500000000001</v>
      </c>
      <c r="N489" s="1"/>
      <c r="O489" s="1"/>
    </row>
    <row r="490" spans="1:15" ht="12.75" customHeight="1">
      <c r="A490" s="30">
        <v>480</v>
      </c>
      <c r="B490" s="238" t="s">
        <v>500</v>
      </c>
      <c r="C490" s="229">
        <v>307.64999999999998</v>
      </c>
      <c r="D490" s="230">
        <v>309.40000000000003</v>
      </c>
      <c r="E490" s="230">
        <v>305.25000000000006</v>
      </c>
      <c r="F490" s="230">
        <v>302.85000000000002</v>
      </c>
      <c r="G490" s="230">
        <v>298.70000000000005</v>
      </c>
      <c r="H490" s="230">
        <v>311.80000000000007</v>
      </c>
      <c r="I490" s="230">
        <v>315.95000000000005</v>
      </c>
      <c r="J490" s="230">
        <v>318.35000000000008</v>
      </c>
      <c r="K490" s="229">
        <v>313.55</v>
      </c>
      <c r="L490" s="229">
        <v>307</v>
      </c>
      <c r="M490" s="229">
        <v>1.3871599999999999</v>
      </c>
      <c r="N490" s="1"/>
      <c r="O490" s="1"/>
    </row>
    <row r="491" spans="1:15" ht="12.75" customHeight="1">
      <c r="A491" s="30">
        <v>481</v>
      </c>
      <c r="B491" s="238" t="s">
        <v>275</v>
      </c>
      <c r="C491" s="239">
        <v>1689</v>
      </c>
      <c r="D491" s="239">
        <v>1693.9666666666665</v>
      </c>
      <c r="E491" s="230">
        <v>1665.0333333333328</v>
      </c>
      <c r="F491" s="230">
        <v>1641.0666666666664</v>
      </c>
      <c r="G491" s="230">
        <v>1612.1333333333328</v>
      </c>
      <c r="H491" s="230">
        <v>1717.9333333333329</v>
      </c>
      <c r="I491" s="230">
        <v>1746.8666666666668</v>
      </c>
      <c r="J491" s="230">
        <v>1770.833333333333</v>
      </c>
      <c r="K491" s="229">
        <v>1722.9</v>
      </c>
      <c r="L491" s="229">
        <v>1670</v>
      </c>
      <c r="M491" s="229">
        <v>8.6170500000000008</v>
      </c>
      <c r="N491" s="1"/>
      <c r="O491" s="1"/>
    </row>
    <row r="492" spans="1:15" ht="12.75" customHeight="1">
      <c r="A492" s="30">
        <v>482</v>
      </c>
      <c r="B492" s="215" t="s">
        <v>859</v>
      </c>
      <c r="C492" s="229">
        <v>1265.05</v>
      </c>
      <c r="D492" s="230">
        <v>1272.0833333333333</v>
      </c>
      <c r="E492" s="230">
        <v>1246.2166666666665</v>
      </c>
      <c r="F492" s="230">
        <v>1227.3833333333332</v>
      </c>
      <c r="G492" s="230">
        <v>1201.5166666666664</v>
      </c>
      <c r="H492" s="230">
        <v>1290.9166666666665</v>
      </c>
      <c r="I492" s="230">
        <v>1316.7833333333333</v>
      </c>
      <c r="J492" s="230">
        <v>1335.6166666666666</v>
      </c>
      <c r="K492" s="229">
        <v>1297.95</v>
      </c>
      <c r="L492" s="229">
        <v>1253.25</v>
      </c>
      <c r="M492" s="229">
        <v>6.9707400000000002</v>
      </c>
      <c r="N492" s="1"/>
      <c r="O492" s="1"/>
    </row>
    <row r="493" spans="1:15" ht="12.75" customHeight="1">
      <c r="A493" s="30">
        <v>483</v>
      </c>
      <c r="B493" s="215" t="s">
        <v>206</v>
      </c>
      <c r="C493" s="239">
        <v>278.10000000000002</v>
      </c>
      <c r="D493" s="239">
        <v>278.73333333333335</v>
      </c>
      <c r="E493" s="230">
        <v>276.9666666666667</v>
      </c>
      <c r="F493" s="230">
        <v>275.83333333333337</v>
      </c>
      <c r="G493" s="230">
        <v>274.06666666666672</v>
      </c>
      <c r="H493" s="230">
        <v>279.86666666666667</v>
      </c>
      <c r="I493" s="230">
        <v>281.63333333333333</v>
      </c>
      <c r="J493" s="230">
        <v>282.76666666666665</v>
      </c>
      <c r="K493" s="229">
        <v>280.5</v>
      </c>
      <c r="L493" s="229">
        <v>277.60000000000002</v>
      </c>
      <c r="M493" s="229">
        <v>51.379860000000001</v>
      </c>
      <c r="N493" s="1"/>
      <c r="O493" s="1"/>
    </row>
    <row r="494" spans="1:15" ht="12.75" customHeight="1">
      <c r="A494" s="30">
        <v>484</v>
      </c>
      <c r="B494" s="215" t="s">
        <v>829</v>
      </c>
      <c r="C494" s="229">
        <v>380.7</v>
      </c>
      <c r="D494" s="230">
        <v>381.38333333333338</v>
      </c>
      <c r="E494" s="230">
        <v>376.31666666666678</v>
      </c>
      <c r="F494" s="230">
        <v>371.93333333333339</v>
      </c>
      <c r="G494" s="230">
        <v>366.86666666666679</v>
      </c>
      <c r="H494" s="230">
        <v>385.76666666666677</v>
      </c>
      <c r="I494" s="230">
        <v>390.83333333333337</v>
      </c>
      <c r="J494" s="230">
        <v>395.21666666666675</v>
      </c>
      <c r="K494" s="229">
        <v>386.45</v>
      </c>
      <c r="L494" s="229">
        <v>377</v>
      </c>
      <c r="M494" s="229">
        <v>0.52068999999999999</v>
      </c>
      <c r="N494" s="1"/>
      <c r="O494" s="1"/>
    </row>
    <row r="495" spans="1:15" ht="12.75" customHeight="1">
      <c r="A495" s="30">
        <v>485</v>
      </c>
      <c r="B495" s="215" t="s">
        <v>501</v>
      </c>
      <c r="C495" s="239">
        <v>1815.1</v>
      </c>
      <c r="D495" s="239">
        <v>1816.6833333333334</v>
      </c>
      <c r="E495" s="230">
        <v>1803.4166666666667</v>
      </c>
      <c r="F495" s="230">
        <v>1791.7333333333333</v>
      </c>
      <c r="G495" s="230">
        <v>1778.4666666666667</v>
      </c>
      <c r="H495" s="230">
        <v>1828.3666666666668</v>
      </c>
      <c r="I495" s="230">
        <v>1841.6333333333332</v>
      </c>
      <c r="J495" s="230">
        <v>1853.3166666666668</v>
      </c>
      <c r="K495" s="229">
        <v>1829.95</v>
      </c>
      <c r="L495" s="229">
        <v>1805</v>
      </c>
      <c r="M495" s="229">
        <v>0.31524999999999997</v>
      </c>
      <c r="N495" s="1"/>
      <c r="O495" s="1"/>
    </row>
    <row r="496" spans="1:15" ht="12.75" customHeight="1">
      <c r="A496" s="30">
        <v>486</v>
      </c>
      <c r="B496" s="215" t="s">
        <v>127</v>
      </c>
      <c r="C496" s="239">
        <v>7.15</v>
      </c>
      <c r="D496" s="239">
        <v>7.1833333333333336</v>
      </c>
      <c r="E496" s="230">
        <v>7.1166666666666671</v>
      </c>
      <c r="F496" s="230">
        <v>7.0833333333333339</v>
      </c>
      <c r="G496" s="230">
        <v>7.0166666666666675</v>
      </c>
      <c r="H496" s="230">
        <v>7.2166666666666668</v>
      </c>
      <c r="I496" s="230">
        <v>7.2833333333333332</v>
      </c>
      <c r="J496" s="230">
        <v>7.3166666666666664</v>
      </c>
      <c r="K496" s="229">
        <v>7.25</v>
      </c>
      <c r="L496" s="229">
        <v>7.15</v>
      </c>
      <c r="M496" s="229">
        <v>395.38256999999999</v>
      </c>
      <c r="N496" s="1"/>
      <c r="O496" s="1"/>
    </row>
    <row r="497" spans="1:15" ht="12.75" customHeight="1">
      <c r="A497" s="30">
        <v>487</v>
      </c>
      <c r="B497" s="215" t="s">
        <v>207</v>
      </c>
      <c r="C497" s="239">
        <v>825.4</v>
      </c>
      <c r="D497" s="239">
        <v>825.46666666666658</v>
      </c>
      <c r="E497" s="230">
        <v>818.98333333333312</v>
      </c>
      <c r="F497" s="230">
        <v>812.56666666666649</v>
      </c>
      <c r="G497" s="230">
        <v>806.08333333333303</v>
      </c>
      <c r="H497" s="230">
        <v>831.88333333333321</v>
      </c>
      <c r="I497" s="230">
        <v>838.36666666666656</v>
      </c>
      <c r="J497" s="230">
        <v>844.7833333333333</v>
      </c>
      <c r="K497" s="229">
        <v>831.95</v>
      </c>
      <c r="L497" s="229">
        <v>819.05</v>
      </c>
      <c r="M497" s="229">
        <v>8.0418199999999995</v>
      </c>
      <c r="N497" s="1"/>
      <c r="O497" s="1"/>
    </row>
    <row r="498" spans="1:15" ht="12.75" customHeight="1">
      <c r="A498" s="30">
        <v>488</v>
      </c>
      <c r="B498" s="215" t="s">
        <v>502</v>
      </c>
      <c r="C498" s="239">
        <v>260.05</v>
      </c>
      <c r="D498" s="239">
        <v>259.10000000000002</v>
      </c>
      <c r="E498" s="230">
        <v>254.10000000000002</v>
      </c>
      <c r="F498" s="230">
        <v>248.15</v>
      </c>
      <c r="G498" s="230">
        <v>243.15</v>
      </c>
      <c r="H498" s="230">
        <v>265.05000000000007</v>
      </c>
      <c r="I498" s="230">
        <v>270.05000000000007</v>
      </c>
      <c r="J498" s="230">
        <v>276.00000000000006</v>
      </c>
      <c r="K498" s="229">
        <v>264.10000000000002</v>
      </c>
      <c r="L498" s="229">
        <v>253.15</v>
      </c>
      <c r="M498" s="229">
        <v>26.68984</v>
      </c>
      <c r="N498" s="1"/>
      <c r="O498" s="1"/>
    </row>
    <row r="499" spans="1:15" ht="12.75" customHeight="1">
      <c r="A499" s="30">
        <v>489</v>
      </c>
      <c r="B499" s="215" t="s">
        <v>503</v>
      </c>
      <c r="C499" s="239">
        <v>96.3</v>
      </c>
      <c r="D499" s="239">
        <v>95.133333333333326</v>
      </c>
      <c r="E499" s="230">
        <v>93.466666666666654</v>
      </c>
      <c r="F499" s="230">
        <v>90.633333333333326</v>
      </c>
      <c r="G499" s="230">
        <v>88.966666666666654</v>
      </c>
      <c r="H499" s="230">
        <v>97.966666666666654</v>
      </c>
      <c r="I499" s="230">
        <v>99.63333333333334</v>
      </c>
      <c r="J499" s="230">
        <v>102.46666666666665</v>
      </c>
      <c r="K499" s="229">
        <v>96.8</v>
      </c>
      <c r="L499" s="229">
        <v>92.3</v>
      </c>
      <c r="M499" s="229">
        <v>39.358919999999998</v>
      </c>
      <c r="N499" s="1"/>
      <c r="O499" s="1"/>
    </row>
    <row r="500" spans="1:15" ht="12.75" customHeight="1">
      <c r="A500" s="30">
        <v>490</v>
      </c>
      <c r="B500" s="215" t="s">
        <v>504</v>
      </c>
      <c r="C500" s="239">
        <v>828.5</v>
      </c>
      <c r="D500" s="239">
        <v>817.51666666666677</v>
      </c>
      <c r="E500" s="230">
        <v>783.03333333333353</v>
      </c>
      <c r="F500" s="230">
        <v>737.56666666666672</v>
      </c>
      <c r="G500" s="230">
        <v>703.08333333333348</v>
      </c>
      <c r="H500" s="230">
        <v>862.98333333333358</v>
      </c>
      <c r="I500" s="230">
        <v>897.46666666666692</v>
      </c>
      <c r="J500" s="230">
        <v>942.93333333333362</v>
      </c>
      <c r="K500" s="229">
        <v>852</v>
      </c>
      <c r="L500" s="229">
        <v>772.05</v>
      </c>
      <c r="M500" s="229">
        <v>10.44333</v>
      </c>
      <c r="N500" s="1"/>
      <c r="O500" s="1"/>
    </row>
    <row r="501" spans="1:15" ht="12.75" customHeight="1">
      <c r="A501" s="30">
        <v>491</v>
      </c>
      <c r="B501" s="215" t="s">
        <v>276</v>
      </c>
      <c r="C501" s="239">
        <v>1434.45</v>
      </c>
      <c r="D501" s="239">
        <v>1433.8166666666666</v>
      </c>
      <c r="E501" s="230">
        <v>1427.6333333333332</v>
      </c>
      <c r="F501" s="230">
        <v>1420.8166666666666</v>
      </c>
      <c r="G501" s="230">
        <v>1414.6333333333332</v>
      </c>
      <c r="H501" s="230">
        <v>1440.6333333333332</v>
      </c>
      <c r="I501" s="230">
        <v>1446.8166666666666</v>
      </c>
      <c r="J501" s="230">
        <v>1453.6333333333332</v>
      </c>
      <c r="K501" s="229">
        <v>1440</v>
      </c>
      <c r="L501" s="229">
        <v>1427</v>
      </c>
      <c r="M501" s="229">
        <v>0.2135</v>
      </c>
      <c r="N501" s="1"/>
      <c r="O501" s="1"/>
    </row>
    <row r="502" spans="1:15" ht="12.75" customHeight="1">
      <c r="A502" s="30">
        <v>492</v>
      </c>
      <c r="B502" s="215" t="s">
        <v>208</v>
      </c>
      <c r="C502" s="215">
        <v>407.15</v>
      </c>
      <c r="D502" s="239">
        <v>406.40000000000003</v>
      </c>
      <c r="E502" s="230">
        <v>404.80000000000007</v>
      </c>
      <c r="F502" s="230">
        <v>402.45000000000005</v>
      </c>
      <c r="G502" s="230">
        <v>400.85000000000008</v>
      </c>
      <c r="H502" s="230">
        <v>408.75000000000006</v>
      </c>
      <c r="I502" s="230">
        <v>410.35000000000008</v>
      </c>
      <c r="J502" s="230">
        <v>412.70000000000005</v>
      </c>
      <c r="K502" s="229">
        <v>408</v>
      </c>
      <c r="L502" s="229">
        <v>404.05</v>
      </c>
      <c r="M502" s="229">
        <v>35.327419999999996</v>
      </c>
      <c r="N502" s="1"/>
      <c r="O502" s="1"/>
    </row>
    <row r="503" spans="1:15" ht="12.75" customHeight="1">
      <c r="A503" s="30">
        <v>493</v>
      </c>
      <c r="B503" s="215" t="s">
        <v>505</v>
      </c>
      <c r="C503" s="215">
        <v>168.6</v>
      </c>
      <c r="D503" s="239">
        <v>168.95</v>
      </c>
      <c r="E503" s="230">
        <v>167.34999999999997</v>
      </c>
      <c r="F503" s="230">
        <v>166.09999999999997</v>
      </c>
      <c r="G503" s="230">
        <v>164.49999999999994</v>
      </c>
      <c r="H503" s="230">
        <v>170.2</v>
      </c>
      <c r="I503" s="230">
        <v>171.8</v>
      </c>
      <c r="J503" s="230">
        <v>173.05</v>
      </c>
      <c r="K503" s="229">
        <v>170.55</v>
      </c>
      <c r="L503" s="229">
        <v>167.7</v>
      </c>
      <c r="M503" s="229">
        <v>3.0805899999999999</v>
      </c>
      <c r="N503" s="1"/>
      <c r="O503" s="1"/>
    </row>
    <row r="504" spans="1:15" ht="12.75" customHeight="1">
      <c r="A504" s="30">
        <v>494</v>
      </c>
      <c r="B504" s="215" t="s">
        <v>277</v>
      </c>
      <c r="C504" s="215">
        <v>16.3</v>
      </c>
      <c r="D504" s="239">
        <v>16.400000000000002</v>
      </c>
      <c r="E504" s="230">
        <v>16.150000000000006</v>
      </c>
      <c r="F504" s="230">
        <v>16.000000000000004</v>
      </c>
      <c r="G504" s="230">
        <v>15.750000000000007</v>
      </c>
      <c r="H504" s="230">
        <v>16.550000000000004</v>
      </c>
      <c r="I504" s="230">
        <v>16.799999999999997</v>
      </c>
      <c r="J504" s="230">
        <v>16.950000000000003</v>
      </c>
      <c r="K504" s="229">
        <v>16.649999999999999</v>
      </c>
      <c r="L504" s="229">
        <v>16.25</v>
      </c>
      <c r="M504" s="229">
        <v>859.40003999999999</v>
      </c>
      <c r="N504" s="1"/>
      <c r="O504" s="1"/>
    </row>
    <row r="505" spans="1:15" ht="12.75" customHeight="1">
      <c r="A505" s="30">
        <v>495</v>
      </c>
      <c r="B505" s="215" t="s">
        <v>830</v>
      </c>
      <c r="C505" s="215">
        <v>10535.95</v>
      </c>
      <c r="D505" s="239">
        <v>10582.616666666667</v>
      </c>
      <c r="E505" s="230">
        <v>10465.383333333333</v>
      </c>
      <c r="F505" s="230">
        <v>10394.816666666666</v>
      </c>
      <c r="G505" s="230">
        <v>10277.583333333332</v>
      </c>
      <c r="H505" s="230">
        <v>10653.183333333334</v>
      </c>
      <c r="I505" s="230">
        <v>10770.416666666668</v>
      </c>
      <c r="J505" s="230">
        <v>10840.983333333335</v>
      </c>
      <c r="K505" s="229">
        <v>10699.85</v>
      </c>
      <c r="L505" s="229">
        <v>10512.05</v>
      </c>
      <c r="M505" s="229">
        <v>1.873E-2</v>
      </c>
      <c r="N505" s="1"/>
      <c r="O505" s="1"/>
    </row>
    <row r="506" spans="1:15" ht="12.75" customHeight="1">
      <c r="A506" s="30">
        <v>496</v>
      </c>
      <c r="B506" s="215" t="s">
        <v>209</v>
      </c>
      <c r="C506" s="239">
        <v>192.15</v>
      </c>
      <c r="D506" s="230">
        <v>193.5</v>
      </c>
      <c r="E506" s="230">
        <v>190.25</v>
      </c>
      <c r="F506" s="230">
        <v>188.35</v>
      </c>
      <c r="G506" s="230">
        <v>185.1</v>
      </c>
      <c r="H506" s="230">
        <v>195.4</v>
      </c>
      <c r="I506" s="230">
        <v>198.65</v>
      </c>
      <c r="J506" s="229">
        <v>200.55</v>
      </c>
      <c r="K506" s="229">
        <v>196.75</v>
      </c>
      <c r="L506" s="229">
        <v>191.6</v>
      </c>
      <c r="M506" s="215">
        <v>52.103999999999999</v>
      </c>
      <c r="N506" s="1"/>
      <c r="O506" s="1"/>
    </row>
    <row r="507" spans="1:15" ht="12.75" customHeight="1">
      <c r="A507" s="30">
        <v>497</v>
      </c>
      <c r="B507" s="215" t="s">
        <v>506</v>
      </c>
      <c r="C507" s="239">
        <v>388.75</v>
      </c>
      <c r="D507" s="230">
        <v>384.08333333333331</v>
      </c>
      <c r="E507" s="230">
        <v>374.66666666666663</v>
      </c>
      <c r="F507" s="230">
        <v>360.58333333333331</v>
      </c>
      <c r="G507" s="230">
        <v>351.16666666666663</v>
      </c>
      <c r="H507" s="230">
        <v>398.16666666666663</v>
      </c>
      <c r="I507" s="230">
        <v>407.58333333333326</v>
      </c>
      <c r="J507" s="229">
        <v>421.66666666666663</v>
      </c>
      <c r="K507" s="229">
        <v>393.5</v>
      </c>
      <c r="L507" s="229">
        <v>370</v>
      </c>
      <c r="M507" s="215">
        <v>54.91431</v>
      </c>
      <c r="N507" s="1"/>
      <c r="O507" s="1"/>
    </row>
    <row r="508" spans="1:15" ht="12.75" customHeight="1">
      <c r="A508" s="30">
        <v>498</v>
      </c>
      <c r="B508" s="215" t="s">
        <v>804</v>
      </c>
      <c r="C508" s="215">
        <v>67.95</v>
      </c>
      <c r="D508" s="239">
        <v>68.11666666666666</v>
      </c>
      <c r="E508" s="230">
        <v>67.433333333333323</v>
      </c>
      <c r="F508" s="230">
        <v>66.916666666666657</v>
      </c>
      <c r="G508" s="230">
        <v>66.23333333333332</v>
      </c>
      <c r="H508" s="230">
        <v>68.633333333333326</v>
      </c>
      <c r="I508" s="230">
        <v>69.316666666666663</v>
      </c>
      <c r="J508" s="230">
        <v>69.833333333333329</v>
      </c>
      <c r="K508" s="229">
        <v>68.8</v>
      </c>
      <c r="L508" s="229">
        <v>67.599999999999994</v>
      </c>
      <c r="M508" s="229">
        <v>578.46081000000004</v>
      </c>
      <c r="N508" s="1"/>
      <c r="O508" s="1"/>
    </row>
    <row r="509" spans="1:15" ht="12.75" customHeight="1">
      <c r="A509" s="30">
        <v>499</v>
      </c>
      <c r="B509" s="215" t="s">
        <v>796</v>
      </c>
      <c r="C509" s="215">
        <v>513.4</v>
      </c>
      <c r="D509" s="239">
        <v>509.5333333333333</v>
      </c>
      <c r="E509" s="230">
        <v>504.66666666666663</v>
      </c>
      <c r="F509" s="230">
        <v>495.93333333333334</v>
      </c>
      <c r="G509" s="230">
        <v>491.06666666666666</v>
      </c>
      <c r="H509" s="230">
        <v>518.26666666666665</v>
      </c>
      <c r="I509" s="230">
        <v>523.13333333333321</v>
      </c>
      <c r="J509" s="230">
        <v>531.86666666666656</v>
      </c>
      <c r="K509" s="229">
        <v>514.4</v>
      </c>
      <c r="L509" s="229">
        <v>500.8</v>
      </c>
      <c r="M509" s="229">
        <v>8.8869399999999992</v>
      </c>
      <c r="N509" s="1"/>
      <c r="O509" s="1"/>
    </row>
    <row r="510" spans="1:15" ht="12.75" customHeight="1">
      <c r="A510" s="256">
        <v>500</v>
      </c>
      <c r="B510" s="215" t="s">
        <v>507</v>
      </c>
      <c r="C510" s="239">
        <v>1462.85</v>
      </c>
      <c r="D510" s="230">
        <v>1463.95</v>
      </c>
      <c r="E510" s="230">
        <v>1452.9</v>
      </c>
      <c r="F510" s="230">
        <v>1442.95</v>
      </c>
      <c r="G510" s="230">
        <v>1431.9</v>
      </c>
      <c r="H510" s="230">
        <v>1473.9</v>
      </c>
      <c r="I510" s="230">
        <v>1484.9499999999998</v>
      </c>
      <c r="J510" s="229">
        <v>1494.9</v>
      </c>
      <c r="K510" s="229">
        <v>1475</v>
      </c>
      <c r="L510" s="229">
        <v>1454</v>
      </c>
      <c r="M510" s="215">
        <v>0.28436</v>
      </c>
      <c r="N510" s="1"/>
      <c r="O510" s="1"/>
    </row>
    <row r="511" spans="1:15" ht="12.75" customHeight="1">
      <c r="A511" s="215">
        <v>501</v>
      </c>
      <c r="B511" s="215" t="s">
        <v>508</v>
      </c>
      <c r="C511" s="215">
        <v>1607.9</v>
      </c>
      <c r="D511" s="239">
        <v>1618.6333333333332</v>
      </c>
      <c r="E511" s="230">
        <v>1593.2666666666664</v>
      </c>
      <c r="F511" s="230">
        <v>1578.6333333333332</v>
      </c>
      <c r="G511" s="230">
        <v>1553.2666666666664</v>
      </c>
      <c r="H511" s="230">
        <v>1633.2666666666664</v>
      </c>
      <c r="I511" s="230">
        <v>1658.6333333333332</v>
      </c>
      <c r="J511" s="230">
        <v>1673.2666666666664</v>
      </c>
      <c r="K511" s="229">
        <v>1644</v>
      </c>
      <c r="L511" s="229">
        <v>1604</v>
      </c>
      <c r="M511" s="229">
        <v>0.58799999999999997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C13" sqref="C1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33"/>
      <c r="B5" s="334"/>
      <c r="C5" s="333"/>
      <c r="D5" s="33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7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335" t="s">
        <v>510</v>
      </c>
      <c r="C7" s="334"/>
      <c r="D7" s="7">
        <f>Main!B10</f>
        <v>45079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45078</v>
      </c>
      <c r="B10" s="29">
        <v>512149</v>
      </c>
      <c r="C10" s="28" t="s">
        <v>943</v>
      </c>
      <c r="D10" s="28" t="s">
        <v>944</v>
      </c>
      <c r="E10" s="28" t="s">
        <v>520</v>
      </c>
      <c r="F10" s="85">
        <v>2200000</v>
      </c>
      <c r="G10" s="29">
        <v>1.72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45078</v>
      </c>
      <c r="B11" s="29">
        <v>538734</v>
      </c>
      <c r="C11" s="28" t="s">
        <v>945</v>
      </c>
      <c r="D11" s="28" t="s">
        <v>946</v>
      </c>
      <c r="E11" s="28" t="s">
        <v>520</v>
      </c>
      <c r="F11" s="85">
        <v>150000</v>
      </c>
      <c r="G11" s="29">
        <v>162.33000000000001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45078</v>
      </c>
      <c r="B12" s="29">
        <v>538734</v>
      </c>
      <c r="C12" s="28" t="s">
        <v>945</v>
      </c>
      <c r="D12" s="28" t="s">
        <v>947</v>
      </c>
      <c r="E12" s="28" t="s">
        <v>520</v>
      </c>
      <c r="F12" s="85">
        <v>118437</v>
      </c>
      <c r="G12" s="29">
        <v>155.62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45078</v>
      </c>
      <c r="B13" s="29">
        <v>539991</v>
      </c>
      <c r="C13" s="28" t="s">
        <v>948</v>
      </c>
      <c r="D13" s="28" t="s">
        <v>949</v>
      </c>
      <c r="E13" s="28" t="s">
        <v>520</v>
      </c>
      <c r="F13" s="85">
        <v>197018</v>
      </c>
      <c r="G13" s="29">
        <v>115.24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45078</v>
      </c>
      <c r="B14" s="29">
        <v>539991</v>
      </c>
      <c r="C14" s="28" t="s">
        <v>948</v>
      </c>
      <c r="D14" s="28" t="s">
        <v>950</v>
      </c>
      <c r="E14" s="28" t="s">
        <v>519</v>
      </c>
      <c r="F14" s="85">
        <v>147347</v>
      </c>
      <c r="G14" s="29">
        <v>115.25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45078</v>
      </c>
      <c r="B15" s="29">
        <v>530755</v>
      </c>
      <c r="C15" s="28" t="s">
        <v>951</v>
      </c>
      <c r="D15" s="28" t="s">
        <v>952</v>
      </c>
      <c r="E15" s="28" t="s">
        <v>519</v>
      </c>
      <c r="F15" s="85">
        <v>4776</v>
      </c>
      <c r="G15" s="29">
        <v>16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45078</v>
      </c>
      <c r="B16" s="29">
        <v>530755</v>
      </c>
      <c r="C16" s="28" t="s">
        <v>951</v>
      </c>
      <c r="D16" s="28" t="s">
        <v>952</v>
      </c>
      <c r="E16" s="28" t="s">
        <v>520</v>
      </c>
      <c r="F16" s="85">
        <v>26861</v>
      </c>
      <c r="G16" s="29">
        <v>16.239999999999998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45078</v>
      </c>
      <c r="B17" s="29">
        <v>543848</v>
      </c>
      <c r="C17" s="28" t="s">
        <v>953</v>
      </c>
      <c r="D17" s="28" t="s">
        <v>954</v>
      </c>
      <c r="E17" s="28" t="s">
        <v>520</v>
      </c>
      <c r="F17" s="85">
        <v>52000</v>
      </c>
      <c r="G17" s="29">
        <v>61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45078</v>
      </c>
      <c r="B18" s="29">
        <v>543848</v>
      </c>
      <c r="C18" s="28" t="s">
        <v>953</v>
      </c>
      <c r="D18" s="28" t="s">
        <v>955</v>
      </c>
      <c r="E18" s="28" t="s">
        <v>519</v>
      </c>
      <c r="F18" s="85">
        <v>52000</v>
      </c>
      <c r="G18" s="29">
        <v>61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45078</v>
      </c>
      <c r="B19" s="29">
        <v>537707</v>
      </c>
      <c r="C19" s="28" t="s">
        <v>956</v>
      </c>
      <c r="D19" s="28" t="s">
        <v>957</v>
      </c>
      <c r="E19" s="28" t="s">
        <v>520</v>
      </c>
      <c r="F19" s="85">
        <v>56000</v>
      </c>
      <c r="G19" s="29">
        <v>41.28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45078</v>
      </c>
      <c r="B20" s="29">
        <v>524444</v>
      </c>
      <c r="C20" s="28" t="s">
        <v>958</v>
      </c>
      <c r="D20" s="28" t="s">
        <v>959</v>
      </c>
      <c r="E20" s="28" t="s">
        <v>519</v>
      </c>
      <c r="F20" s="85">
        <v>5000000</v>
      </c>
      <c r="G20" s="29">
        <v>2.8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45078</v>
      </c>
      <c r="B21" s="29">
        <v>543895</v>
      </c>
      <c r="C21" s="28" t="s">
        <v>903</v>
      </c>
      <c r="D21" s="28" t="s">
        <v>960</v>
      </c>
      <c r="E21" s="28" t="s">
        <v>520</v>
      </c>
      <c r="F21" s="85">
        <v>8000</v>
      </c>
      <c r="G21" s="29">
        <v>135.97999999999999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45078</v>
      </c>
      <c r="B22" s="29">
        <v>543895</v>
      </c>
      <c r="C22" s="28" t="s">
        <v>903</v>
      </c>
      <c r="D22" s="28" t="s">
        <v>960</v>
      </c>
      <c r="E22" s="28" t="s">
        <v>519</v>
      </c>
      <c r="F22" s="85">
        <v>60000</v>
      </c>
      <c r="G22" s="29">
        <v>130.6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45078</v>
      </c>
      <c r="B23" s="29">
        <v>530663</v>
      </c>
      <c r="C23" s="28" t="s">
        <v>961</v>
      </c>
      <c r="D23" s="28" t="s">
        <v>962</v>
      </c>
      <c r="E23" s="28" t="s">
        <v>520</v>
      </c>
      <c r="F23" s="85">
        <v>235600</v>
      </c>
      <c r="G23" s="29">
        <v>2.79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45078</v>
      </c>
      <c r="B24" s="29">
        <v>530663</v>
      </c>
      <c r="C24" s="28" t="s">
        <v>961</v>
      </c>
      <c r="D24" s="28" t="s">
        <v>962</v>
      </c>
      <c r="E24" s="28" t="s">
        <v>519</v>
      </c>
      <c r="F24" s="85">
        <v>3</v>
      </c>
      <c r="G24" s="29">
        <v>2.88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45078</v>
      </c>
      <c r="B25" s="29">
        <v>532467</v>
      </c>
      <c r="C25" s="28" t="s">
        <v>904</v>
      </c>
      <c r="D25" s="28" t="s">
        <v>963</v>
      </c>
      <c r="E25" s="28" t="s">
        <v>520</v>
      </c>
      <c r="F25" s="85">
        <v>65000</v>
      </c>
      <c r="G25" s="29">
        <v>153.66999999999999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45078</v>
      </c>
      <c r="B26" s="29">
        <v>532467</v>
      </c>
      <c r="C26" s="28" t="s">
        <v>904</v>
      </c>
      <c r="D26" s="28" t="s">
        <v>964</v>
      </c>
      <c r="E26" s="28" t="s">
        <v>519</v>
      </c>
      <c r="F26" s="85">
        <v>65065</v>
      </c>
      <c r="G26" s="29">
        <v>153.69999999999999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45078</v>
      </c>
      <c r="B27" s="29">
        <v>542935</v>
      </c>
      <c r="C27" s="28" t="s">
        <v>965</v>
      </c>
      <c r="D27" s="28" t="s">
        <v>966</v>
      </c>
      <c r="E27" s="28" t="s">
        <v>519</v>
      </c>
      <c r="F27" s="85">
        <v>60000</v>
      </c>
      <c r="G27" s="29">
        <v>70.12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45078</v>
      </c>
      <c r="B28" s="29">
        <v>540377</v>
      </c>
      <c r="C28" s="28" t="s">
        <v>905</v>
      </c>
      <c r="D28" s="28" t="s">
        <v>906</v>
      </c>
      <c r="E28" s="28" t="s">
        <v>519</v>
      </c>
      <c r="F28" s="85">
        <v>1510771</v>
      </c>
      <c r="G28" s="29">
        <v>13.58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45078</v>
      </c>
      <c r="B29" s="29">
        <v>542924</v>
      </c>
      <c r="C29" s="28" t="s">
        <v>893</v>
      </c>
      <c r="D29" s="28" t="s">
        <v>892</v>
      </c>
      <c r="E29" s="28" t="s">
        <v>519</v>
      </c>
      <c r="F29" s="85">
        <v>38500</v>
      </c>
      <c r="G29" s="29">
        <v>3.92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45078</v>
      </c>
      <c r="B30" s="29">
        <v>542924</v>
      </c>
      <c r="C30" s="28" t="s">
        <v>893</v>
      </c>
      <c r="D30" s="28" t="s">
        <v>892</v>
      </c>
      <c r="E30" s="28" t="s">
        <v>520</v>
      </c>
      <c r="F30" s="85">
        <v>73500</v>
      </c>
      <c r="G30" s="29">
        <v>4.05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45078</v>
      </c>
      <c r="B31" s="29">
        <v>506522</v>
      </c>
      <c r="C31" s="28" t="s">
        <v>967</v>
      </c>
      <c r="D31" s="28" t="s">
        <v>968</v>
      </c>
      <c r="E31" s="28" t="s">
        <v>519</v>
      </c>
      <c r="F31" s="85">
        <v>11161</v>
      </c>
      <c r="G31" s="29">
        <v>2020.16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45078</v>
      </c>
      <c r="B32" s="29">
        <v>512489</v>
      </c>
      <c r="C32" s="28" t="s">
        <v>909</v>
      </c>
      <c r="D32" s="28" t="s">
        <v>910</v>
      </c>
      <c r="E32" s="28" t="s">
        <v>520</v>
      </c>
      <c r="F32" s="85">
        <v>10000</v>
      </c>
      <c r="G32" s="29">
        <v>133.54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45078</v>
      </c>
      <c r="B33" s="29">
        <v>526381</v>
      </c>
      <c r="C33" s="28" t="s">
        <v>969</v>
      </c>
      <c r="D33" s="28" t="s">
        <v>970</v>
      </c>
      <c r="E33" s="28" t="s">
        <v>519</v>
      </c>
      <c r="F33" s="85">
        <v>630000</v>
      </c>
      <c r="G33" s="29">
        <v>13.38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45078</v>
      </c>
      <c r="B34" s="29">
        <v>526381</v>
      </c>
      <c r="C34" s="28" t="s">
        <v>969</v>
      </c>
      <c r="D34" s="28" t="s">
        <v>971</v>
      </c>
      <c r="E34" s="28" t="s">
        <v>520</v>
      </c>
      <c r="F34" s="85">
        <v>630000</v>
      </c>
      <c r="G34" s="29">
        <v>13.37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45078</v>
      </c>
      <c r="B35" s="29">
        <v>543912</v>
      </c>
      <c r="C35" s="28" t="s">
        <v>911</v>
      </c>
      <c r="D35" s="28" t="s">
        <v>972</v>
      </c>
      <c r="E35" s="28" t="s">
        <v>519</v>
      </c>
      <c r="F35" s="85">
        <v>99000</v>
      </c>
      <c r="G35" s="29">
        <v>70.67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45078</v>
      </c>
      <c r="B36" s="29">
        <v>543912</v>
      </c>
      <c r="C36" s="28" t="s">
        <v>911</v>
      </c>
      <c r="D36" s="28" t="s">
        <v>912</v>
      </c>
      <c r="E36" s="28" t="s">
        <v>520</v>
      </c>
      <c r="F36" s="85">
        <v>162440</v>
      </c>
      <c r="G36" s="29">
        <v>70.67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45078</v>
      </c>
      <c r="B37" s="29">
        <v>543417</v>
      </c>
      <c r="C37" s="28" t="s">
        <v>973</v>
      </c>
      <c r="D37" s="28" t="s">
        <v>974</v>
      </c>
      <c r="E37" s="28" t="s">
        <v>519</v>
      </c>
      <c r="F37" s="85">
        <v>1334000</v>
      </c>
      <c r="G37" s="29">
        <v>375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45078</v>
      </c>
      <c r="B38" s="29">
        <v>543417</v>
      </c>
      <c r="C38" s="28" t="s">
        <v>973</v>
      </c>
      <c r="D38" s="28" t="s">
        <v>975</v>
      </c>
      <c r="E38" s="28" t="s">
        <v>519</v>
      </c>
      <c r="F38" s="85">
        <v>1200000</v>
      </c>
      <c r="G38" s="29">
        <v>375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45078</v>
      </c>
      <c r="B39" s="29">
        <v>543417</v>
      </c>
      <c r="C39" s="28" t="s">
        <v>973</v>
      </c>
      <c r="D39" s="28" t="s">
        <v>920</v>
      </c>
      <c r="E39" s="28" t="s">
        <v>519</v>
      </c>
      <c r="F39" s="85">
        <v>911095</v>
      </c>
      <c r="G39" s="29">
        <v>375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45078</v>
      </c>
      <c r="B40" s="29">
        <v>543417</v>
      </c>
      <c r="C40" s="28" t="s">
        <v>973</v>
      </c>
      <c r="D40" s="28" t="s">
        <v>976</v>
      </c>
      <c r="E40" s="28" t="s">
        <v>520</v>
      </c>
      <c r="F40" s="85">
        <v>5500000</v>
      </c>
      <c r="G40" s="29">
        <v>375.02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45078</v>
      </c>
      <c r="B41" s="29">
        <v>540147</v>
      </c>
      <c r="C41" s="28" t="s">
        <v>977</v>
      </c>
      <c r="D41" s="28" t="s">
        <v>978</v>
      </c>
      <c r="E41" s="28" t="s">
        <v>520</v>
      </c>
      <c r="F41" s="85">
        <v>75000</v>
      </c>
      <c r="G41" s="29">
        <v>34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45078</v>
      </c>
      <c r="B42" s="29">
        <v>530525</v>
      </c>
      <c r="C42" s="28" t="s">
        <v>979</v>
      </c>
      <c r="D42" s="28" t="s">
        <v>877</v>
      </c>
      <c r="E42" s="28" t="s">
        <v>519</v>
      </c>
      <c r="F42" s="85">
        <v>74984</v>
      </c>
      <c r="G42" s="29">
        <v>19.12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45078</v>
      </c>
      <c r="B43" s="29">
        <v>539026</v>
      </c>
      <c r="C43" s="28" t="s">
        <v>980</v>
      </c>
      <c r="D43" s="28" t="s">
        <v>981</v>
      </c>
      <c r="E43" s="28" t="s">
        <v>520</v>
      </c>
      <c r="F43" s="85">
        <v>20000</v>
      </c>
      <c r="G43" s="29">
        <v>6.26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45078</v>
      </c>
      <c r="B44" s="29">
        <v>539026</v>
      </c>
      <c r="C44" s="28" t="s">
        <v>980</v>
      </c>
      <c r="D44" s="28" t="s">
        <v>982</v>
      </c>
      <c r="E44" s="28" t="s">
        <v>519</v>
      </c>
      <c r="F44" s="85">
        <v>20000</v>
      </c>
      <c r="G44" s="29">
        <v>6.39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45078</v>
      </c>
      <c r="B45" s="29">
        <v>530611</v>
      </c>
      <c r="C45" s="28" t="s">
        <v>983</v>
      </c>
      <c r="D45" s="28" t="s">
        <v>984</v>
      </c>
      <c r="E45" s="28" t="s">
        <v>519</v>
      </c>
      <c r="F45" s="85">
        <v>950000</v>
      </c>
      <c r="G45" s="29">
        <v>0.38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45078</v>
      </c>
      <c r="B46" s="29">
        <v>543799</v>
      </c>
      <c r="C46" s="28" t="s">
        <v>889</v>
      </c>
      <c r="D46" s="28" t="s">
        <v>972</v>
      </c>
      <c r="E46" s="28" t="s">
        <v>520</v>
      </c>
      <c r="F46" s="85">
        <v>21000</v>
      </c>
      <c r="G46" s="29">
        <v>40.47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45078</v>
      </c>
      <c r="B47" s="29">
        <v>543799</v>
      </c>
      <c r="C47" s="28" t="s">
        <v>889</v>
      </c>
      <c r="D47" s="28" t="s">
        <v>972</v>
      </c>
      <c r="E47" s="28" t="s">
        <v>519</v>
      </c>
      <c r="F47" s="85">
        <v>30000</v>
      </c>
      <c r="G47" s="29">
        <v>40.799999999999997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45078</v>
      </c>
      <c r="B48" s="29">
        <v>543799</v>
      </c>
      <c r="C48" s="28" t="s">
        <v>889</v>
      </c>
      <c r="D48" s="28" t="s">
        <v>985</v>
      </c>
      <c r="E48" s="28" t="s">
        <v>520</v>
      </c>
      <c r="F48" s="85">
        <v>30000</v>
      </c>
      <c r="G48" s="29">
        <v>40.96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45078</v>
      </c>
      <c r="B49" s="29">
        <v>539041</v>
      </c>
      <c r="C49" s="28" t="s">
        <v>986</v>
      </c>
      <c r="D49" s="28" t="s">
        <v>987</v>
      </c>
      <c r="E49" s="28" t="s">
        <v>519</v>
      </c>
      <c r="F49" s="85">
        <v>75000</v>
      </c>
      <c r="G49" s="29">
        <v>101.82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45078</v>
      </c>
      <c r="B50" s="29">
        <v>503816</v>
      </c>
      <c r="C50" s="28" t="s">
        <v>988</v>
      </c>
      <c r="D50" s="28" t="s">
        <v>989</v>
      </c>
      <c r="E50" s="28" t="s">
        <v>520</v>
      </c>
      <c r="F50" s="85">
        <v>250000</v>
      </c>
      <c r="G50" s="29">
        <v>36.369999999999997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45078</v>
      </c>
      <c r="B51" s="29">
        <v>503816</v>
      </c>
      <c r="C51" s="28" t="s">
        <v>988</v>
      </c>
      <c r="D51" s="28" t="s">
        <v>990</v>
      </c>
      <c r="E51" s="28" t="s">
        <v>519</v>
      </c>
      <c r="F51" s="85">
        <v>200000</v>
      </c>
      <c r="G51" s="29">
        <v>36.299999999999997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45078</v>
      </c>
      <c r="B52" s="29">
        <v>511447</v>
      </c>
      <c r="C52" s="28" t="s">
        <v>991</v>
      </c>
      <c r="D52" s="28" t="s">
        <v>902</v>
      </c>
      <c r="E52" s="28" t="s">
        <v>520</v>
      </c>
      <c r="F52" s="85">
        <v>150103</v>
      </c>
      <c r="G52" s="29">
        <v>30.77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45078</v>
      </c>
      <c r="B53" s="29">
        <v>511447</v>
      </c>
      <c r="C53" s="28" t="s">
        <v>991</v>
      </c>
      <c r="D53" s="28" t="s">
        <v>877</v>
      </c>
      <c r="E53" s="28" t="s">
        <v>519</v>
      </c>
      <c r="F53" s="85">
        <v>100000</v>
      </c>
      <c r="G53" s="29">
        <v>30.71</v>
      </c>
      <c r="H53" s="29" t="s">
        <v>301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45078</v>
      </c>
      <c r="B54" s="29" t="s">
        <v>897</v>
      </c>
      <c r="C54" s="28" t="s">
        <v>898</v>
      </c>
      <c r="D54" s="28" t="s">
        <v>890</v>
      </c>
      <c r="E54" s="28" t="s">
        <v>519</v>
      </c>
      <c r="F54" s="85">
        <v>316896</v>
      </c>
      <c r="G54" s="29">
        <v>280.52999999999997</v>
      </c>
      <c r="H54" s="29" t="s">
        <v>864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45078</v>
      </c>
      <c r="B55" s="29" t="s">
        <v>992</v>
      </c>
      <c r="C55" s="28" t="s">
        <v>993</v>
      </c>
      <c r="D55" s="28" t="s">
        <v>994</v>
      </c>
      <c r="E55" s="28" t="s">
        <v>519</v>
      </c>
      <c r="F55" s="85">
        <v>619471</v>
      </c>
      <c r="G55" s="29">
        <v>4.71</v>
      </c>
      <c r="H55" s="29" t="s">
        <v>864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45078</v>
      </c>
      <c r="B56" s="29" t="s">
        <v>925</v>
      </c>
      <c r="C56" s="28" t="s">
        <v>926</v>
      </c>
      <c r="D56" s="28" t="s">
        <v>995</v>
      </c>
      <c r="E56" s="28" t="s">
        <v>519</v>
      </c>
      <c r="F56" s="85">
        <v>80000</v>
      </c>
      <c r="G56" s="29">
        <v>111.5</v>
      </c>
      <c r="H56" s="29" t="s">
        <v>864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45078</v>
      </c>
      <c r="B57" s="29" t="s">
        <v>996</v>
      </c>
      <c r="C57" s="28" t="s">
        <v>997</v>
      </c>
      <c r="D57" s="28" t="s">
        <v>998</v>
      </c>
      <c r="E57" s="28" t="s">
        <v>519</v>
      </c>
      <c r="F57" s="85">
        <v>300000</v>
      </c>
      <c r="G57" s="29">
        <v>107.74</v>
      </c>
      <c r="H57" s="29" t="s">
        <v>864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45078</v>
      </c>
      <c r="B58" s="29" t="s">
        <v>336</v>
      </c>
      <c r="C58" s="28" t="s">
        <v>916</v>
      </c>
      <c r="D58" s="28" t="s">
        <v>881</v>
      </c>
      <c r="E58" s="28" t="s">
        <v>519</v>
      </c>
      <c r="F58" s="85">
        <v>1060488</v>
      </c>
      <c r="G58" s="29">
        <v>219.3</v>
      </c>
      <c r="H58" s="29" t="s">
        <v>864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45078</v>
      </c>
      <c r="B59" s="29" t="s">
        <v>894</v>
      </c>
      <c r="C59" s="28" t="s">
        <v>895</v>
      </c>
      <c r="D59" s="28" t="s">
        <v>896</v>
      </c>
      <c r="E59" s="28" t="s">
        <v>519</v>
      </c>
      <c r="F59" s="85">
        <v>1500000</v>
      </c>
      <c r="G59" s="29">
        <v>17</v>
      </c>
      <c r="H59" s="29" t="s">
        <v>864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45078</v>
      </c>
      <c r="B60" s="29" t="s">
        <v>894</v>
      </c>
      <c r="C60" s="28" t="s">
        <v>895</v>
      </c>
      <c r="D60" s="28" t="s">
        <v>918</v>
      </c>
      <c r="E60" s="28" t="s">
        <v>519</v>
      </c>
      <c r="F60" s="85">
        <v>1000000</v>
      </c>
      <c r="G60" s="29">
        <v>17</v>
      </c>
      <c r="H60" s="29" t="s">
        <v>864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45078</v>
      </c>
      <c r="B61" s="29" t="s">
        <v>999</v>
      </c>
      <c r="C61" s="28" t="s">
        <v>1000</v>
      </c>
      <c r="D61" s="28" t="s">
        <v>1001</v>
      </c>
      <c r="E61" s="28" t="s">
        <v>519</v>
      </c>
      <c r="F61" s="85">
        <v>2592752</v>
      </c>
      <c r="G61" s="29">
        <v>1.35</v>
      </c>
      <c r="H61" s="29" t="s">
        <v>864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45078</v>
      </c>
      <c r="B62" s="29" t="s">
        <v>1002</v>
      </c>
      <c r="C62" s="28" t="s">
        <v>1003</v>
      </c>
      <c r="D62" s="28" t="s">
        <v>1004</v>
      </c>
      <c r="E62" s="28" t="s">
        <v>519</v>
      </c>
      <c r="F62" s="85">
        <v>3575000</v>
      </c>
      <c r="G62" s="29">
        <v>320</v>
      </c>
      <c r="H62" s="29" t="s">
        <v>864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45078</v>
      </c>
      <c r="B63" s="29" t="s">
        <v>1005</v>
      </c>
      <c r="C63" s="28" t="s">
        <v>1006</v>
      </c>
      <c r="D63" s="28" t="s">
        <v>1007</v>
      </c>
      <c r="E63" s="28" t="s">
        <v>519</v>
      </c>
      <c r="F63" s="85">
        <v>200000</v>
      </c>
      <c r="G63" s="29">
        <v>93.5</v>
      </c>
      <c r="H63" s="29" t="s">
        <v>864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45078</v>
      </c>
      <c r="B64" s="29" t="s">
        <v>1008</v>
      </c>
      <c r="C64" s="28" t="s">
        <v>1009</v>
      </c>
      <c r="D64" s="28" t="s">
        <v>1010</v>
      </c>
      <c r="E64" s="28" t="s">
        <v>519</v>
      </c>
      <c r="F64" s="85">
        <v>183000</v>
      </c>
      <c r="G64" s="29">
        <v>5.54</v>
      </c>
      <c r="H64" s="29" t="s">
        <v>864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45078</v>
      </c>
      <c r="B65" s="29" t="s">
        <v>1011</v>
      </c>
      <c r="C65" s="28" t="s">
        <v>1012</v>
      </c>
      <c r="D65" s="28" t="s">
        <v>1013</v>
      </c>
      <c r="E65" s="28" t="s">
        <v>519</v>
      </c>
      <c r="F65" s="85">
        <v>250000</v>
      </c>
      <c r="G65" s="29">
        <v>1071.97</v>
      </c>
      <c r="H65" s="29" t="s">
        <v>864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45078</v>
      </c>
      <c r="B66" s="29" t="s">
        <v>908</v>
      </c>
      <c r="C66" s="28" t="s">
        <v>919</v>
      </c>
      <c r="D66" s="28" t="s">
        <v>877</v>
      </c>
      <c r="E66" s="28" t="s">
        <v>519</v>
      </c>
      <c r="F66" s="85">
        <v>200000</v>
      </c>
      <c r="G66" s="29">
        <v>43.55</v>
      </c>
      <c r="H66" s="29" t="s">
        <v>864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45078</v>
      </c>
      <c r="B67" s="29" t="s">
        <v>817</v>
      </c>
      <c r="C67" s="28" t="s">
        <v>1014</v>
      </c>
      <c r="D67" s="28" t="s">
        <v>920</v>
      </c>
      <c r="E67" s="28" t="s">
        <v>519</v>
      </c>
      <c r="F67" s="85">
        <v>416500</v>
      </c>
      <c r="G67" s="29">
        <v>1880</v>
      </c>
      <c r="H67" s="29" t="s">
        <v>864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45078</v>
      </c>
      <c r="B68" s="29" t="s">
        <v>1015</v>
      </c>
      <c r="C68" s="28" t="s">
        <v>1016</v>
      </c>
      <c r="D68" s="28" t="s">
        <v>881</v>
      </c>
      <c r="E68" s="28" t="s">
        <v>519</v>
      </c>
      <c r="F68" s="85">
        <v>85710</v>
      </c>
      <c r="G68" s="29">
        <v>349.39</v>
      </c>
      <c r="H68" s="29" t="s">
        <v>864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45078</v>
      </c>
      <c r="B69" s="29" t="s">
        <v>1015</v>
      </c>
      <c r="C69" s="28" t="s">
        <v>1016</v>
      </c>
      <c r="D69" s="28" t="s">
        <v>917</v>
      </c>
      <c r="E69" s="28" t="s">
        <v>519</v>
      </c>
      <c r="F69" s="85">
        <v>59516</v>
      </c>
      <c r="G69" s="29">
        <v>362</v>
      </c>
      <c r="H69" s="29" t="s">
        <v>864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45078</v>
      </c>
      <c r="B70" s="29" t="s">
        <v>1017</v>
      </c>
      <c r="C70" s="28" t="s">
        <v>1018</v>
      </c>
      <c r="D70" s="28" t="s">
        <v>1019</v>
      </c>
      <c r="E70" s="28" t="s">
        <v>519</v>
      </c>
      <c r="F70" s="85">
        <v>15700</v>
      </c>
      <c r="G70" s="29">
        <v>2079.23</v>
      </c>
      <c r="H70" s="29" t="s">
        <v>864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45078</v>
      </c>
      <c r="B71" s="29" t="s">
        <v>1020</v>
      </c>
      <c r="C71" s="28" t="s">
        <v>1021</v>
      </c>
      <c r="D71" s="28" t="s">
        <v>1022</v>
      </c>
      <c r="E71" s="28" t="s">
        <v>519</v>
      </c>
      <c r="F71" s="85">
        <v>66440</v>
      </c>
      <c r="G71" s="29">
        <v>22.33</v>
      </c>
      <c r="H71" s="29" t="s">
        <v>864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45078</v>
      </c>
      <c r="B72" s="29" t="s">
        <v>922</v>
      </c>
      <c r="C72" s="28" t="s">
        <v>923</v>
      </c>
      <c r="D72" s="28" t="s">
        <v>924</v>
      </c>
      <c r="E72" s="28" t="s">
        <v>519</v>
      </c>
      <c r="F72" s="85">
        <v>1422102</v>
      </c>
      <c r="G72" s="29">
        <v>96.48</v>
      </c>
      <c r="H72" s="29" t="s">
        <v>864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45078</v>
      </c>
      <c r="B73" s="29" t="s">
        <v>897</v>
      </c>
      <c r="C73" s="28" t="s">
        <v>898</v>
      </c>
      <c r="D73" s="28" t="s">
        <v>890</v>
      </c>
      <c r="E73" s="28" t="s">
        <v>520</v>
      </c>
      <c r="F73" s="85">
        <v>316896</v>
      </c>
      <c r="G73" s="29">
        <v>278.12</v>
      </c>
      <c r="H73" s="29" t="s">
        <v>864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45078</v>
      </c>
      <c r="B74" s="29" t="s">
        <v>992</v>
      </c>
      <c r="C74" s="28" t="s">
        <v>993</v>
      </c>
      <c r="D74" s="28" t="s">
        <v>994</v>
      </c>
      <c r="E74" s="28" t="s">
        <v>520</v>
      </c>
      <c r="F74" s="85">
        <v>619471</v>
      </c>
      <c r="G74" s="29">
        <v>4.68</v>
      </c>
      <c r="H74" s="29" t="s">
        <v>864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45078</v>
      </c>
      <c r="B75" s="29" t="s">
        <v>925</v>
      </c>
      <c r="C75" s="28" t="s">
        <v>926</v>
      </c>
      <c r="D75" s="28" t="s">
        <v>927</v>
      </c>
      <c r="E75" s="28" t="s">
        <v>520</v>
      </c>
      <c r="F75" s="85">
        <v>111831</v>
      </c>
      <c r="G75" s="29">
        <v>111</v>
      </c>
      <c r="H75" s="29" t="s">
        <v>864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45078</v>
      </c>
      <c r="B76" s="29" t="s">
        <v>913</v>
      </c>
      <c r="C76" s="28" t="s">
        <v>914</v>
      </c>
      <c r="D76" s="28" t="s">
        <v>915</v>
      </c>
      <c r="E76" s="28" t="s">
        <v>520</v>
      </c>
      <c r="F76" s="85">
        <v>184329</v>
      </c>
      <c r="G76" s="29">
        <v>23.44</v>
      </c>
      <c r="H76" s="29" t="s">
        <v>864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45078</v>
      </c>
      <c r="B77" s="29" t="s">
        <v>996</v>
      </c>
      <c r="C77" s="28" t="s">
        <v>997</v>
      </c>
      <c r="D77" s="28" t="s">
        <v>1023</v>
      </c>
      <c r="E77" s="28" t="s">
        <v>520</v>
      </c>
      <c r="F77" s="85">
        <v>252500</v>
      </c>
      <c r="G77" s="29">
        <v>107.81</v>
      </c>
      <c r="H77" s="29" t="s">
        <v>864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45078</v>
      </c>
      <c r="B78" s="29" t="s">
        <v>336</v>
      </c>
      <c r="C78" s="28" t="s">
        <v>916</v>
      </c>
      <c r="D78" s="28" t="s">
        <v>881</v>
      </c>
      <c r="E78" s="28" t="s">
        <v>520</v>
      </c>
      <c r="F78" s="85">
        <v>1060488</v>
      </c>
      <c r="G78" s="29">
        <v>219.37</v>
      </c>
      <c r="H78" s="29" t="s">
        <v>864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45078</v>
      </c>
      <c r="B79" s="29" t="s">
        <v>894</v>
      </c>
      <c r="C79" s="28" t="s">
        <v>895</v>
      </c>
      <c r="D79" s="28" t="s">
        <v>1024</v>
      </c>
      <c r="E79" s="28" t="s">
        <v>520</v>
      </c>
      <c r="F79" s="85">
        <v>2500000</v>
      </c>
      <c r="G79" s="29">
        <v>17</v>
      </c>
      <c r="H79" s="29" t="s">
        <v>864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45078</v>
      </c>
      <c r="B80" s="29" t="s">
        <v>1002</v>
      </c>
      <c r="C80" s="28" t="s">
        <v>1003</v>
      </c>
      <c r="D80" s="28" t="s">
        <v>1025</v>
      </c>
      <c r="E80" s="28" t="s">
        <v>520</v>
      </c>
      <c r="F80" s="85">
        <v>3575000</v>
      </c>
      <c r="G80" s="29">
        <v>320</v>
      </c>
      <c r="H80" s="29" t="s">
        <v>864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45078</v>
      </c>
      <c r="B81" s="29" t="s">
        <v>1005</v>
      </c>
      <c r="C81" s="28" t="s">
        <v>1006</v>
      </c>
      <c r="D81" s="28" t="s">
        <v>1026</v>
      </c>
      <c r="E81" s="28" t="s">
        <v>520</v>
      </c>
      <c r="F81" s="85">
        <v>232342</v>
      </c>
      <c r="G81" s="29">
        <v>93.56</v>
      </c>
      <c r="H81" s="29" t="s">
        <v>864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45078</v>
      </c>
      <c r="B82" s="29" t="s">
        <v>1008</v>
      </c>
      <c r="C82" s="28" t="s">
        <v>1009</v>
      </c>
      <c r="D82" s="28" t="s">
        <v>1010</v>
      </c>
      <c r="E82" s="28" t="s">
        <v>520</v>
      </c>
      <c r="F82" s="85">
        <v>183000</v>
      </c>
      <c r="G82" s="29">
        <v>5.46</v>
      </c>
      <c r="H82" s="29" t="s">
        <v>864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45078</v>
      </c>
      <c r="B83" s="29" t="s">
        <v>1011</v>
      </c>
      <c r="C83" s="28" t="s">
        <v>1012</v>
      </c>
      <c r="D83" s="28" t="s">
        <v>1027</v>
      </c>
      <c r="E83" s="28" t="s">
        <v>520</v>
      </c>
      <c r="F83" s="85">
        <v>337357</v>
      </c>
      <c r="G83" s="29">
        <v>1070.5899999999999</v>
      </c>
      <c r="H83" s="29" t="s">
        <v>864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45078</v>
      </c>
      <c r="B84" s="29" t="s">
        <v>1028</v>
      </c>
      <c r="C84" s="28" t="s">
        <v>1029</v>
      </c>
      <c r="D84" s="28" t="s">
        <v>1030</v>
      </c>
      <c r="E84" s="28" t="s">
        <v>520</v>
      </c>
      <c r="F84" s="85">
        <v>64000</v>
      </c>
      <c r="G84" s="29">
        <v>101.6</v>
      </c>
      <c r="H84" s="29" t="s">
        <v>864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45078</v>
      </c>
      <c r="B85" s="29" t="s">
        <v>908</v>
      </c>
      <c r="C85" s="28" t="s">
        <v>919</v>
      </c>
      <c r="D85" s="28" t="s">
        <v>877</v>
      </c>
      <c r="E85" s="28" t="s">
        <v>520</v>
      </c>
      <c r="F85" s="85">
        <v>2468</v>
      </c>
      <c r="G85" s="29">
        <v>43.65</v>
      </c>
      <c r="H85" s="29" t="s">
        <v>864</v>
      </c>
      <c r="I85" s="73"/>
      <c r="J85" s="287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45078</v>
      </c>
      <c r="B86" s="29" t="s">
        <v>908</v>
      </c>
      <c r="C86" s="28" t="s">
        <v>919</v>
      </c>
      <c r="D86" s="28" t="s">
        <v>907</v>
      </c>
      <c r="E86" s="28" t="s">
        <v>520</v>
      </c>
      <c r="F86" s="85">
        <v>200000</v>
      </c>
      <c r="G86" s="29">
        <v>48.05</v>
      </c>
      <c r="H86" s="29" t="s">
        <v>864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45078</v>
      </c>
      <c r="B87" s="29" t="s">
        <v>817</v>
      </c>
      <c r="C87" s="28" t="s">
        <v>1014</v>
      </c>
      <c r="D87" s="28" t="s">
        <v>1031</v>
      </c>
      <c r="E87" s="28" t="s">
        <v>520</v>
      </c>
      <c r="F87" s="85">
        <v>347000</v>
      </c>
      <c r="G87" s="29">
        <v>1880.04</v>
      </c>
      <c r="H87" s="29" t="s">
        <v>864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45078</v>
      </c>
      <c r="B88" s="29" t="s">
        <v>1015</v>
      </c>
      <c r="C88" s="28" t="s">
        <v>1016</v>
      </c>
      <c r="D88" s="28" t="s">
        <v>917</v>
      </c>
      <c r="E88" s="28" t="s">
        <v>520</v>
      </c>
      <c r="F88" s="85">
        <v>59644</v>
      </c>
      <c r="G88" s="29">
        <v>362.29</v>
      </c>
      <c r="H88" s="29" t="s">
        <v>864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45078</v>
      </c>
      <c r="B89" s="29" t="s">
        <v>1015</v>
      </c>
      <c r="C89" s="28" t="s">
        <v>1016</v>
      </c>
      <c r="D89" s="28" t="s">
        <v>881</v>
      </c>
      <c r="E89" s="28" t="s">
        <v>520</v>
      </c>
      <c r="F89" s="85">
        <v>85710</v>
      </c>
      <c r="G89" s="29">
        <v>349.82</v>
      </c>
      <c r="H89" s="29" t="s">
        <v>864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45078</v>
      </c>
      <c r="B90" s="29" t="s">
        <v>1017</v>
      </c>
      <c r="C90" s="28" t="s">
        <v>1018</v>
      </c>
      <c r="D90" s="28" t="s">
        <v>921</v>
      </c>
      <c r="E90" s="28" t="s">
        <v>520</v>
      </c>
      <c r="F90" s="85">
        <v>10600</v>
      </c>
      <c r="G90" s="29">
        <v>2079.9</v>
      </c>
      <c r="H90" s="29" t="s">
        <v>864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45078</v>
      </c>
      <c r="B91" s="29" t="s">
        <v>1020</v>
      </c>
      <c r="C91" s="28" t="s">
        <v>1021</v>
      </c>
      <c r="D91" s="28" t="s">
        <v>1022</v>
      </c>
      <c r="E91" s="28" t="s">
        <v>520</v>
      </c>
      <c r="F91" s="85">
        <v>66440</v>
      </c>
      <c r="G91" s="29">
        <v>22.24</v>
      </c>
      <c r="H91" s="29" t="s">
        <v>864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45078</v>
      </c>
      <c r="B92" s="29" t="s">
        <v>922</v>
      </c>
      <c r="C92" s="28" t="s">
        <v>923</v>
      </c>
      <c r="D92" s="28" t="s">
        <v>924</v>
      </c>
      <c r="E92" s="28" t="s">
        <v>520</v>
      </c>
      <c r="F92" s="85">
        <v>1422102</v>
      </c>
      <c r="G92" s="29">
        <v>96.7</v>
      </c>
      <c r="H92" s="29" t="s">
        <v>864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1"/>
  <sheetViews>
    <sheetView zoomScale="85" zoomScaleNormal="85" workbookViewId="0">
      <selection activeCell="R1" sqref="R1:R104857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6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1032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45079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0">
        <v>1</v>
      </c>
      <c r="B10" s="198">
        <v>45058</v>
      </c>
      <c r="C10" s="261"/>
      <c r="D10" s="262" t="s">
        <v>185</v>
      </c>
      <c r="E10" s="263" t="s">
        <v>564</v>
      </c>
      <c r="F10" s="200" t="s">
        <v>878</v>
      </c>
      <c r="G10" s="200">
        <v>538</v>
      </c>
      <c r="H10" s="200"/>
      <c r="I10" s="264" t="s">
        <v>879</v>
      </c>
      <c r="J10" s="224" t="s">
        <v>537</v>
      </c>
      <c r="K10" s="224"/>
      <c r="L10" s="267"/>
      <c r="M10" s="268"/>
      <c r="N10" s="224"/>
      <c r="O10" s="269"/>
      <c r="P10" s="243">
        <f>VLOOKUP(D10,'MidCap Intra'!B39:C539,2,0)</f>
        <v>582.75</v>
      </c>
      <c r="Q10" s="196"/>
      <c r="R10" s="196" t="s">
        <v>535</v>
      </c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</row>
    <row r="11" spans="1:56" ht="13.9" customHeight="1">
      <c r="A11" s="200">
        <v>2</v>
      </c>
      <c r="B11" s="198">
        <v>45068</v>
      </c>
      <c r="C11" s="261"/>
      <c r="D11" s="262" t="s">
        <v>139</v>
      </c>
      <c r="E11" s="263" t="s">
        <v>564</v>
      </c>
      <c r="F11" s="200" t="s">
        <v>882</v>
      </c>
      <c r="G11" s="200">
        <v>637</v>
      </c>
      <c r="H11" s="200"/>
      <c r="I11" s="264" t="s">
        <v>883</v>
      </c>
      <c r="J11" s="224" t="s">
        <v>537</v>
      </c>
      <c r="K11" s="224"/>
      <c r="L11" s="267"/>
      <c r="M11" s="268"/>
      <c r="N11" s="224"/>
      <c r="O11" s="269"/>
      <c r="P11" s="243">
        <f>VLOOKUP(D11,'MidCap Intra'!B40:C540,2,0)</f>
        <v>693.85</v>
      </c>
      <c r="Q11" s="196"/>
      <c r="R11" s="196" t="s">
        <v>535</v>
      </c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</row>
    <row r="12" spans="1:56" ht="13.9" customHeight="1">
      <c r="A12" s="200">
        <v>3</v>
      </c>
      <c r="B12" s="198">
        <v>45077</v>
      </c>
      <c r="C12" s="261"/>
      <c r="D12" s="262" t="s">
        <v>364</v>
      </c>
      <c r="E12" s="263" t="s">
        <v>564</v>
      </c>
      <c r="F12" s="200" t="s">
        <v>928</v>
      </c>
      <c r="G12" s="200">
        <v>144</v>
      </c>
      <c r="H12" s="200"/>
      <c r="I12" s="264" t="s">
        <v>929</v>
      </c>
      <c r="J12" s="224" t="s">
        <v>537</v>
      </c>
      <c r="K12" s="224"/>
      <c r="L12" s="267"/>
      <c r="M12" s="268"/>
      <c r="N12" s="224"/>
      <c r="O12" s="269"/>
      <c r="P12" s="243">
        <f>VLOOKUP(D12,'MidCap Intra'!B41:C541,2,0)</f>
        <v>158.85</v>
      </c>
      <c r="Q12" s="196"/>
      <c r="R12" s="196" t="s">
        <v>535</v>
      </c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</row>
    <row r="13" spans="1:56" ht="13.9" customHeight="1">
      <c r="A13" s="200"/>
      <c r="B13" s="198"/>
      <c r="C13" s="261"/>
      <c r="D13" s="262"/>
      <c r="E13" s="263"/>
      <c r="F13" s="200"/>
      <c r="G13" s="200"/>
      <c r="H13" s="200"/>
      <c r="I13" s="264"/>
      <c r="J13" s="224"/>
      <c r="K13" s="224"/>
      <c r="L13" s="267"/>
      <c r="M13" s="268"/>
      <c r="N13" s="224"/>
      <c r="O13" s="269"/>
      <c r="P13" s="243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</row>
    <row r="14" spans="1:56" ht="14.25" customHeight="1">
      <c r="A14" s="294"/>
      <c r="B14" s="295"/>
      <c r="C14" s="296"/>
      <c r="D14" s="297"/>
      <c r="E14" s="298"/>
      <c r="F14" s="298"/>
      <c r="G14" s="215"/>
      <c r="H14" s="298"/>
      <c r="I14" s="299"/>
      <c r="J14" s="300"/>
      <c r="K14" s="300"/>
      <c r="L14" s="301"/>
      <c r="M14" s="302"/>
      <c r="N14" s="303"/>
      <c r="O14" s="304"/>
      <c r="P14" s="305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</row>
    <row r="15" spans="1:56" ht="14.25" customHeight="1">
      <c r="A15" s="97"/>
      <c r="B15" s="98"/>
      <c r="C15" s="99"/>
      <c r="D15" s="100"/>
      <c r="E15" s="101"/>
      <c r="F15" s="101"/>
      <c r="G15" s="97"/>
      <c r="H15" s="101"/>
      <c r="I15" s="102"/>
      <c r="J15" s="103"/>
      <c r="K15" s="103"/>
      <c r="L15" s="104"/>
      <c r="M15" s="105"/>
      <c r="N15" s="106"/>
      <c r="O15" s="107"/>
      <c r="P15" s="108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56" ht="12" customHeight="1">
      <c r="A16" s="109" t="s">
        <v>538</v>
      </c>
      <c r="B16" s="110"/>
      <c r="C16" s="111"/>
      <c r="E16" s="112"/>
      <c r="F16" s="112"/>
      <c r="G16" s="112"/>
      <c r="H16" s="112"/>
      <c r="I16" s="112"/>
      <c r="J16" s="113"/>
      <c r="K16" s="112"/>
      <c r="L16" s="114"/>
      <c r="M16" s="54"/>
      <c r="N16" s="113"/>
      <c r="O16" s="11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2" customHeight="1">
      <c r="A17" s="115" t="s">
        <v>539</v>
      </c>
      <c r="B17" s="109"/>
      <c r="C17" s="109"/>
      <c r="D17" s="109"/>
      <c r="E17" s="41"/>
      <c r="F17" s="116" t="s">
        <v>540</v>
      </c>
      <c r="G17" s="6"/>
      <c r="H17" s="6"/>
      <c r="I17" s="6"/>
      <c r="J17" s="117"/>
      <c r="K17" s="118"/>
      <c r="L17" s="118"/>
      <c r="M17" s="119"/>
      <c r="N17" s="1"/>
      <c r="O17" s="120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09" t="s">
        <v>541</v>
      </c>
      <c r="B18" s="109"/>
      <c r="C18" s="109"/>
      <c r="D18" s="109" t="s">
        <v>788</v>
      </c>
      <c r="E18" s="6"/>
      <c r="F18" s="116" t="s">
        <v>542</v>
      </c>
      <c r="G18" s="6"/>
      <c r="H18" s="6"/>
      <c r="I18" s="6"/>
      <c r="J18" s="117"/>
      <c r="K18" s="118"/>
      <c r="L18" s="118"/>
      <c r="M18" s="119"/>
      <c r="N18" s="1"/>
      <c r="O18" s="120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09"/>
      <c r="B19" s="109"/>
      <c r="C19" s="109"/>
      <c r="D19" s="109"/>
      <c r="E19" s="6"/>
      <c r="F19" s="6"/>
      <c r="G19" s="6"/>
      <c r="H19" s="6"/>
      <c r="I19" s="6"/>
      <c r="J19" s="121"/>
      <c r="K19" s="118"/>
      <c r="L19" s="118"/>
      <c r="M19" s="6"/>
      <c r="N19" s="122"/>
      <c r="O19" s="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.75" customHeight="1">
      <c r="A20" s="1"/>
      <c r="B20" s="123" t="s">
        <v>543</v>
      </c>
      <c r="C20" s="123"/>
      <c r="D20" s="123"/>
      <c r="E20" s="123"/>
      <c r="F20" s="124"/>
      <c r="G20" s="6"/>
      <c r="H20" s="6"/>
      <c r="I20" s="125"/>
      <c r="J20" s="126"/>
      <c r="K20" s="127"/>
      <c r="L20" s="126"/>
      <c r="M20" s="6"/>
      <c r="N20" s="1"/>
      <c r="O20" s="1"/>
      <c r="P20" s="1"/>
      <c r="R20" s="54"/>
      <c r="S20" s="1"/>
      <c r="T20" s="1"/>
      <c r="U20" s="1"/>
      <c r="V20" s="1"/>
      <c r="W20" s="1"/>
      <c r="X20" s="1"/>
      <c r="Y20" s="1"/>
      <c r="Z20" s="1"/>
    </row>
    <row r="21" spans="1:38" ht="38.25" customHeight="1">
      <c r="A21" s="257" t="s">
        <v>16</v>
      </c>
      <c r="B21" s="257" t="s">
        <v>511</v>
      </c>
      <c r="C21" s="257"/>
      <c r="D21" s="226" t="s">
        <v>522</v>
      </c>
      <c r="E21" s="257" t="s">
        <v>523</v>
      </c>
      <c r="F21" s="257" t="s">
        <v>524</v>
      </c>
      <c r="G21" s="257" t="s">
        <v>544</v>
      </c>
      <c r="H21" s="257" t="s">
        <v>526</v>
      </c>
      <c r="I21" s="257" t="s">
        <v>527</v>
      </c>
      <c r="J21" s="96" t="s">
        <v>528</v>
      </c>
      <c r="K21" s="94" t="s">
        <v>545</v>
      </c>
      <c r="L21" s="129" t="s">
        <v>530</v>
      </c>
      <c r="M21" s="96" t="s">
        <v>531</v>
      </c>
      <c r="N21" s="93" t="s">
        <v>532</v>
      </c>
      <c r="O21" s="226" t="s">
        <v>533</v>
      </c>
      <c r="P21" s="41"/>
      <c r="Q21" s="1"/>
      <c r="R21" s="54"/>
      <c r="S21" s="54"/>
      <c r="T21" s="54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s="260" customFormat="1" ht="13.5" customHeight="1">
      <c r="A22" s="200">
        <v>1</v>
      </c>
      <c r="B22" s="241">
        <v>45069</v>
      </c>
      <c r="C22" s="261"/>
      <c r="D22" s="262" t="s">
        <v>43</v>
      </c>
      <c r="E22" s="263" t="s">
        <v>536</v>
      </c>
      <c r="F22" s="200" t="s">
        <v>885</v>
      </c>
      <c r="G22" s="200">
        <v>1750</v>
      </c>
      <c r="H22" s="200"/>
      <c r="I22" s="264" t="s">
        <v>884</v>
      </c>
      <c r="J22" s="224" t="s">
        <v>537</v>
      </c>
      <c r="K22" s="224"/>
      <c r="L22" s="267"/>
      <c r="M22" s="268"/>
      <c r="N22" s="224"/>
      <c r="O22" s="269"/>
      <c r="P22" s="258"/>
      <c r="Q22" s="197"/>
      <c r="R22" s="225" t="s">
        <v>535</v>
      </c>
      <c r="S22" s="196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</row>
    <row r="23" spans="1:38" s="260" customFormat="1" ht="13.5" customHeight="1">
      <c r="A23" s="200">
        <v>2</v>
      </c>
      <c r="B23" s="241">
        <v>45078</v>
      </c>
      <c r="C23" s="261"/>
      <c r="D23" s="262" t="s">
        <v>151</v>
      </c>
      <c r="E23" s="263" t="s">
        <v>536</v>
      </c>
      <c r="F23" s="200" t="s">
        <v>930</v>
      </c>
      <c r="G23" s="200">
        <v>539</v>
      </c>
      <c r="H23" s="200"/>
      <c r="I23" s="264" t="s">
        <v>931</v>
      </c>
      <c r="J23" s="224" t="s">
        <v>537</v>
      </c>
      <c r="K23" s="224"/>
      <c r="L23" s="267"/>
      <c r="M23" s="268"/>
      <c r="N23" s="224"/>
      <c r="O23" s="269"/>
      <c r="P23" s="258"/>
      <c r="Q23" s="197"/>
      <c r="R23" s="225" t="s">
        <v>535</v>
      </c>
      <c r="S23" s="196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</row>
    <row r="24" spans="1:38" s="260" customFormat="1" ht="13.5" customHeight="1">
      <c r="A24" s="200">
        <v>3</v>
      </c>
      <c r="B24" s="241">
        <v>45078</v>
      </c>
      <c r="C24" s="261"/>
      <c r="D24" s="262" t="s">
        <v>85</v>
      </c>
      <c r="E24" s="263" t="s">
        <v>536</v>
      </c>
      <c r="F24" s="200" t="s">
        <v>941</v>
      </c>
      <c r="G24" s="200">
        <v>222</v>
      </c>
      <c r="H24" s="200"/>
      <c r="I24" s="264" t="s">
        <v>942</v>
      </c>
      <c r="J24" s="224" t="s">
        <v>537</v>
      </c>
      <c r="K24" s="224"/>
      <c r="L24" s="267"/>
      <c r="M24" s="268"/>
      <c r="N24" s="224"/>
      <c r="O24" s="269"/>
      <c r="P24" s="258"/>
      <c r="Q24" s="197"/>
      <c r="R24" s="225" t="s">
        <v>535</v>
      </c>
      <c r="S24" s="196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</row>
    <row r="25" spans="1:38" s="260" customFormat="1" ht="13.5" customHeight="1">
      <c r="A25" s="200"/>
      <c r="B25" s="241"/>
      <c r="C25" s="261"/>
      <c r="D25" s="262"/>
      <c r="E25" s="263"/>
      <c r="F25" s="200"/>
      <c r="G25" s="200"/>
      <c r="H25" s="200"/>
      <c r="I25" s="264"/>
      <c r="J25" s="224"/>
      <c r="K25" s="224"/>
      <c r="L25" s="267"/>
      <c r="M25" s="268"/>
      <c r="N25" s="224"/>
      <c r="O25" s="269"/>
      <c r="P25" s="258"/>
      <c r="Q25" s="197"/>
      <c r="R25" s="225"/>
      <c r="S25" s="196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</row>
    <row r="26" spans="1:38" s="197" customFormat="1" ht="13.5" customHeight="1">
      <c r="A26" s="281"/>
      <c r="B26" s="281"/>
      <c r="C26" s="261"/>
      <c r="D26" s="262"/>
      <c r="E26" s="263"/>
      <c r="F26" s="200"/>
      <c r="G26" s="200"/>
      <c r="H26" s="200"/>
      <c r="I26" s="264"/>
      <c r="J26" s="224"/>
      <c r="K26" s="224"/>
      <c r="L26" s="267"/>
      <c r="M26" s="268"/>
      <c r="N26" s="224"/>
      <c r="O26" s="269"/>
      <c r="P26" s="258"/>
      <c r="R26" s="225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</row>
    <row r="27" spans="1:38" ht="44.25" customHeight="1">
      <c r="A27" s="109" t="s">
        <v>538</v>
      </c>
      <c r="B27" s="130"/>
      <c r="C27" s="130"/>
      <c r="D27" s="1"/>
      <c r="E27" s="6"/>
      <c r="F27" s="6"/>
      <c r="G27" s="6"/>
      <c r="H27" s="6" t="s">
        <v>550</v>
      </c>
      <c r="I27" s="6"/>
      <c r="J27" s="6"/>
      <c r="K27" s="105"/>
      <c r="L27" s="131"/>
      <c r="M27" s="105"/>
      <c r="N27" s="106"/>
      <c r="O27" s="105"/>
      <c r="P27" s="1"/>
      <c r="Q27" s="1"/>
      <c r="R27" s="6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38" ht="12.75" customHeight="1">
      <c r="A28" s="115" t="s">
        <v>539</v>
      </c>
      <c r="B28" s="109"/>
      <c r="C28" s="109"/>
      <c r="D28" s="109"/>
      <c r="E28" s="41"/>
      <c r="F28" s="116" t="s">
        <v>540</v>
      </c>
      <c r="G28" s="54"/>
      <c r="H28" s="41"/>
      <c r="I28" s="54"/>
      <c r="J28" s="6"/>
      <c r="K28" s="132"/>
      <c r="L28" s="133"/>
      <c r="M28" s="6"/>
      <c r="N28" s="99"/>
      <c r="O28" s="134"/>
      <c r="P28" s="41"/>
      <c r="Q28" s="41"/>
      <c r="R28" s="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115"/>
      <c r="B29" s="109"/>
      <c r="C29" s="109"/>
      <c r="D29" s="109"/>
      <c r="E29" s="6"/>
      <c r="F29" s="116" t="s">
        <v>542</v>
      </c>
      <c r="G29" s="54"/>
      <c r="H29" s="41"/>
      <c r="I29" s="54"/>
      <c r="J29" s="6"/>
      <c r="K29" s="132"/>
      <c r="L29" s="133"/>
      <c r="M29" s="6"/>
      <c r="N29" s="99"/>
      <c r="O29" s="134"/>
      <c r="P29" s="41"/>
      <c r="Q29" s="41"/>
      <c r="R29" s="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109"/>
      <c r="B30" s="109"/>
      <c r="C30" s="109"/>
      <c r="D30" s="109"/>
      <c r="E30" s="6"/>
      <c r="F30" s="6"/>
      <c r="G30" s="6"/>
      <c r="H30" s="6"/>
      <c r="I30" s="6"/>
      <c r="J30" s="121"/>
      <c r="K30" s="118"/>
      <c r="L30" s="119"/>
      <c r="M30" s="6"/>
      <c r="N30" s="122"/>
      <c r="O30" s="1"/>
      <c r="P30" s="41"/>
      <c r="Q30" s="41"/>
      <c r="R30" s="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.75" customHeight="1">
      <c r="A31" s="135" t="s">
        <v>551</v>
      </c>
      <c r="B31" s="135"/>
      <c r="C31" s="135"/>
      <c r="D31" s="135"/>
      <c r="E31" s="6"/>
      <c r="F31" s="6"/>
      <c r="G31" s="6"/>
      <c r="H31" s="6"/>
      <c r="I31" s="6"/>
      <c r="J31" s="6"/>
      <c r="K31" s="6"/>
      <c r="L31" s="6"/>
      <c r="M31" s="6"/>
      <c r="N31" s="6"/>
      <c r="O31" s="21"/>
      <c r="Q31" s="41"/>
      <c r="R31" s="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38.25" customHeight="1">
      <c r="A32" s="94" t="s">
        <v>16</v>
      </c>
      <c r="B32" s="94" t="s">
        <v>511</v>
      </c>
      <c r="C32" s="94"/>
      <c r="D32" s="95" t="s">
        <v>522</v>
      </c>
      <c r="E32" s="94" t="s">
        <v>523</v>
      </c>
      <c r="F32" s="94" t="s">
        <v>524</v>
      </c>
      <c r="G32" s="94" t="s">
        <v>544</v>
      </c>
      <c r="H32" s="94" t="s">
        <v>526</v>
      </c>
      <c r="I32" s="94" t="s">
        <v>527</v>
      </c>
      <c r="J32" s="93" t="s">
        <v>528</v>
      </c>
      <c r="K32" s="136" t="s">
        <v>552</v>
      </c>
      <c r="L32" s="96" t="s">
        <v>530</v>
      </c>
      <c r="M32" s="136" t="s">
        <v>553</v>
      </c>
      <c r="N32" s="94" t="s">
        <v>554</v>
      </c>
      <c r="O32" s="93" t="s">
        <v>532</v>
      </c>
      <c r="P32" s="95" t="s">
        <v>533</v>
      </c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248"/>
      <c r="B33" s="271"/>
      <c r="C33" s="272"/>
      <c r="D33" s="272"/>
      <c r="E33" s="248"/>
      <c r="F33" s="248"/>
      <c r="G33" s="248"/>
      <c r="H33" s="273"/>
      <c r="I33" s="273"/>
      <c r="J33" s="274"/>
      <c r="K33" s="275"/>
      <c r="L33" s="276"/>
      <c r="M33" s="277"/>
      <c r="N33" s="275"/>
      <c r="O33" s="273"/>
      <c r="P33" s="249"/>
      <c r="Q33" s="278"/>
      <c r="R33" s="54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279"/>
      <c r="AG33" s="280"/>
      <c r="AH33" s="278"/>
      <c r="AI33" s="278"/>
      <c r="AJ33" s="279"/>
      <c r="AK33" s="279"/>
      <c r="AL33" s="279"/>
    </row>
    <row r="34" spans="1:38" ht="12.75" customHeight="1">
      <c r="A34" s="248"/>
      <c r="B34" s="271"/>
      <c r="C34" s="272"/>
      <c r="D34" s="272"/>
      <c r="E34" s="248"/>
      <c r="F34" s="248"/>
      <c r="G34" s="248"/>
      <c r="H34" s="273"/>
      <c r="I34" s="273"/>
      <c r="J34" s="274"/>
      <c r="K34" s="275"/>
      <c r="L34" s="276"/>
      <c r="M34" s="277"/>
      <c r="N34" s="275"/>
      <c r="O34" s="273"/>
      <c r="P34" s="249"/>
      <c r="Q34" s="278"/>
      <c r="R34" s="54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279"/>
      <c r="AG34" s="280"/>
      <c r="AH34" s="278"/>
      <c r="AI34" s="278"/>
      <c r="AJ34" s="279"/>
      <c r="AK34" s="279"/>
      <c r="AL34" s="279"/>
    </row>
    <row r="35" spans="1:38" ht="12.75" customHeight="1">
      <c r="A35" s="248"/>
      <c r="B35" s="271"/>
      <c r="C35" s="272"/>
      <c r="D35" s="272"/>
      <c r="E35" s="248"/>
      <c r="F35" s="248"/>
      <c r="G35" s="248"/>
      <c r="H35" s="273"/>
      <c r="I35" s="273"/>
      <c r="J35" s="274"/>
      <c r="K35" s="275"/>
      <c r="L35" s="276"/>
      <c r="M35" s="277"/>
      <c r="N35" s="275"/>
      <c r="O35" s="273"/>
      <c r="P35" s="249"/>
      <c r="Q35" s="278"/>
      <c r="R35" s="54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279"/>
      <c r="AG35" s="280"/>
      <c r="AH35" s="278"/>
      <c r="AI35" s="278"/>
      <c r="AJ35" s="279"/>
      <c r="AK35" s="279"/>
      <c r="AL35" s="279"/>
    </row>
    <row r="36" spans="1:38" s="197" customFormat="1" ht="12.75" customHeight="1">
      <c r="A36" s="279"/>
      <c r="B36" s="284"/>
      <c r="C36" s="199"/>
      <c r="D36" s="199"/>
      <c r="E36" s="228"/>
      <c r="F36" s="228"/>
      <c r="G36" s="228"/>
      <c r="H36" s="285"/>
      <c r="I36" s="285"/>
      <c r="J36" s="286"/>
      <c r="K36" s="199"/>
      <c r="L36" s="228"/>
      <c r="M36" s="228"/>
      <c r="N36" s="228"/>
      <c r="O36" s="285"/>
      <c r="P36" s="285"/>
      <c r="Q36" s="199"/>
      <c r="R36" s="202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228"/>
      <c r="AG36" s="227"/>
      <c r="AH36" s="199"/>
      <c r="AI36" s="199"/>
      <c r="AJ36" s="228"/>
      <c r="AK36" s="228"/>
      <c r="AL36" s="228"/>
    </row>
    <row r="37" spans="1:38" ht="38.25" customHeight="1">
      <c r="A37" s="137" t="s">
        <v>556</v>
      </c>
      <c r="B37" s="137"/>
      <c r="C37" s="137"/>
      <c r="D37" s="137"/>
      <c r="E37" s="138"/>
      <c r="F37" s="102"/>
      <c r="G37" s="102"/>
      <c r="H37" s="102"/>
      <c r="I37" s="102"/>
      <c r="J37" s="1"/>
      <c r="K37" s="6"/>
      <c r="L37" s="6"/>
      <c r="M37" s="6"/>
      <c r="N37" s="1"/>
      <c r="O37" s="1"/>
      <c r="P37" s="41"/>
      <c r="Q37" s="4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41"/>
      <c r="AG37" s="41"/>
      <c r="AH37" s="41"/>
      <c r="AI37" s="41"/>
      <c r="AJ37" s="41"/>
      <c r="AK37" s="41"/>
      <c r="AL37" s="41"/>
    </row>
    <row r="38" spans="1:38" ht="38.25">
      <c r="A38" s="94" t="s">
        <v>16</v>
      </c>
      <c r="B38" s="94" t="s">
        <v>511</v>
      </c>
      <c r="C38" s="94"/>
      <c r="D38" s="95" t="s">
        <v>522</v>
      </c>
      <c r="E38" s="94" t="s">
        <v>523</v>
      </c>
      <c r="F38" s="94" t="s">
        <v>524</v>
      </c>
      <c r="G38" s="94" t="s">
        <v>544</v>
      </c>
      <c r="H38" s="94" t="s">
        <v>526</v>
      </c>
      <c r="I38" s="94" t="s">
        <v>527</v>
      </c>
      <c r="J38" s="93" t="s">
        <v>528</v>
      </c>
      <c r="K38" s="93" t="s">
        <v>557</v>
      </c>
      <c r="L38" s="96" t="s">
        <v>530</v>
      </c>
      <c r="M38" s="136" t="s">
        <v>553</v>
      </c>
      <c r="N38" s="94" t="s">
        <v>554</v>
      </c>
      <c r="O38" s="94" t="s">
        <v>532</v>
      </c>
      <c r="P38" s="95" t="s">
        <v>533</v>
      </c>
      <c r="Q38" s="4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41"/>
      <c r="AG38" s="41"/>
      <c r="AH38" s="41"/>
      <c r="AI38" s="41"/>
      <c r="AJ38" s="41"/>
      <c r="AK38" s="41"/>
      <c r="AL38" s="41"/>
    </row>
    <row r="39" spans="1:38" s="197" customFormat="1" ht="15.6" customHeight="1">
      <c r="A39" s="288">
        <v>1</v>
      </c>
      <c r="B39" s="289">
        <v>45078</v>
      </c>
      <c r="C39" s="290"/>
      <c r="D39" s="291" t="s">
        <v>933</v>
      </c>
      <c r="E39" s="200" t="s">
        <v>536</v>
      </c>
      <c r="F39" s="200" t="s">
        <v>934</v>
      </c>
      <c r="G39" s="200">
        <v>0.4</v>
      </c>
      <c r="H39" s="201"/>
      <c r="I39" s="216" t="s">
        <v>935</v>
      </c>
      <c r="J39" s="224" t="s">
        <v>537</v>
      </c>
      <c r="K39" s="247"/>
      <c r="L39" s="292"/>
      <c r="M39" s="293"/>
      <c r="N39" s="247"/>
      <c r="O39" s="224"/>
      <c r="P39" s="198"/>
      <c r="Q39" s="196"/>
      <c r="R39" s="202" t="s">
        <v>535</v>
      </c>
      <c r="S39" s="196"/>
      <c r="T39" s="196"/>
      <c r="U39" s="196"/>
      <c r="V39" s="196"/>
      <c r="W39" s="196"/>
      <c r="X39" s="202"/>
      <c r="Y39" s="196"/>
      <c r="Z39" s="196"/>
      <c r="AA39" s="196"/>
      <c r="AB39" s="196"/>
      <c r="AC39" s="196"/>
      <c r="AD39" s="202"/>
      <c r="AE39" s="196"/>
      <c r="AF39" s="196"/>
      <c r="AG39" s="196"/>
      <c r="AH39" s="196"/>
      <c r="AI39" s="196"/>
      <c r="AJ39" s="202"/>
      <c r="AK39" s="196"/>
      <c r="AL39" s="196"/>
    </row>
    <row r="40" spans="1:38" s="197" customFormat="1" ht="15.6" customHeight="1">
      <c r="A40" s="288">
        <v>2</v>
      </c>
      <c r="B40" s="289">
        <v>45078</v>
      </c>
      <c r="C40" s="290"/>
      <c r="D40" s="291" t="s">
        <v>936</v>
      </c>
      <c r="E40" s="200" t="s">
        <v>536</v>
      </c>
      <c r="F40" s="200" t="s">
        <v>937</v>
      </c>
      <c r="G40" s="200">
        <v>18</v>
      </c>
      <c r="H40" s="201"/>
      <c r="I40" s="216" t="s">
        <v>901</v>
      </c>
      <c r="J40" s="224" t="s">
        <v>537</v>
      </c>
      <c r="K40" s="247"/>
      <c r="L40" s="292"/>
      <c r="M40" s="293"/>
      <c r="N40" s="247"/>
      <c r="O40" s="224"/>
      <c r="P40" s="198"/>
      <c r="Q40" s="196"/>
      <c r="R40" s="202" t="s">
        <v>535</v>
      </c>
      <c r="S40" s="196"/>
      <c r="T40" s="196"/>
      <c r="U40" s="196"/>
      <c r="V40" s="196"/>
      <c r="W40" s="196"/>
      <c r="X40" s="202"/>
      <c r="Y40" s="196"/>
      <c r="Z40" s="196"/>
      <c r="AA40" s="196"/>
      <c r="AB40" s="196"/>
      <c r="AC40" s="196"/>
      <c r="AD40" s="202"/>
      <c r="AE40" s="196"/>
      <c r="AF40" s="196"/>
      <c r="AG40" s="196"/>
      <c r="AH40" s="196"/>
      <c r="AI40" s="196"/>
      <c r="AJ40" s="202"/>
      <c r="AK40" s="196"/>
      <c r="AL40" s="196"/>
    </row>
    <row r="41" spans="1:38" s="197" customFormat="1" ht="15.6" customHeight="1">
      <c r="A41" s="288">
        <v>3</v>
      </c>
      <c r="B41" s="289">
        <v>45078</v>
      </c>
      <c r="C41" s="290"/>
      <c r="D41" s="291" t="s">
        <v>938</v>
      </c>
      <c r="E41" s="200" t="s">
        <v>536</v>
      </c>
      <c r="F41" s="200" t="s">
        <v>939</v>
      </c>
      <c r="G41" s="200">
        <v>115</v>
      </c>
      <c r="H41" s="201"/>
      <c r="I41" s="216" t="s">
        <v>940</v>
      </c>
      <c r="J41" s="224" t="s">
        <v>537</v>
      </c>
      <c r="K41" s="247"/>
      <c r="L41" s="292"/>
      <c r="M41" s="293"/>
      <c r="N41" s="247"/>
      <c r="O41" s="224"/>
      <c r="P41" s="198"/>
      <c r="Q41" s="196"/>
      <c r="R41" s="202" t="s">
        <v>535</v>
      </c>
      <c r="S41" s="196"/>
      <c r="T41" s="196"/>
      <c r="U41" s="196"/>
      <c r="V41" s="196"/>
      <c r="W41" s="196"/>
      <c r="X41" s="202"/>
      <c r="Y41" s="196"/>
      <c r="Z41" s="196"/>
      <c r="AA41" s="196"/>
      <c r="AB41" s="196"/>
      <c r="AC41" s="196"/>
      <c r="AD41" s="202"/>
      <c r="AE41" s="196"/>
      <c r="AF41" s="196"/>
      <c r="AG41" s="196"/>
      <c r="AH41" s="196"/>
      <c r="AI41" s="196"/>
      <c r="AJ41" s="202"/>
      <c r="AK41" s="196"/>
      <c r="AL41" s="196"/>
    </row>
    <row r="42" spans="1:38" s="197" customFormat="1" ht="15.6" customHeight="1">
      <c r="A42" s="288"/>
      <c r="B42" s="289"/>
      <c r="C42" s="290"/>
      <c r="D42" s="291"/>
      <c r="E42" s="200"/>
      <c r="F42" s="200"/>
      <c r="G42" s="200"/>
      <c r="H42" s="201"/>
      <c r="I42" s="216"/>
      <c r="J42" s="224"/>
      <c r="K42" s="247"/>
      <c r="L42" s="292"/>
      <c r="M42" s="293"/>
      <c r="N42" s="247"/>
      <c r="O42" s="224"/>
      <c r="P42" s="198"/>
      <c r="Q42" s="196"/>
      <c r="R42" s="202"/>
      <c r="S42" s="196"/>
      <c r="T42" s="196"/>
      <c r="U42" s="196"/>
      <c r="V42" s="196"/>
      <c r="W42" s="196"/>
      <c r="X42" s="202"/>
      <c r="Y42" s="196"/>
      <c r="Z42" s="196"/>
      <c r="AA42" s="196"/>
      <c r="AB42" s="196"/>
      <c r="AC42" s="196"/>
      <c r="AD42" s="202"/>
      <c r="AE42" s="196"/>
      <c r="AF42" s="196"/>
      <c r="AG42" s="196"/>
      <c r="AH42" s="196"/>
      <c r="AI42" s="196"/>
      <c r="AJ42" s="202"/>
      <c r="AK42" s="196"/>
      <c r="AL42" s="196"/>
    </row>
    <row r="43" spans="1:38" s="197" customFormat="1" ht="15.6" customHeight="1">
      <c r="A43" s="288"/>
      <c r="B43" s="289"/>
      <c r="C43" s="290"/>
      <c r="D43" s="291"/>
      <c r="E43" s="200"/>
      <c r="F43" s="200"/>
      <c r="G43" s="200"/>
      <c r="H43" s="201"/>
      <c r="I43" s="216"/>
      <c r="J43" s="224"/>
      <c r="K43" s="247"/>
      <c r="L43" s="292"/>
      <c r="M43" s="293"/>
      <c r="N43" s="247"/>
      <c r="O43" s="224"/>
      <c r="P43" s="198"/>
      <c r="Q43" s="196"/>
      <c r="R43" s="202"/>
      <c r="S43" s="196"/>
      <c r="T43" s="196"/>
      <c r="U43" s="196"/>
      <c r="V43" s="196"/>
      <c r="W43" s="196"/>
      <c r="X43" s="202"/>
      <c r="Y43" s="196"/>
      <c r="Z43" s="196"/>
      <c r="AA43" s="196"/>
      <c r="AB43" s="196"/>
      <c r="AC43" s="196"/>
      <c r="AD43" s="202"/>
      <c r="AE43" s="196"/>
      <c r="AF43" s="196"/>
      <c r="AG43" s="196"/>
      <c r="AH43" s="196"/>
      <c r="AI43" s="196"/>
      <c r="AJ43" s="202"/>
      <c r="AK43" s="196"/>
      <c r="AL43" s="196"/>
    </row>
    <row r="44" spans="1:38" s="197" customFormat="1" ht="15.6" customHeight="1">
      <c r="A44" s="288"/>
      <c r="B44" s="289"/>
      <c r="C44" s="290"/>
      <c r="D44" s="291"/>
      <c r="E44" s="200"/>
      <c r="F44" s="200"/>
      <c r="G44" s="200"/>
      <c r="H44" s="201"/>
      <c r="I44" s="216"/>
      <c r="J44" s="224"/>
      <c r="K44" s="247"/>
      <c r="L44" s="292"/>
      <c r="M44" s="293"/>
      <c r="N44" s="247"/>
      <c r="O44" s="224"/>
      <c r="P44" s="198"/>
      <c r="Q44" s="196"/>
      <c r="R44" s="202"/>
      <c r="S44" s="196"/>
      <c r="T44" s="196"/>
      <c r="U44" s="196"/>
      <c r="V44" s="196"/>
      <c r="W44" s="196"/>
      <c r="X44" s="202"/>
      <c r="Y44" s="196"/>
      <c r="Z44" s="196"/>
      <c r="AA44" s="196"/>
      <c r="AB44" s="196"/>
      <c r="AC44" s="196"/>
      <c r="AD44" s="202"/>
      <c r="AE44" s="196"/>
      <c r="AF44" s="196"/>
      <c r="AG44" s="196"/>
      <c r="AH44" s="196"/>
      <c r="AI44" s="196"/>
      <c r="AJ44" s="202"/>
      <c r="AK44" s="196"/>
      <c r="AL44" s="196"/>
    </row>
    <row r="45" spans="1:38" s="197" customFormat="1" ht="15.6" customHeight="1">
      <c r="A45" s="281"/>
      <c r="B45" s="281"/>
      <c r="C45" s="281"/>
      <c r="D45" s="281"/>
      <c r="E45" s="281"/>
      <c r="F45" s="281"/>
      <c r="G45" s="281"/>
      <c r="H45" s="281"/>
      <c r="I45" s="281"/>
      <c r="J45" s="224"/>
      <c r="K45" s="201"/>
      <c r="L45" s="216"/>
      <c r="M45" s="217"/>
      <c r="N45" s="201"/>
      <c r="O45" s="224"/>
      <c r="P45" s="198"/>
      <c r="Q45" s="1"/>
      <c r="R45" s="6"/>
      <c r="S45" s="1"/>
      <c r="T45" s="1"/>
      <c r="U45" s="1"/>
      <c r="V45" s="1"/>
      <c r="W45" s="1"/>
      <c r="X45" s="6"/>
      <c r="Y45" s="1"/>
      <c r="Z45" s="1"/>
      <c r="AA45" s="1"/>
      <c r="AB45" s="1"/>
      <c r="AC45" s="1"/>
      <c r="AD45" s="6"/>
      <c r="AE45" s="1"/>
      <c r="AF45" s="1"/>
      <c r="AG45" s="1"/>
      <c r="AH45" s="196"/>
      <c r="AI45" s="196"/>
      <c r="AJ45" s="202"/>
      <c r="AK45" s="196"/>
      <c r="AL45" s="196"/>
    </row>
    <row r="46" spans="1:38" ht="38.25" customHeight="1">
      <c r="A46" s="92" t="s">
        <v>558</v>
      </c>
      <c r="B46" s="139"/>
      <c r="C46" s="139"/>
      <c r="D46" s="140"/>
      <c r="E46" s="124"/>
      <c r="F46" s="6"/>
      <c r="G46" s="6"/>
      <c r="H46" s="125"/>
      <c r="I46" s="141"/>
      <c r="J46" s="1"/>
      <c r="K46" s="6"/>
      <c r="L46" s="6"/>
      <c r="M46" s="6"/>
      <c r="N46" s="1"/>
      <c r="O46" s="1"/>
      <c r="Q46" s="1"/>
      <c r="R46" s="6"/>
      <c r="S46" s="1"/>
      <c r="T46" s="1"/>
      <c r="U46" s="1"/>
      <c r="V46" s="1"/>
      <c r="W46" s="1"/>
      <c r="X46" s="6"/>
      <c r="Y46" s="1"/>
      <c r="Z46" s="1"/>
      <c r="AA46" s="1"/>
      <c r="AB46" s="1"/>
      <c r="AC46" s="1"/>
      <c r="AD46" s="6"/>
      <c r="AE46" s="1"/>
      <c r="AF46" s="1"/>
      <c r="AG46" s="1"/>
      <c r="AH46" s="1"/>
      <c r="AI46" s="1"/>
      <c r="AJ46" s="6"/>
      <c r="AK46" s="1"/>
    </row>
    <row r="47" spans="1:38" s="197" customFormat="1" ht="38.25">
      <c r="A47" s="93" t="s">
        <v>16</v>
      </c>
      <c r="B47" s="94" t="s">
        <v>511</v>
      </c>
      <c r="C47" s="94"/>
      <c r="D47" s="95" t="s">
        <v>522</v>
      </c>
      <c r="E47" s="94" t="s">
        <v>523</v>
      </c>
      <c r="F47" s="94" t="s">
        <v>524</v>
      </c>
      <c r="G47" s="94" t="s">
        <v>525</v>
      </c>
      <c r="H47" s="94" t="s">
        <v>526</v>
      </c>
      <c r="I47" s="94" t="s">
        <v>527</v>
      </c>
      <c r="J47" s="93" t="s">
        <v>528</v>
      </c>
      <c r="K47" s="128" t="s">
        <v>545</v>
      </c>
      <c r="L47" s="129" t="s">
        <v>530</v>
      </c>
      <c r="M47" s="96" t="s">
        <v>531</v>
      </c>
      <c r="N47" s="94" t="s">
        <v>532</v>
      </c>
      <c r="O47" s="95" t="s">
        <v>533</v>
      </c>
      <c r="P47" s="94" t="s">
        <v>762</v>
      </c>
      <c r="Q47" s="196"/>
      <c r="R47" s="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</row>
    <row r="48" spans="1:38" ht="14.25" customHeight="1">
      <c r="A48" s="248">
        <v>1</v>
      </c>
      <c r="B48" s="249">
        <v>44840</v>
      </c>
      <c r="C48" s="246"/>
      <c r="D48" s="246" t="s">
        <v>833</v>
      </c>
      <c r="E48" s="247" t="s">
        <v>536</v>
      </c>
      <c r="F48" s="247" t="s">
        <v>834</v>
      </c>
      <c r="G48" s="247">
        <v>1220</v>
      </c>
      <c r="H48" s="247"/>
      <c r="I48" s="247" t="s">
        <v>835</v>
      </c>
      <c r="J48" s="224" t="s">
        <v>537</v>
      </c>
      <c r="K48" s="201"/>
      <c r="L48" s="216"/>
      <c r="M48" s="217"/>
      <c r="N48" s="201"/>
      <c r="O48" s="224"/>
      <c r="P48" s="267" t="e">
        <f>VLOOKUP(D48,'MidCap Intra'!B98:C598,2,0)</f>
        <v>#N/A</v>
      </c>
      <c r="Q48" s="196"/>
      <c r="R48" s="196" t="s">
        <v>535</v>
      </c>
      <c r="S48" s="41"/>
      <c r="T48" s="1"/>
      <c r="U48" s="1"/>
      <c r="V48" s="1"/>
      <c r="W48" s="1"/>
      <c r="X48" s="1"/>
      <c r="Y48" s="1"/>
      <c r="Z48" s="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s="197" customFormat="1" ht="14.25" customHeight="1">
      <c r="A49" s="306">
        <v>2</v>
      </c>
      <c r="B49" s="307">
        <v>45050</v>
      </c>
      <c r="C49" s="308"/>
      <c r="D49" s="308" t="s">
        <v>135</v>
      </c>
      <c r="E49" s="309" t="s">
        <v>536</v>
      </c>
      <c r="F49" s="309">
        <v>84</v>
      </c>
      <c r="G49" s="309">
        <v>74.900000000000006</v>
      </c>
      <c r="H49" s="309">
        <v>89.75</v>
      </c>
      <c r="I49" s="309" t="s">
        <v>572</v>
      </c>
      <c r="J49" s="310" t="s">
        <v>886</v>
      </c>
      <c r="K49" s="310">
        <f t="shared" ref="K49" si="0">H49-F49</f>
        <v>5.75</v>
      </c>
      <c r="L49" s="311">
        <f t="shared" ref="L49" si="1">(F49*-0.7)/100</f>
        <v>-0.58799999999999997</v>
      </c>
      <c r="M49" s="312">
        <f t="shared" ref="M49" si="2">(K49+L49)/F49</f>
        <v>6.1452380952380953E-2</v>
      </c>
      <c r="N49" s="313" t="s">
        <v>534</v>
      </c>
      <c r="O49" s="314">
        <v>45070</v>
      </c>
      <c r="P49" s="315"/>
      <c r="Q49" s="196"/>
      <c r="R49" s="196" t="s">
        <v>535</v>
      </c>
      <c r="S49" s="258"/>
      <c r="T49" s="196"/>
      <c r="U49" s="196"/>
      <c r="V49" s="196"/>
      <c r="W49" s="196"/>
      <c r="X49" s="196"/>
      <c r="Y49" s="196"/>
      <c r="Z49" s="196"/>
      <c r="AA49" s="258"/>
      <c r="AB49" s="258"/>
      <c r="AC49" s="258"/>
      <c r="AD49" s="258"/>
      <c r="AE49" s="258"/>
      <c r="AF49" s="258"/>
      <c r="AG49" s="258"/>
      <c r="AH49" s="258"/>
      <c r="AI49" s="258"/>
      <c r="AJ49" s="258"/>
      <c r="AK49" s="258"/>
      <c r="AL49" s="258"/>
    </row>
    <row r="50" spans="1:38" s="197" customFormat="1" ht="14.25" customHeight="1">
      <c r="A50" s="288">
        <v>3</v>
      </c>
      <c r="B50" s="316">
        <v>45071</v>
      </c>
      <c r="C50" s="246"/>
      <c r="D50" s="246" t="s">
        <v>255</v>
      </c>
      <c r="E50" s="247" t="s">
        <v>536</v>
      </c>
      <c r="F50" s="247" t="s">
        <v>887</v>
      </c>
      <c r="G50" s="247">
        <v>267</v>
      </c>
      <c r="H50" s="247"/>
      <c r="I50" s="247" t="s">
        <v>888</v>
      </c>
      <c r="J50" s="224" t="s">
        <v>537</v>
      </c>
      <c r="K50" s="224"/>
      <c r="L50" s="267"/>
      <c r="M50" s="268"/>
      <c r="N50" s="242"/>
      <c r="O50" s="244"/>
      <c r="P50" s="198"/>
      <c r="Q50" s="196"/>
      <c r="R50" s="196" t="s">
        <v>535</v>
      </c>
      <c r="S50" s="258"/>
      <c r="T50" s="196"/>
      <c r="U50" s="196"/>
      <c r="V50" s="196"/>
      <c r="W50" s="196"/>
      <c r="X50" s="196"/>
      <c r="Y50" s="196"/>
      <c r="Z50" s="196"/>
      <c r="AA50" s="258"/>
      <c r="AB50" s="258"/>
      <c r="AC50" s="258"/>
      <c r="AD50" s="258"/>
      <c r="AE50" s="258"/>
      <c r="AF50" s="258"/>
      <c r="AG50" s="258"/>
      <c r="AH50" s="258"/>
      <c r="AI50" s="258"/>
      <c r="AJ50" s="258"/>
      <c r="AK50" s="258"/>
      <c r="AL50" s="258"/>
    </row>
    <row r="51" spans="1:38" s="197" customFormat="1" ht="14.25" customHeight="1">
      <c r="A51" s="288">
        <v>4</v>
      </c>
      <c r="B51" s="316">
        <v>45077</v>
      </c>
      <c r="C51" s="246"/>
      <c r="D51" s="246" t="s">
        <v>455</v>
      </c>
      <c r="E51" s="247" t="s">
        <v>536</v>
      </c>
      <c r="F51" s="247" t="s">
        <v>899</v>
      </c>
      <c r="G51" s="247">
        <v>1240</v>
      </c>
      <c r="H51" s="247"/>
      <c r="I51" s="247" t="s">
        <v>900</v>
      </c>
      <c r="J51" s="224" t="s">
        <v>537</v>
      </c>
      <c r="K51" s="224"/>
      <c r="L51" s="267"/>
      <c r="M51" s="268"/>
      <c r="N51" s="242"/>
      <c r="O51" s="244"/>
      <c r="P51" s="198"/>
      <c r="Q51" s="196"/>
      <c r="R51" s="196" t="s">
        <v>535</v>
      </c>
      <c r="S51" s="258"/>
      <c r="T51" s="196"/>
      <c r="U51" s="196"/>
      <c r="V51" s="196"/>
      <c r="W51" s="196"/>
      <c r="X51" s="196"/>
      <c r="Y51" s="196"/>
      <c r="Z51" s="196"/>
      <c r="AA51" s="258"/>
      <c r="AB51" s="258"/>
      <c r="AC51" s="258"/>
      <c r="AD51" s="258"/>
      <c r="AE51" s="258"/>
      <c r="AF51" s="258"/>
      <c r="AG51" s="258"/>
      <c r="AH51" s="258"/>
      <c r="AI51" s="258"/>
      <c r="AJ51" s="258"/>
      <c r="AK51" s="258"/>
      <c r="AL51" s="258"/>
    </row>
    <row r="52" spans="1:38" ht="12.75" customHeight="1">
      <c r="A52" s="247"/>
      <c r="B52" s="245"/>
      <c r="C52" s="246"/>
      <c r="D52" s="246"/>
      <c r="E52" s="247"/>
      <c r="F52" s="247"/>
      <c r="G52" s="247"/>
      <c r="H52" s="247"/>
      <c r="I52" s="247"/>
      <c r="J52" s="224"/>
      <c r="K52" s="201"/>
      <c r="L52" s="216"/>
      <c r="M52" s="217"/>
      <c r="N52" s="201"/>
      <c r="O52" s="224"/>
      <c r="P52" s="198"/>
      <c r="R52" s="6"/>
      <c r="S52" s="1"/>
      <c r="T52" s="1"/>
      <c r="U52" s="1"/>
      <c r="V52" s="1"/>
      <c r="W52" s="1"/>
      <c r="X52" s="1"/>
      <c r="Y52" s="1"/>
    </row>
    <row r="53" spans="1:38" ht="12.75" customHeight="1">
      <c r="A53" s="109" t="s">
        <v>538</v>
      </c>
      <c r="B53" s="109"/>
      <c r="C53" s="109"/>
      <c r="D53" s="109"/>
      <c r="E53" s="41"/>
      <c r="F53" s="116" t="s">
        <v>540</v>
      </c>
      <c r="G53" s="54"/>
      <c r="H53" s="54"/>
      <c r="I53" s="54"/>
      <c r="J53" s="6"/>
      <c r="K53" s="132"/>
      <c r="L53" s="133"/>
      <c r="M53" s="6"/>
      <c r="N53" s="99"/>
      <c r="O53" s="142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</row>
    <row r="54" spans="1:38" ht="12.75" customHeight="1">
      <c r="A54" s="115" t="s">
        <v>539</v>
      </c>
      <c r="B54" s="109"/>
      <c r="C54" s="109"/>
      <c r="D54" s="109"/>
      <c r="E54" s="6"/>
      <c r="F54" s="116" t="s">
        <v>542</v>
      </c>
      <c r="G54" s="6"/>
      <c r="H54" s="6" t="s">
        <v>758</v>
      </c>
      <c r="I54" s="6"/>
      <c r="J54" s="1"/>
      <c r="K54" s="6"/>
      <c r="L54" s="6"/>
      <c r="M54" s="6"/>
      <c r="N54" s="1"/>
      <c r="O54" s="1"/>
      <c r="Q54" s="1"/>
      <c r="R54" s="6"/>
      <c r="S54" s="1"/>
      <c r="T54" s="1"/>
      <c r="U54" s="1"/>
      <c r="V54" s="1"/>
      <c r="W54" s="1"/>
      <c r="X54" s="1"/>
      <c r="Y54" s="1"/>
      <c r="Z54" s="1"/>
    </row>
    <row r="55" spans="1:38" ht="12.75" customHeight="1">
      <c r="A55" s="115"/>
      <c r="B55" s="109"/>
      <c r="C55" s="109"/>
      <c r="D55" s="109"/>
      <c r="E55" s="6"/>
      <c r="F55" s="116"/>
      <c r="G55" s="6"/>
      <c r="H55" s="6"/>
      <c r="I55" s="6"/>
      <c r="J55" s="1"/>
      <c r="K55" s="6"/>
      <c r="L55" s="6"/>
      <c r="M55" s="6"/>
      <c r="N55" s="1"/>
      <c r="O55" s="1"/>
      <c r="Q55" s="1"/>
      <c r="R55" s="54"/>
      <c r="S55" s="1"/>
      <c r="T55" s="1"/>
      <c r="U55" s="1"/>
      <c r="V55" s="1"/>
      <c r="W55" s="1"/>
      <c r="X55" s="1"/>
      <c r="Y55" s="1"/>
      <c r="Z55" s="1"/>
    </row>
    <row r="56" spans="1:38" ht="12.75" customHeight="1">
      <c r="A56" s="115"/>
      <c r="B56" s="109"/>
      <c r="C56" s="109"/>
      <c r="D56" s="109"/>
      <c r="E56" s="6"/>
      <c r="F56" s="116"/>
      <c r="G56" s="54"/>
      <c r="H56" s="41"/>
      <c r="I56" s="54"/>
      <c r="J56" s="6"/>
      <c r="K56" s="132"/>
      <c r="L56" s="133"/>
      <c r="M56" s="6"/>
      <c r="N56" s="99"/>
      <c r="O56" s="134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</row>
    <row r="57" spans="1:38" ht="12.75" customHeight="1">
      <c r="A57" s="115"/>
      <c r="B57" s="109"/>
      <c r="C57" s="109"/>
      <c r="D57" s="109"/>
      <c r="E57" s="6"/>
      <c r="F57" s="116"/>
      <c r="G57" s="54"/>
      <c r="H57" s="41"/>
      <c r="I57" s="54"/>
      <c r="J57" s="6"/>
      <c r="K57" s="132"/>
      <c r="L57" s="133"/>
      <c r="M57" s="6"/>
      <c r="N57" s="99"/>
      <c r="O57" s="134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</row>
    <row r="58" spans="1:38" ht="12.75" customHeight="1">
      <c r="A58" s="115"/>
      <c r="B58" s="109"/>
      <c r="C58" s="109"/>
      <c r="D58" s="109"/>
      <c r="E58" s="6"/>
      <c r="F58" s="116"/>
      <c r="G58" s="54"/>
      <c r="H58" s="41"/>
      <c r="I58" s="54"/>
      <c r="J58" s="6"/>
      <c r="K58" s="132"/>
      <c r="L58" s="133"/>
      <c r="M58" s="6"/>
      <c r="N58" s="99"/>
      <c r="O58" s="134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</row>
    <row r="59" spans="1:38" ht="12.75" customHeight="1">
      <c r="A59" s="115"/>
      <c r="B59" s="109"/>
      <c r="C59" s="109"/>
      <c r="D59" s="109"/>
      <c r="E59" s="6"/>
      <c r="F59" s="116"/>
      <c r="G59" s="54"/>
      <c r="H59" s="41"/>
      <c r="I59" s="54"/>
      <c r="J59" s="6"/>
      <c r="K59" s="132"/>
      <c r="L59" s="133"/>
      <c r="M59" s="6"/>
      <c r="N59" s="99"/>
      <c r="O59" s="134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</row>
    <row r="60" spans="1:38" ht="12.75" customHeight="1">
      <c r="A60" s="115"/>
      <c r="B60" s="109"/>
      <c r="C60" s="109"/>
      <c r="D60" s="109"/>
      <c r="E60" s="6"/>
      <c r="F60" s="116"/>
      <c r="G60" s="54"/>
      <c r="H60" s="41"/>
      <c r="I60" s="54"/>
      <c r="J60" s="6"/>
      <c r="K60" s="132"/>
      <c r="L60" s="133"/>
      <c r="M60" s="6"/>
      <c r="N60" s="99"/>
      <c r="O60" s="134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</row>
    <row r="61" spans="1:38" ht="12.75" customHeight="1">
      <c r="A61" s="115"/>
      <c r="B61" s="109"/>
      <c r="C61" s="109"/>
      <c r="D61" s="109"/>
      <c r="E61" s="6"/>
      <c r="F61" s="116"/>
      <c r="G61" s="54"/>
      <c r="H61" s="41"/>
      <c r="I61" s="54"/>
      <c r="J61" s="6"/>
      <c r="K61" s="132"/>
      <c r="L61" s="133"/>
      <c r="M61" s="6"/>
      <c r="N61" s="99"/>
      <c r="O61" s="134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</row>
    <row r="62" spans="1:38" ht="12.75" customHeight="1">
      <c r="A62" s="54"/>
      <c r="B62" s="98"/>
      <c r="C62" s="98"/>
      <c r="D62" s="41"/>
      <c r="E62" s="54"/>
      <c r="F62" s="54"/>
      <c r="G62" s="54"/>
      <c r="H62" s="41"/>
      <c r="I62" s="54"/>
      <c r="J62" s="6"/>
      <c r="K62" s="132"/>
      <c r="L62" s="133"/>
      <c r="M62" s="6"/>
      <c r="N62" s="99"/>
      <c r="O62" s="134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</row>
    <row r="63" spans="1:38" ht="38.25" customHeight="1">
      <c r="A63" s="41"/>
      <c r="B63" s="143" t="s">
        <v>559</v>
      </c>
      <c r="C63" s="143"/>
      <c r="D63" s="143"/>
      <c r="E63" s="143"/>
      <c r="F63" s="6"/>
      <c r="G63" s="6"/>
      <c r="H63" s="126"/>
      <c r="I63" s="6"/>
      <c r="J63" s="126"/>
      <c r="K63" s="127"/>
      <c r="L63" s="6"/>
      <c r="M63" s="6"/>
      <c r="N63" s="1"/>
      <c r="O63" s="1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93" t="s">
        <v>16</v>
      </c>
      <c r="B64" s="94" t="s">
        <v>511</v>
      </c>
      <c r="C64" s="94"/>
      <c r="D64" s="95" t="s">
        <v>522</v>
      </c>
      <c r="E64" s="94" t="s">
        <v>523</v>
      </c>
      <c r="F64" s="94" t="s">
        <v>524</v>
      </c>
      <c r="G64" s="94" t="s">
        <v>560</v>
      </c>
      <c r="H64" s="94" t="s">
        <v>561</v>
      </c>
      <c r="I64" s="94" t="s">
        <v>527</v>
      </c>
      <c r="J64" s="144" t="s">
        <v>528</v>
      </c>
      <c r="K64" s="94" t="s">
        <v>529</v>
      </c>
      <c r="L64" s="94" t="s">
        <v>562</v>
      </c>
      <c r="M64" s="94" t="s">
        <v>532</v>
      </c>
      <c r="N64" s="95" t="s">
        <v>533</v>
      </c>
      <c r="O64" s="1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45">
        <v>1</v>
      </c>
      <c r="B65" s="146">
        <v>41579</v>
      </c>
      <c r="C65" s="146"/>
      <c r="D65" s="147" t="s">
        <v>563</v>
      </c>
      <c r="E65" s="148" t="s">
        <v>564</v>
      </c>
      <c r="F65" s="149">
        <v>82</v>
      </c>
      <c r="G65" s="148" t="s">
        <v>565</v>
      </c>
      <c r="H65" s="148">
        <v>100</v>
      </c>
      <c r="I65" s="150">
        <v>100</v>
      </c>
      <c r="J65" s="151" t="s">
        <v>566</v>
      </c>
      <c r="K65" s="152">
        <f t="shared" ref="K65:K96" si="3">H65-F65</f>
        <v>18</v>
      </c>
      <c r="L65" s="153">
        <f t="shared" ref="L65:L96" si="4">K65/F65</f>
        <v>0.21951219512195122</v>
      </c>
      <c r="M65" s="148" t="s">
        <v>534</v>
      </c>
      <c r="N65" s="154">
        <v>42657</v>
      </c>
      <c r="O65" s="1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45">
        <v>2</v>
      </c>
      <c r="B66" s="146">
        <v>41794</v>
      </c>
      <c r="C66" s="146"/>
      <c r="D66" s="147" t="s">
        <v>567</v>
      </c>
      <c r="E66" s="148" t="s">
        <v>536</v>
      </c>
      <c r="F66" s="149">
        <v>257</v>
      </c>
      <c r="G66" s="148" t="s">
        <v>565</v>
      </c>
      <c r="H66" s="148">
        <v>300</v>
      </c>
      <c r="I66" s="150">
        <v>300</v>
      </c>
      <c r="J66" s="151" t="s">
        <v>566</v>
      </c>
      <c r="K66" s="152">
        <f t="shared" si="3"/>
        <v>43</v>
      </c>
      <c r="L66" s="153">
        <f t="shared" si="4"/>
        <v>0.16731517509727625</v>
      </c>
      <c r="M66" s="148" t="s">
        <v>534</v>
      </c>
      <c r="N66" s="154">
        <v>41822</v>
      </c>
      <c r="O66" s="1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45">
        <v>3</v>
      </c>
      <c r="B67" s="146">
        <v>41828</v>
      </c>
      <c r="C67" s="146"/>
      <c r="D67" s="147" t="s">
        <v>568</v>
      </c>
      <c r="E67" s="148" t="s">
        <v>536</v>
      </c>
      <c r="F67" s="149">
        <v>393</v>
      </c>
      <c r="G67" s="148" t="s">
        <v>565</v>
      </c>
      <c r="H67" s="148">
        <v>468</v>
      </c>
      <c r="I67" s="150">
        <v>468</v>
      </c>
      <c r="J67" s="151" t="s">
        <v>566</v>
      </c>
      <c r="K67" s="152">
        <f t="shared" si="3"/>
        <v>75</v>
      </c>
      <c r="L67" s="153">
        <f t="shared" si="4"/>
        <v>0.19083969465648856</v>
      </c>
      <c r="M67" s="148" t="s">
        <v>534</v>
      </c>
      <c r="N67" s="154">
        <v>41863</v>
      </c>
      <c r="O67" s="1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45">
        <v>4</v>
      </c>
      <c r="B68" s="146">
        <v>41857</v>
      </c>
      <c r="C68" s="146"/>
      <c r="D68" s="147" t="s">
        <v>569</v>
      </c>
      <c r="E68" s="148" t="s">
        <v>536</v>
      </c>
      <c r="F68" s="149">
        <v>205</v>
      </c>
      <c r="G68" s="148" t="s">
        <v>565</v>
      </c>
      <c r="H68" s="148">
        <v>275</v>
      </c>
      <c r="I68" s="150">
        <v>250</v>
      </c>
      <c r="J68" s="151" t="s">
        <v>566</v>
      </c>
      <c r="K68" s="152">
        <f t="shared" si="3"/>
        <v>70</v>
      </c>
      <c r="L68" s="153">
        <f t="shared" si="4"/>
        <v>0.34146341463414637</v>
      </c>
      <c r="M68" s="148" t="s">
        <v>534</v>
      </c>
      <c r="N68" s="154">
        <v>41962</v>
      </c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45">
        <v>5</v>
      </c>
      <c r="B69" s="146">
        <v>41886</v>
      </c>
      <c r="C69" s="146"/>
      <c r="D69" s="147" t="s">
        <v>570</v>
      </c>
      <c r="E69" s="148" t="s">
        <v>536</v>
      </c>
      <c r="F69" s="149">
        <v>162</v>
      </c>
      <c r="G69" s="148" t="s">
        <v>565</v>
      </c>
      <c r="H69" s="148">
        <v>190</v>
      </c>
      <c r="I69" s="150">
        <v>190</v>
      </c>
      <c r="J69" s="151" t="s">
        <v>566</v>
      </c>
      <c r="K69" s="152">
        <f t="shared" si="3"/>
        <v>28</v>
      </c>
      <c r="L69" s="153">
        <f t="shared" si="4"/>
        <v>0.1728395061728395</v>
      </c>
      <c r="M69" s="148" t="s">
        <v>534</v>
      </c>
      <c r="N69" s="154">
        <v>42006</v>
      </c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45">
        <v>6</v>
      </c>
      <c r="B70" s="146">
        <v>41886</v>
      </c>
      <c r="C70" s="146"/>
      <c r="D70" s="147" t="s">
        <v>571</v>
      </c>
      <c r="E70" s="148" t="s">
        <v>536</v>
      </c>
      <c r="F70" s="149">
        <v>75</v>
      </c>
      <c r="G70" s="148" t="s">
        <v>565</v>
      </c>
      <c r="H70" s="148">
        <v>91.5</v>
      </c>
      <c r="I70" s="150" t="s">
        <v>572</v>
      </c>
      <c r="J70" s="151" t="s">
        <v>573</v>
      </c>
      <c r="K70" s="152">
        <f t="shared" si="3"/>
        <v>16.5</v>
      </c>
      <c r="L70" s="153">
        <f t="shared" si="4"/>
        <v>0.22</v>
      </c>
      <c r="M70" s="148" t="s">
        <v>534</v>
      </c>
      <c r="N70" s="154">
        <v>41954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45">
        <v>7</v>
      </c>
      <c r="B71" s="146">
        <v>41913</v>
      </c>
      <c r="C71" s="146"/>
      <c r="D71" s="147" t="s">
        <v>574</v>
      </c>
      <c r="E71" s="148" t="s">
        <v>536</v>
      </c>
      <c r="F71" s="149">
        <v>850</v>
      </c>
      <c r="G71" s="148" t="s">
        <v>565</v>
      </c>
      <c r="H71" s="148">
        <v>982.5</v>
      </c>
      <c r="I71" s="150">
        <v>1050</v>
      </c>
      <c r="J71" s="151" t="s">
        <v>575</v>
      </c>
      <c r="K71" s="152">
        <f t="shared" si="3"/>
        <v>132.5</v>
      </c>
      <c r="L71" s="153">
        <f t="shared" si="4"/>
        <v>0.15588235294117647</v>
      </c>
      <c r="M71" s="148" t="s">
        <v>534</v>
      </c>
      <c r="N71" s="154">
        <v>42039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45">
        <v>8</v>
      </c>
      <c r="B72" s="146">
        <v>41913</v>
      </c>
      <c r="C72" s="146"/>
      <c r="D72" s="147" t="s">
        <v>576</v>
      </c>
      <c r="E72" s="148" t="s">
        <v>536</v>
      </c>
      <c r="F72" s="149">
        <v>475</v>
      </c>
      <c r="G72" s="148" t="s">
        <v>565</v>
      </c>
      <c r="H72" s="148">
        <v>515</v>
      </c>
      <c r="I72" s="150">
        <v>600</v>
      </c>
      <c r="J72" s="151" t="s">
        <v>577</v>
      </c>
      <c r="K72" s="152">
        <f t="shared" si="3"/>
        <v>40</v>
      </c>
      <c r="L72" s="153">
        <f t="shared" si="4"/>
        <v>8.4210526315789472E-2</v>
      </c>
      <c r="M72" s="148" t="s">
        <v>534</v>
      </c>
      <c r="N72" s="154">
        <v>41939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45">
        <v>9</v>
      </c>
      <c r="B73" s="146">
        <v>41913</v>
      </c>
      <c r="C73" s="146"/>
      <c r="D73" s="147" t="s">
        <v>578</v>
      </c>
      <c r="E73" s="148" t="s">
        <v>536</v>
      </c>
      <c r="F73" s="149">
        <v>86</v>
      </c>
      <c r="G73" s="148" t="s">
        <v>565</v>
      </c>
      <c r="H73" s="148">
        <v>99</v>
      </c>
      <c r="I73" s="150">
        <v>140</v>
      </c>
      <c r="J73" s="151" t="s">
        <v>579</v>
      </c>
      <c r="K73" s="152">
        <f t="shared" si="3"/>
        <v>13</v>
      </c>
      <c r="L73" s="153">
        <f t="shared" si="4"/>
        <v>0.15116279069767441</v>
      </c>
      <c r="M73" s="148" t="s">
        <v>534</v>
      </c>
      <c r="N73" s="154">
        <v>41939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45">
        <v>10</v>
      </c>
      <c r="B74" s="146">
        <v>41926</v>
      </c>
      <c r="C74" s="146"/>
      <c r="D74" s="147" t="s">
        <v>580</v>
      </c>
      <c r="E74" s="148" t="s">
        <v>536</v>
      </c>
      <c r="F74" s="149">
        <v>496.6</v>
      </c>
      <c r="G74" s="148" t="s">
        <v>565</v>
      </c>
      <c r="H74" s="148">
        <v>621</v>
      </c>
      <c r="I74" s="150">
        <v>580</v>
      </c>
      <c r="J74" s="151" t="s">
        <v>566</v>
      </c>
      <c r="K74" s="152">
        <f t="shared" si="3"/>
        <v>124.39999999999998</v>
      </c>
      <c r="L74" s="153">
        <f t="shared" si="4"/>
        <v>0.25050342327829234</v>
      </c>
      <c r="M74" s="148" t="s">
        <v>534</v>
      </c>
      <c r="N74" s="154">
        <v>42605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45">
        <v>11</v>
      </c>
      <c r="B75" s="146">
        <v>41926</v>
      </c>
      <c r="C75" s="146"/>
      <c r="D75" s="147" t="s">
        <v>581</v>
      </c>
      <c r="E75" s="148" t="s">
        <v>536</v>
      </c>
      <c r="F75" s="149">
        <v>2481.9</v>
      </c>
      <c r="G75" s="148" t="s">
        <v>565</v>
      </c>
      <c r="H75" s="148">
        <v>2840</v>
      </c>
      <c r="I75" s="150">
        <v>2870</v>
      </c>
      <c r="J75" s="151" t="s">
        <v>582</v>
      </c>
      <c r="K75" s="152">
        <f t="shared" si="3"/>
        <v>358.09999999999991</v>
      </c>
      <c r="L75" s="153">
        <f t="shared" si="4"/>
        <v>0.14428462065353154</v>
      </c>
      <c r="M75" s="148" t="s">
        <v>534</v>
      </c>
      <c r="N75" s="154">
        <v>42017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12</v>
      </c>
      <c r="B76" s="146">
        <v>41928</v>
      </c>
      <c r="C76" s="146"/>
      <c r="D76" s="147" t="s">
        <v>583</v>
      </c>
      <c r="E76" s="148" t="s">
        <v>536</v>
      </c>
      <c r="F76" s="149">
        <v>84.5</v>
      </c>
      <c r="G76" s="148" t="s">
        <v>565</v>
      </c>
      <c r="H76" s="148">
        <v>93</v>
      </c>
      <c r="I76" s="150">
        <v>110</v>
      </c>
      <c r="J76" s="151" t="s">
        <v>584</v>
      </c>
      <c r="K76" s="152">
        <f t="shared" si="3"/>
        <v>8.5</v>
      </c>
      <c r="L76" s="153">
        <f t="shared" si="4"/>
        <v>0.10059171597633136</v>
      </c>
      <c r="M76" s="148" t="s">
        <v>534</v>
      </c>
      <c r="N76" s="154">
        <v>41939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13</v>
      </c>
      <c r="B77" s="146">
        <v>41928</v>
      </c>
      <c r="C77" s="146"/>
      <c r="D77" s="147" t="s">
        <v>585</v>
      </c>
      <c r="E77" s="148" t="s">
        <v>536</v>
      </c>
      <c r="F77" s="149">
        <v>401</v>
      </c>
      <c r="G77" s="148" t="s">
        <v>565</v>
      </c>
      <c r="H77" s="148">
        <v>428</v>
      </c>
      <c r="I77" s="150">
        <v>450</v>
      </c>
      <c r="J77" s="151" t="s">
        <v>586</v>
      </c>
      <c r="K77" s="152">
        <f t="shared" si="3"/>
        <v>27</v>
      </c>
      <c r="L77" s="153">
        <f t="shared" si="4"/>
        <v>6.7331670822942641E-2</v>
      </c>
      <c r="M77" s="148" t="s">
        <v>534</v>
      </c>
      <c r="N77" s="154">
        <v>42020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14</v>
      </c>
      <c r="B78" s="146">
        <v>41928</v>
      </c>
      <c r="C78" s="146"/>
      <c r="D78" s="147" t="s">
        <v>587</v>
      </c>
      <c r="E78" s="148" t="s">
        <v>536</v>
      </c>
      <c r="F78" s="149">
        <v>101</v>
      </c>
      <c r="G78" s="148" t="s">
        <v>565</v>
      </c>
      <c r="H78" s="148">
        <v>112</v>
      </c>
      <c r="I78" s="150">
        <v>120</v>
      </c>
      <c r="J78" s="151" t="s">
        <v>588</v>
      </c>
      <c r="K78" s="152">
        <f t="shared" si="3"/>
        <v>11</v>
      </c>
      <c r="L78" s="153">
        <f t="shared" si="4"/>
        <v>0.10891089108910891</v>
      </c>
      <c r="M78" s="148" t="s">
        <v>534</v>
      </c>
      <c r="N78" s="154">
        <v>41939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15</v>
      </c>
      <c r="B79" s="146">
        <v>41954</v>
      </c>
      <c r="C79" s="146"/>
      <c r="D79" s="147" t="s">
        <v>589</v>
      </c>
      <c r="E79" s="148" t="s">
        <v>536</v>
      </c>
      <c r="F79" s="149">
        <v>59</v>
      </c>
      <c r="G79" s="148" t="s">
        <v>565</v>
      </c>
      <c r="H79" s="148">
        <v>76</v>
      </c>
      <c r="I79" s="150">
        <v>76</v>
      </c>
      <c r="J79" s="151" t="s">
        <v>566</v>
      </c>
      <c r="K79" s="152">
        <f t="shared" si="3"/>
        <v>17</v>
      </c>
      <c r="L79" s="153">
        <f t="shared" si="4"/>
        <v>0.28813559322033899</v>
      </c>
      <c r="M79" s="148" t="s">
        <v>534</v>
      </c>
      <c r="N79" s="154">
        <v>43032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16</v>
      </c>
      <c r="B80" s="146">
        <v>41954</v>
      </c>
      <c r="C80" s="146"/>
      <c r="D80" s="147" t="s">
        <v>578</v>
      </c>
      <c r="E80" s="148" t="s">
        <v>536</v>
      </c>
      <c r="F80" s="149">
        <v>99</v>
      </c>
      <c r="G80" s="148" t="s">
        <v>565</v>
      </c>
      <c r="H80" s="148">
        <v>120</v>
      </c>
      <c r="I80" s="150">
        <v>120</v>
      </c>
      <c r="J80" s="151" t="s">
        <v>547</v>
      </c>
      <c r="K80" s="152">
        <f t="shared" si="3"/>
        <v>21</v>
      </c>
      <c r="L80" s="153">
        <f t="shared" si="4"/>
        <v>0.21212121212121213</v>
      </c>
      <c r="M80" s="148" t="s">
        <v>534</v>
      </c>
      <c r="N80" s="154">
        <v>41960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17</v>
      </c>
      <c r="B81" s="146">
        <v>41956</v>
      </c>
      <c r="C81" s="146"/>
      <c r="D81" s="147" t="s">
        <v>590</v>
      </c>
      <c r="E81" s="148" t="s">
        <v>536</v>
      </c>
      <c r="F81" s="149">
        <v>22</v>
      </c>
      <c r="G81" s="148" t="s">
        <v>565</v>
      </c>
      <c r="H81" s="148">
        <v>33.549999999999997</v>
      </c>
      <c r="I81" s="150">
        <v>32</v>
      </c>
      <c r="J81" s="151" t="s">
        <v>591</v>
      </c>
      <c r="K81" s="152">
        <f t="shared" si="3"/>
        <v>11.549999999999997</v>
      </c>
      <c r="L81" s="153">
        <f t="shared" si="4"/>
        <v>0.52499999999999991</v>
      </c>
      <c r="M81" s="148" t="s">
        <v>534</v>
      </c>
      <c r="N81" s="154">
        <v>42188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18</v>
      </c>
      <c r="B82" s="146">
        <v>41976</v>
      </c>
      <c r="C82" s="146"/>
      <c r="D82" s="147" t="s">
        <v>592</v>
      </c>
      <c r="E82" s="148" t="s">
        <v>536</v>
      </c>
      <c r="F82" s="149">
        <v>440</v>
      </c>
      <c r="G82" s="148" t="s">
        <v>565</v>
      </c>
      <c r="H82" s="148">
        <v>520</v>
      </c>
      <c r="I82" s="150">
        <v>520</v>
      </c>
      <c r="J82" s="151" t="s">
        <v>593</v>
      </c>
      <c r="K82" s="152">
        <f t="shared" si="3"/>
        <v>80</v>
      </c>
      <c r="L82" s="153">
        <f t="shared" si="4"/>
        <v>0.18181818181818182</v>
      </c>
      <c r="M82" s="148" t="s">
        <v>534</v>
      </c>
      <c r="N82" s="154">
        <v>42208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19</v>
      </c>
      <c r="B83" s="146">
        <v>41976</v>
      </c>
      <c r="C83" s="146"/>
      <c r="D83" s="147" t="s">
        <v>594</v>
      </c>
      <c r="E83" s="148" t="s">
        <v>536</v>
      </c>
      <c r="F83" s="149">
        <v>360</v>
      </c>
      <c r="G83" s="148" t="s">
        <v>565</v>
      </c>
      <c r="H83" s="148">
        <v>427</v>
      </c>
      <c r="I83" s="150">
        <v>425</v>
      </c>
      <c r="J83" s="151" t="s">
        <v>595</v>
      </c>
      <c r="K83" s="152">
        <f t="shared" si="3"/>
        <v>67</v>
      </c>
      <c r="L83" s="153">
        <f t="shared" si="4"/>
        <v>0.18611111111111112</v>
      </c>
      <c r="M83" s="148" t="s">
        <v>534</v>
      </c>
      <c r="N83" s="154">
        <v>42058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20</v>
      </c>
      <c r="B84" s="146">
        <v>42012</v>
      </c>
      <c r="C84" s="146"/>
      <c r="D84" s="147" t="s">
        <v>596</v>
      </c>
      <c r="E84" s="148" t="s">
        <v>536</v>
      </c>
      <c r="F84" s="149">
        <v>360</v>
      </c>
      <c r="G84" s="148" t="s">
        <v>565</v>
      </c>
      <c r="H84" s="148">
        <v>455</v>
      </c>
      <c r="I84" s="150">
        <v>420</v>
      </c>
      <c r="J84" s="151" t="s">
        <v>597</v>
      </c>
      <c r="K84" s="152">
        <f t="shared" si="3"/>
        <v>95</v>
      </c>
      <c r="L84" s="153">
        <f t="shared" si="4"/>
        <v>0.2638888888888889</v>
      </c>
      <c r="M84" s="148" t="s">
        <v>534</v>
      </c>
      <c r="N84" s="154">
        <v>42024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21</v>
      </c>
      <c r="B85" s="146">
        <v>42012</v>
      </c>
      <c r="C85" s="146"/>
      <c r="D85" s="147" t="s">
        <v>598</v>
      </c>
      <c r="E85" s="148" t="s">
        <v>536</v>
      </c>
      <c r="F85" s="149">
        <v>130</v>
      </c>
      <c r="G85" s="148"/>
      <c r="H85" s="148">
        <v>175.5</v>
      </c>
      <c r="I85" s="150">
        <v>165</v>
      </c>
      <c r="J85" s="151" t="s">
        <v>599</v>
      </c>
      <c r="K85" s="152">
        <f t="shared" si="3"/>
        <v>45.5</v>
      </c>
      <c r="L85" s="153">
        <f t="shared" si="4"/>
        <v>0.35</v>
      </c>
      <c r="M85" s="148" t="s">
        <v>534</v>
      </c>
      <c r="N85" s="154">
        <v>43088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22</v>
      </c>
      <c r="B86" s="146">
        <v>42040</v>
      </c>
      <c r="C86" s="146"/>
      <c r="D86" s="147" t="s">
        <v>364</v>
      </c>
      <c r="E86" s="148" t="s">
        <v>564</v>
      </c>
      <c r="F86" s="149">
        <v>98</v>
      </c>
      <c r="G86" s="148"/>
      <c r="H86" s="148">
        <v>120</v>
      </c>
      <c r="I86" s="150">
        <v>120</v>
      </c>
      <c r="J86" s="151" t="s">
        <v>566</v>
      </c>
      <c r="K86" s="152">
        <f t="shared" si="3"/>
        <v>22</v>
      </c>
      <c r="L86" s="153">
        <f t="shared" si="4"/>
        <v>0.22448979591836735</v>
      </c>
      <c r="M86" s="148" t="s">
        <v>534</v>
      </c>
      <c r="N86" s="154">
        <v>42753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23</v>
      </c>
      <c r="B87" s="146">
        <v>42040</v>
      </c>
      <c r="C87" s="146"/>
      <c r="D87" s="147" t="s">
        <v>600</v>
      </c>
      <c r="E87" s="148" t="s">
        <v>564</v>
      </c>
      <c r="F87" s="149">
        <v>196</v>
      </c>
      <c r="G87" s="148"/>
      <c r="H87" s="148">
        <v>262</v>
      </c>
      <c r="I87" s="150">
        <v>255</v>
      </c>
      <c r="J87" s="151" t="s">
        <v>566</v>
      </c>
      <c r="K87" s="152">
        <f t="shared" si="3"/>
        <v>66</v>
      </c>
      <c r="L87" s="153">
        <f t="shared" si="4"/>
        <v>0.33673469387755101</v>
      </c>
      <c r="M87" s="148" t="s">
        <v>534</v>
      </c>
      <c r="N87" s="154">
        <v>42599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5">
        <v>24</v>
      </c>
      <c r="B88" s="156">
        <v>42067</v>
      </c>
      <c r="C88" s="156"/>
      <c r="D88" s="157" t="s">
        <v>363</v>
      </c>
      <c r="E88" s="158" t="s">
        <v>564</v>
      </c>
      <c r="F88" s="159">
        <v>235</v>
      </c>
      <c r="G88" s="159"/>
      <c r="H88" s="160">
        <v>77</v>
      </c>
      <c r="I88" s="160" t="s">
        <v>601</v>
      </c>
      <c r="J88" s="161" t="s">
        <v>602</v>
      </c>
      <c r="K88" s="162">
        <f t="shared" si="3"/>
        <v>-158</v>
      </c>
      <c r="L88" s="163">
        <f t="shared" si="4"/>
        <v>-0.67234042553191486</v>
      </c>
      <c r="M88" s="159" t="s">
        <v>546</v>
      </c>
      <c r="N88" s="156">
        <v>43522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25</v>
      </c>
      <c r="B89" s="146">
        <v>42067</v>
      </c>
      <c r="C89" s="146"/>
      <c r="D89" s="147" t="s">
        <v>603</v>
      </c>
      <c r="E89" s="148" t="s">
        <v>564</v>
      </c>
      <c r="F89" s="149">
        <v>185</v>
      </c>
      <c r="G89" s="148"/>
      <c r="H89" s="148">
        <v>224</v>
      </c>
      <c r="I89" s="150" t="s">
        <v>604</v>
      </c>
      <c r="J89" s="151" t="s">
        <v>566</v>
      </c>
      <c r="K89" s="152">
        <f t="shared" si="3"/>
        <v>39</v>
      </c>
      <c r="L89" s="153">
        <f t="shared" si="4"/>
        <v>0.21081081081081082</v>
      </c>
      <c r="M89" s="148" t="s">
        <v>534</v>
      </c>
      <c r="N89" s="154">
        <v>42647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5">
        <v>26</v>
      </c>
      <c r="B90" s="156">
        <v>42090</v>
      </c>
      <c r="C90" s="156"/>
      <c r="D90" s="164" t="s">
        <v>605</v>
      </c>
      <c r="E90" s="159" t="s">
        <v>564</v>
      </c>
      <c r="F90" s="159">
        <v>49.5</v>
      </c>
      <c r="G90" s="160"/>
      <c r="H90" s="160">
        <v>15.85</v>
      </c>
      <c r="I90" s="160">
        <v>67</v>
      </c>
      <c r="J90" s="161" t="s">
        <v>606</v>
      </c>
      <c r="K90" s="160">
        <f t="shared" si="3"/>
        <v>-33.65</v>
      </c>
      <c r="L90" s="165">
        <f t="shared" si="4"/>
        <v>-0.67979797979797973</v>
      </c>
      <c r="M90" s="159" t="s">
        <v>546</v>
      </c>
      <c r="N90" s="166">
        <v>43627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27</v>
      </c>
      <c r="B91" s="146">
        <v>42093</v>
      </c>
      <c r="C91" s="146"/>
      <c r="D91" s="147" t="s">
        <v>607</v>
      </c>
      <c r="E91" s="148" t="s">
        <v>564</v>
      </c>
      <c r="F91" s="149">
        <v>183.5</v>
      </c>
      <c r="G91" s="148"/>
      <c r="H91" s="148">
        <v>219</v>
      </c>
      <c r="I91" s="150">
        <v>218</v>
      </c>
      <c r="J91" s="151" t="s">
        <v>608</v>
      </c>
      <c r="K91" s="152">
        <f t="shared" si="3"/>
        <v>35.5</v>
      </c>
      <c r="L91" s="153">
        <f t="shared" si="4"/>
        <v>0.19346049046321526</v>
      </c>
      <c r="M91" s="148" t="s">
        <v>534</v>
      </c>
      <c r="N91" s="154">
        <v>42103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28</v>
      </c>
      <c r="B92" s="146">
        <v>42114</v>
      </c>
      <c r="C92" s="146"/>
      <c r="D92" s="147" t="s">
        <v>609</v>
      </c>
      <c r="E92" s="148" t="s">
        <v>564</v>
      </c>
      <c r="F92" s="149">
        <f>(227+237)/2</f>
        <v>232</v>
      </c>
      <c r="G92" s="148"/>
      <c r="H92" s="148">
        <v>298</v>
      </c>
      <c r="I92" s="150">
        <v>298</v>
      </c>
      <c r="J92" s="151" t="s">
        <v>566</v>
      </c>
      <c r="K92" s="152">
        <f t="shared" si="3"/>
        <v>66</v>
      </c>
      <c r="L92" s="153">
        <f t="shared" si="4"/>
        <v>0.28448275862068967</v>
      </c>
      <c r="M92" s="148" t="s">
        <v>534</v>
      </c>
      <c r="N92" s="154">
        <v>42823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29</v>
      </c>
      <c r="B93" s="146">
        <v>42128</v>
      </c>
      <c r="C93" s="146"/>
      <c r="D93" s="147" t="s">
        <v>610</v>
      </c>
      <c r="E93" s="148" t="s">
        <v>536</v>
      </c>
      <c r="F93" s="149">
        <v>385</v>
      </c>
      <c r="G93" s="148"/>
      <c r="H93" s="148">
        <f>212.5+331</f>
        <v>543.5</v>
      </c>
      <c r="I93" s="150">
        <v>510</v>
      </c>
      <c r="J93" s="151" t="s">
        <v>611</v>
      </c>
      <c r="K93" s="152">
        <f t="shared" si="3"/>
        <v>158.5</v>
      </c>
      <c r="L93" s="153">
        <f t="shared" si="4"/>
        <v>0.41168831168831171</v>
      </c>
      <c r="M93" s="148" t="s">
        <v>534</v>
      </c>
      <c r="N93" s="154">
        <v>42235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30</v>
      </c>
      <c r="B94" s="146">
        <v>42128</v>
      </c>
      <c r="C94" s="146"/>
      <c r="D94" s="147" t="s">
        <v>612</v>
      </c>
      <c r="E94" s="148" t="s">
        <v>536</v>
      </c>
      <c r="F94" s="149">
        <v>115.5</v>
      </c>
      <c r="G94" s="148"/>
      <c r="H94" s="148">
        <v>146</v>
      </c>
      <c r="I94" s="150">
        <v>142</v>
      </c>
      <c r="J94" s="151" t="s">
        <v>613</v>
      </c>
      <c r="K94" s="152">
        <f t="shared" si="3"/>
        <v>30.5</v>
      </c>
      <c r="L94" s="153">
        <f t="shared" si="4"/>
        <v>0.26406926406926406</v>
      </c>
      <c r="M94" s="148" t="s">
        <v>534</v>
      </c>
      <c r="N94" s="154">
        <v>42202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31</v>
      </c>
      <c r="B95" s="146">
        <v>42151</v>
      </c>
      <c r="C95" s="146"/>
      <c r="D95" s="147" t="s">
        <v>614</v>
      </c>
      <c r="E95" s="148" t="s">
        <v>536</v>
      </c>
      <c r="F95" s="149">
        <v>237.5</v>
      </c>
      <c r="G95" s="148"/>
      <c r="H95" s="148">
        <v>279.5</v>
      </c>
      <c r="I95" s="150">
        <v>278</v>
      </c>
      <c r="J95" s="151" t="s">
        <v>566</v>
      </c>
      <c r="K95" s="152">
        <f t="shared" si="3"/>
        <v>42</v>
      </c>
      <c r="L95" s="153">
        <f t="shared" si="4"/>
        <v>0.17684210526315788</v>
      </c>
      <c r="M95" s="148" t="s">
        <v>534</v>
      </c>
      <c r="N95" s="154">
        <v>42222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32</v>
      </c>
      <c r="B96" s="146">
        <v>42174</v>
      </c>
      <c r="C96" s="146"/>
      <c r="D96" s="147" t="s">
        <v>585</v>
      </c>
      <c r="E96" s="148" t="s">
        <v>564</v>
      </c>
      <c r="F96" s="149">
        <v>340</v>
      </c>
      <c r="G96" s="148"/>
      <c r="H96" s="148">
        <v>448</v>
      </c>
      <c r="I96" s="150">
        <v>448</v>
      </c>
      <c r="J96" s="151" t="s">
        <v>566</v>
      </c>
      <c r="K96" s="152">
        <f t="shared" si="3"/>
        <v>108</v>
      </c>
      <c r="L96" s="153">
        <f t="shared" si="4"/>
        <v>0.31764705882352939</v>
      </c>
      <c r="M96" s="148" t="s">
        <v>534</v>
      </c>
      <c r="N96" s="154">
        <v>43018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33</v>
      </c>
      <c r="B97" s="146">
        <v>42191</v>
      </c>
      <c r="C97" s="146"/>
      <c r="D97" s="147" t="s">
        <v>615</v>
      </c>
      <c r="E97" s="148" t="s">
        <v>564</v>
      </c>
      <c r="F97" s="149">
        <v>390</v>
      </c>
      <c r="G97" s="148"/>
      <c r="H97" s="148">
        <v>460</v>
      </c>
      <c r="I97" s="150">
        <v>460</v>
      </c>
      <c r="J97" s="151" t="s">
        <v>566</v>
      </c>
      <c r="K97" s="152">
        <f t="shared" ref="K97:K117" si="5">H97-F97</f>
        <v>70</v>
      </c>
      <c r="L97" s="153">
        <f t="shared" ref="L97:L117" si="6">K97/F97</f>
        <v>0.17948717948717949</v>
      </c>
      <c r="M97" s="148" t="s">
        <v>534</v>
      </c>
      <c r="N97" s="154">
        <v>42478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5">
        <v>34</v>
      </c>
      <c r="B98" s="156">
        <v>42195</v>
      </c>
      <c r="C98" s="156"/>
      <c r="D98" s="157" t="s">
        <v>616</v>
      </c>
      <c r="E98" s="158" t="s">
        <v>564</v>
      </c>
      <c r="F98" s="159">
        <v>122.5</v>
      </c>
      <c r="G98" s="159"/>
      <c r="H98" s="160">
        <v>61</v>
      </c>
      <c r="I98" s="160">
        <v>172</v>
      </c>
      <c r="J98" s="161" t="s">
        <v>617</v>
      </c>
      <c r="K98" s="162">
        <f t="shared" si="5"/>
        <v>-61.5</v>
      </c>
      <c r="L98" s="163">
        <f t="shared" si="6"/>
        <v>-0.50204081632653064</v>
      </c>
      <c r="M98" s="159" t="s">
        <v>546</v>
      </c>
      <c r="N98" s="156">
        <v>43333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35</v>
      </c>
      <c r="B99" s="146">
        <v>42219</v>
      </c>
      <c r="C99" s="146"/>
      <c r="D99" s="147" t="s">
        <v>618</v>
      </c>
      <c r="E99" s="148" t="s">
        <v>564</v>
      </c>
      <c r="F99" s="149">
        <v>297.5</v>
      </c>
      <c r="G99" s="148"/>
      <c r="H99" s="148">
        <v>350</v>
      </c>
      <c r="I99" s="150">
        <v>360</v>
      </c>
      <c r="J99" s="151" t="s">
        <v>619</v>
      </c>
      <c r="K99" s="152">
        <f t="shared" si="5"/>
        <v>52.5</v>
      </c>
      <c r="L99" s="153">
        <f t="shared" si="6"/>
        <v>0.17647058823529413</v>
      </c>
      <c r="M99" s="148" t="s">
        <v>534</v>
      </c>
      <c r="N99" s="154">
        <v>42232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36</v>
      </c>
      <c r="B100" s="146">
        <v>42219</v>
      </c>
      <c r="C100" s="146"/>
      <c r="D100" s="147" t="s">
        <v>620</v>
      </c>
      <c r="E100" s="148" t="s">
        <v>564</v>
      </c>
      <c r="F100" s="149">
        <v>115.5</v>
      </c>
      <c r="G100" s="148"/>
      <c r="H100" s="148">
        <v>149</v>
      </c>
      <c r="I100" s="150">
        <v>140</v>
      </c>
      <c r="J100" s="151" t="s">
        <v>621</v>
      </c>
      <c r="K100" s="152">
        <f t="shared" si="5"/>
        <v>33.5</v>
      </c>
      <c r="L100" s="153">
        <f t="shared" si="6"/>
        <v>0.29004329004329005</v>
      </c>
      <c r="M100" s="148" t="s">
        <v>534</v>
      </c>
      <c r="N100" s="154">
        <v>42740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37</v>
      </c>
      <c r="B101" s="146">
        <v>42251</v>
      </c>
      <c r="C101" s="146"/>
      <c r="D101" s="147" t="s">
        <v>614</v>
      </c>
      <c r="E101" s="148" t="s">
        <v>564</v>
      </c>
      <c r="F101" s="149">
        <v>226</v>
      </c>
      <c r="G101" s="148"/>
      <c r="H101" s="148">
        <v>292</v>
      </c>
      <c r="I101" s="150">
        <v>292</v>
      </c>
      <c r="J101" s="151" t="s">
        <v>622</v>
      </c>
      <c r="K101" s="152">
        <f t="shared" si="5"/>
        <v>66</v>
      </c>
      <c r="L101" s="153">
        <f t="shared" si="6"/>
        <v>0.29203539823008851</v>
      </c>
      <c r="M101" s="148" t="s">
        <v>534</v>
      </c>
      <c r="N101" s="154">
        <v>42286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38</v>
      </c>
      <c r="B102" s="146">
        <v>42254</v>
      </c>
      <c r="C102" s="146"/>
      <c r="D102" s="147" t="s">
        <v>609</v>
      </c>
      <c r="E102" s="148" t="s">
        <v>564</v>
      </c>
      <c r="F102" s="149">
        <v>232.5</v>
      </c>
      <c r="G102" s="148"/>
      <c r="H102" s="148">
        <v>312.5</v>
      </c>
      <c r="I102" s="150">
        <v>310</v>
      </c>
      <c r="J102" s="151" t="s">
        <v>566</v>
      </c>
      <c r="K102" s="152">
        <f t="shared" si="5"/>
        <v>80</v>
      </c>
      <c r="L102" s="153">
        <f t="shared" si="6"/>
        <v>0.34408602150537637</v>
      </c>
      <c r="M102" s="148" t="s">
        <v>534</v>
      </c>
      <c r="N102" s="154">
        <v>42823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39</v>
      </c>
      <c r="B103" s="146">
        <v>42268</v>
      </c>
      <c r="C103" s="146"/>
      <c r="D103" s="147" t="s">
        <v>623</v>
      </c>
      <c r="E103" s="148" t="s">
        <v>564</v>
      </c>
      <c r="F103" s="149">
        <v>196.5</v>
      </c>
      <c r="G103" s="148"/>
      <c r="H103" s="148">
        <v>238</v>
      </c>
      <c r="I103" s="150">
        <v>238</v>
      </c>
      <c r="J103" s="151" t="s">
        <v>622</v>
      </c>
      <c r="K103" s="152">
        <f t="shared" si="5"/>
        <v>41.5</v>
      </c>
      <c r="L103" s="153">
        <f t="shared" si="6"/>
        <v>0.21119592875318066</v>
      </c>
      <c r="M103" s="148" t="s">
        <v>534</v>
      </c>
      <c r="N103" s="154">
        <v>42291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40</v>
      </c>
      <c r="B104" s="146">
        <v>42271</v>
      </c>
      <c r="C104" s="146"/>
      <c r="D104" s="147" t="s">
        <v>563</v>
      </c>
      <c r="E104" s="148" t="s">
        <v>564</v>
      </c>
      <c r="F104" s="149">
        <v>65</v>
      </c>
      <c r="G104" s="148"/>
      <c r="H104" s="148">
        <v>82</v>
      </c>
      <c r="I104" s="150">
        <v>82</v>
      </c>
      <c r="J104" s="151" t="s">
        <v>622</v>
      </c>
      <c r="K104" s="152">
        <f t="shared" si="5"/>
        <v>17</v>
      </c>
      <c r="L104" s="153">
        <f t="shared" si="6"/>
        <v>0.26153846153846155</v>
      </c>
      <c r="M104" s="148" t="s">
        <v>534</v>
      </c>
      <c r="N104" s="154">
        <v>42578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41</v>
      </c>
      <c r="B105" s="146">
        <v>42291</v>
      </c>
      <c r="C105" s="146"/>
      <c r="D105" s="147" t="s">
        <v>624</v>
      </c>
      <c r="E105" s="148" t="s">
        <v>564</v>
      </c>
      <c r="F105" s="149">
        <v>144</v>
      </c>
      <c r="G105" s="148"/>
      <c r="H105" s="148">
        <v>182.5</v>
      </c>
      <c r="I105" s="150">
        <v>181</v>
      </c>
      <c r="J105" s="151" t="s">
        <v>622</v>
      </c>
      <c r="K105" s="152">
        <f t="shared" si="5"/>
        <v>38.5</v>
      </c>
      <c r="L105" s="153">
        <f t="shared" si="6"/>
        <v>0.2673611111111111</v>
      </c>
      <c r="M105" s="148" t="s">
        <v>534</v>
      </c>
      <c r="N105" s="154">
        <v>42817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42</v>
      </c>
      <c r="B106" s="146">
        <v>42291</v>
      </c>
      <c r="C106" s="146"/>
      <c r="D106" s="147" t="s">
        <v>625</v>
      </c>
      <c r="E106" s="148" t="s">
        <v>564</v>
      </c>
      <c r="F106" s="149">
        <v>264</v>
      </c>
      <c r="G106" s="148"/>
      <c r="H106" s="148">
        <v>311</v>
      </c>
      <c r="I106" s="150">
        <v>311</v>
      </c>
      <c r="J106" s="151" t="s">
        <v>622</v>
      </c>
      <c r="K106" s="152">
        <f t="shared" si="5"/>
        <v>47</v>
      </c>
      <c r="L106" s="153">
        <f t="shared" si="6"/>
        <v>0.17803030303030304</v>
      </c>
      <c r="M106" s="148" t="s">
        <v>534</v>
      </c>
      <c r="N106" s="154">
        <v>42604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43</v>
      </c>
      <c r="B107" s="146">
        <v>42318</v>
      </c>
      <c r="C107" s="146"/>
      <c r="D107" s="147" t="s">
        <v>626</v>
      </c>
      <c r="E107" s="148" t="s">
        <v>536</v>
      </c>
      <c r="F107" s="149">
        <v>549.5</v>
      </c>
      <c r="G107" s="148"/>
      <c r="H107" s="148">
        <v>630</v>
      </c>
      <c r="I107" s="150">
        <v>630</v>
      </c>
      <c r="J107" s="151" t="s">
        <v>622</v>
      </c>
      <c r="K107" s="152">
        <f t="shared" si="5"/>
        <v>80.5</v>
      </c>
      <c r="L107" s="153">
        <f t="shared" si="6"/>
        <v>0.1464968152866242</v>
      </c>
      <c r="M107" s="148" t="s">
        <v>534</v>
      </c>
      <c r="N107" s="154">
        <v>42419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44</v>
      </c>
      <c r="B108" s="146">
        <v>42342</v>
      </c>
      <c r="C108" s="146"/>
      <c r="D108" s="147" t="s">
        <v>627</v>
      </c>
      <c r="E108" s="148" t="s">
        <v>564</v>
      </c>
      <c r="F108" s="149">
        <v>1027.5</v>
      </c>
      <c r="G108" s="148"/>
      <c r="H108" s="148">
        <v>1315</v>
      </c>
      <c r="I108" s="150">
        <v>1250</v>
      </c>
      <c r="J108" s="151" t="s">
        <v>622</v>
      </c>
      <c r="K108" s="152">
        <f t="shared" si="5"/>
        <v>287.5</v>
      </c>
      <c r="L108" s="153">
        <f t="shared" si="6"/>
        <v>0.27980535279805352</v>
      </c>
      <c r="M108" s="148" t="s">
        <v>534</v>
      </c>
      <c r="N108" s="154">
        <v>43244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45</v>
      </c>
      <c r="B109" s="146">
        <v>42367</v>
      </c>
      <c r="C109" s="146"/>
      <c r="D109" s="147" t="s">
        <v>628</v>
      </c>
      <c r="E109" s="148" t="s">
        <v>564</v>
      </c>
      <c r="F109" s="149">
        <v>465</v>
      </c>
      <c r="G109" s="148"/>
      <c r="H109" s="148">
        <v>540</v>
      </c>
      <c r="I109" s="150">
        <v>540</v>
      </c>
      <c r="J109" s="151" t="s">
        <v>622</v>
      </c>
      <c r="K109" s="152">
        <f t="shared" si="5"/>
        <v>75</v>
      </c>
      <c r="L109" s="153">
        <f t="shared" si="6"/>
        <v>0.16129032258064516</v>
      </c>
      <c r="M109" s="148" t="s">
        <v>534</v>
      </c>
      <c r="N109" s="154">
        <v>42530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46</v>
      </c>
      <c r="B110" s="146">
        <v>42380</v>
      </c>
      <c r="C110" s="146"/>
      <c r="D110" s="147" t="s">
        <v>364</v>
      </c>
      <c r="E110" s="148" t="s">
        <v>536</v>
      </c>
      <c r="F110" s="149">
        <v>81</v>
      </c>
      <c r="G110" s="148"/>
      <c r="H110" s="148">
        <v>110</v>
      </c>
      <c r="I110" s="150">
        <v>110</v>
      </c>
      <c r="J110" s="151" t="s">
        <v>622</v>
      </c>
      <c r="K110" s="152">
        <f t="shared" si="5"/>
        <v>29</v>
      </c>
      <c r="L110" s="153">
        <f t="shared" si="6"/>
        <v>0.35802469135802467</v>
      </c>
      <c r="M110" s="148" t="s">
        <v>534</v>
      </c>
      <c r="N110" s="154">
        <v>42745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47</v>
      </c>
      <c r="B111" s="146">
        <v>42382</v>
      </c>
      <c r="C111" s="146"/>
      <c r="D111" s="147" t="s">
        <v>629</v>
      </c>
      <c r="E111" s="148" t="s">
        <v>536</v>
      </c>
      <c r="F111" s="149">
        <v>417.5</v>
      </c>
      <c r="G111" s="148"/>
      <c r="H111" s="148">
        <v>547</v>
      </c>
      <c r="I111" s="150">
        <v>535</v>
      </c>
      <c r="J111" s="151" t="s">
        <v>622</v>
      </c>
      <c r="K111" s="152">
        <f t="shared" si="5"/>
        <v>129.5</v>
      </c>
      <c r="L111" s="153">
        <f t="shared" si="6"/>
        <v>0.31017964071856285</v>
      </c>
      <c r="M111" s="148" t="s">
        <v>534</v>
      </c>
      <c r="N111" s="154">
        <v>42578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48</v>
      </c>
      <c r="B112" s="146">
        <v>42408</v>
      </c>
      <c r="C112" s="146"/>
      <c r="D112" s="147" t="s">
        <v>630</v>
      </c>
      <c r="E112" s="148" t="s">
        <v>564</v>
      </c>
      <c r="F112" s="149">
        <v>650</v>
      </c>
      <c r="G112" s="148"/>
      <c r="H112" s="148">
        <v>800</v>
      </c>
      <c r="I112" s="150">
        <v>800</v>
      </c>
      <c r="J112" s="151" t="s">
        <v>622</v>
      </c>
      <c r="K112" s="152">
        <f t="shared" si="5"/>
        <v>150</v>
      </c>
      <c r="L112" s="153">
        <f t="shared" si="6"/>
        <v>0.23076923076923078</v>
      </c>
      <c r="M112" s="148" t="s">
        <v>534</v>
      </c>
      <c r="N112" s="154">
        <v>43154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49</v>
      </c>
      <c r="B113" s="146">
        <v>42433</v>
      </c>
      <c r="C113" s="146"/>
      <c r="D113" s="147" t="s">
        <v>205</v>
      </c>
      <c r="E113" s="148" t="s">
        <v>564</v>
      </c>
      <c r="F113" s="149">
        <v>437.5</v>
      </c>
      <c r="G113" s="148"/>
      <c r="H113" s="148">
        <v>504.5</v>
      </c>
      <c r="I113" s="150">
        <v>522</v>
      </c>
      <c r="J113" s="151" t="s">
        <v>631</v>
      </c>
      <c r="K113" s="152">
        <f t="shared" si="5"/>
        <v>67</v>
      </c>
      <c r="L113" s="153">
        <f t="shared" si="6"/>
        <v>0.15314285714285714</v>
      </c>
      <c r="M113" s="148" t="s">
        <v>534</v>
      </c>
      <c r="N113" s="154">
        <v>42480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50</v>
      </c>
      <c r="B114" s="146">
        <v>42438</v>
      </c>
      <c r="C114" s="146"/>
      <c r="D114" s="147" t="s">
        <v>632</v>
      </c>
      <c r="E114" s="148" t="s">
        <v>564</v>
      </c>
      <c r="F114" s="149">
        <v>189.5</v>
      </c>
      <c r="G114" s="148"/>
      <c r="H114" s="148">
        <v>218</v>
      </c>
      <c r="I114" s="150">
        <v>218</v>
      </c>
      <c r="J114" s="151" t="s">
        <v>622</v>
      </c>
      <c r="K114" s="152">
        <f t="shared" si="5"/>
        <v>28.5</v>
      </c>
      <c r="L114" s="153">
        <f t="shared" si="6"/>
        <v>0.15039577836411611</v>
      </c>
      <c r="M114" s="148" t="s">
        <v>534</v>
      </c>
      <c r="N114" s="154">
        <v>43034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5">
        <v>51</v>
      </c>
      <c r="B115" s="156">
        <v>42471</v>
      </c>
      <c r="C115" s="156"/>
      <c r="D115" s="164" t="s">
        <v>633</v>
      </c>
      <c r="E115" s="159" t="s">
        <v>564</v>
      </c>
      <c r="F115" s="159">
        <v>36.5</v>
      </c>
      <c r="G115" s="160"/>
      <c r="H115" s="160">
        <v>15.85</v>
      </c>
      <c r="I115" s="160">
        <v>60</v>
      </c>
      <c r="J115" s="161" t="s">
        <v>634</v>
      </c>
      <c r="K115" s="162">
        <f t="shared" si="5"/>
        <v>-20.65</v>
      </c>
      <c r="L115" s="163">
        <f t="shared" si="6"/>
        <v>-0.5657534246575342</v>
      </c>
      <c r="M115" s="159" t="s">
        <v>546</v>
      </c>
      <c r="N115" s="167">
        <v>43627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52</v>
      </c>
      <c r="B116" s="146">
        <v>42472</v>
      </c>
      <c r="C116" s="146"/>
      <c r="D116" s="147" t="s">
        <v>635</v>
      </c>
      <c r="E116" s="148" t="s">
        <v>564</v>
      </c>
      <c r="F116" s="149">
        <v>93</v>
      </c>
      <c r="G116" s="148"/>
      <c r="H116" s="148">
        <v>149</v>
      </c>
      <c r="I116" s="150">
        <v>140</v>
      </c>
      <c r="J116" s="151" t="s">
        <v>636</v>
      </c>
      <c r="K116" s="152">
        <f t="shared" si="5"/>
        <v>56</v>
      </c>
      <c r="L116" s="153">
        <f t="shared" si="6"/>
        <v>0.60215053763440862</v>
      </c>
      <c r="M116" s="148" t="s">
        <v>534</v>
      </c>
      <c r="N116" s="154">
        <v>42740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53</v>
      </c>
      <c r="B117" s="146">
        <v>42472</v>
      </c>
      <c r="C117" s="146"/>
      <c r="D117" s="147" t="s">
        <v>637</v>
      </c>
      <c r="E117" s="148" t="s">
        <v>564</v>
      </c>
      <c r="F117" s="149">
        <v>130</v>
      </c>
      <c r="G117" s="148"/>
      <c r="H117" s="148">
        <v>150</v>
      </c>
      <c r="I117" s="150" t="s">
        <v>638</v>
      </c>
      <c r="J117" s="151" t="s">
        <v>622</v>
      </c>
      <c r="K117" s="152">
        <f t="shared" si="5"/>
        <v>20</v>
      </c>
      <c r="L117" s="153">
        <f t="shared" si="6"/>
        <v>0.15384615384615385</v>
      </c>
      <c r="M117" s="148" t="s">
        <v>534</v>
      </c>
      <c r="N117" s="154">
        <v>42564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54</v>
      </c>
      <c r="B118" s="146">
        <v>42473</v>
      </c>
      <c r="C118" s="146"/>
      <c r="D118" s="147" t="s">
        <v>639</v>
      </c>
      <c r="E118" s="148" t="s">
        <v>564</v>
      </c>
      <c r="F118" s="149">
        <v>196</v>
      </c>
      <c r="G118" s="148"/>
      <c r="H118" s="148">
        <v>299</v>
      </c>
      <c r="I118" s="150">
        <v>299</v>
      </c>
      <c r="J118" s="151" t="s">
        <v>622</v>
      </c>
      <c r="K118" s="152">
        <v>103</v>
      </c>
      <c r="L118" s="153">
        <v>0.52551020408163296</v>
      </c>
      <c r="M118" s="148" t="s">
        <v>534</v>
      </c>
      <c r="N118" s="154">
        <v>42620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55</v>
      </c>
      <c r="B119" s="146">
        <v>42473</v>
      </c>
      <c r="C119" s="146"/>
      <c r="D119" s="147" t="s">
        <v>640</v>
      </c>
      <c r="E119" s="148" t="s">
        <v>564</v>
      </c>
      <c r="F119" s="149">
        <v>88</v>
      </c>
      <c r="G119" s="148"/>
      <c r="H119" s="148">
        <v>103</v>
      </c>
      <c r="I119" s="150">
        <v>103</v>
      </c>
      <c r="J119" s="151" t="s">
        <v>622</v>
      </c>
      <c r="K119" s="152">
        <v>15</v>
      </c>
      <c r="L119" s="153">
        <v>0.170454545454545</v>
      </c>
      <c r="M119" s="148" t="s">
        <v>534</v>
      </c>
      <c r="N119" s="154">
        <v>42530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56</v>
      </c>
      <c r="B120" s="146">
        <v>42492</v>
      </c>
      <c r="C120" s="146"/>
      <c r="D120" s="147" t="s">
        <v>641</v>
      </c>
      <c r="E120" s="148" t="s">
        <v>564</v>
      </c>
      <c r="F120" s="149">
        <v>127.5</v>
      </c>
      <c r="G120" s="148"/>
      <c r="H120" s="148">
        <v>148</v>
      </c>
      <c r="I120" s="150" t="s">
        <v>642</v>
      </c>
      <c r="J120" s="151" t="s">
        <v>622</v>
      </c>
      <c r="K120" s="152">
        <f>H120-F120</f>
        <v>20.5</v>
      </c>
      <c r="L120" s="153">
        <f>K120/F120</f>
        <v>0.16078431372549021</v>
      </c>
      <c r="M120" s="148" t="s">
        <v>534</v>
      </c>
      <c r="N120" s="154">
        <v>42564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57</v>
      </c>
      <c r="B121" s="146">
        <v>42493</v>
      </c>
      <c r="C121" s="146"/>
      <c r="D121" s="147" t="s">
        <v>643</v>
      </c>
      <c r="E121" s="148" t="s">
        <v>564</v>
      </c>
      <c r="F121" s="149">
        <v>675</v>
      </c>
      <c r="G121" s="148"/>
      <c r="H121" s="148">
        <v>815</v>
      </c>
      <c r="I121" s="150" t="s">
        <v>644</v>
      </c>
      <c r="J121" s="151" t="s">
        <v>622</v>
      </c>
      <c r="K121" s="152">
        <f>H121-F121</f>
        <v>140</v>
      </c>
      <c r="L121" s="153">
        <f>K121/F121</f>
        <v>0.2074074074074074</v>
      </c>
      <c r="M121" s="148" t="s">
        <v>534</v>
      </c>
      <c r="N121" s="154">
        <v>43154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5">
        <v>58</v>
      </c>
      <c r="B122" s="156">
        <v>42522</v>
      </c>
      <c r="C122" s="156"/>
      <c r="D122" s="157" t="s">
        <v>645</v>
      </c>
      <c r="E122" s="158" t="s">
        <v>564</v>
      </c>
      <c r="F122" s="159">
        <v>500</v>
      </c>
      <c r="G122" s="159"/>
      <c r="H122" s="160">
        <v>232.5</v>
      </c>
      <c r="I122" s="160" t="s">
        <v>646</v>
      </c>
      <c r="J122" s="161" t="s">
        <v>647</v>
      </c>
      <c r="K122" s="162">
        <f>H122-F122</f>
        <v>-267.5</v>
      </c>
      <c r="L122" s="163">
        <f>K122/F122</f>
        <v>-0.53500000000000003</v>
      </c>
      <c r="M122" s="159" t="s">
        <v>546</v>
      </c>
      <c r="N122" s="156">
        <v>43735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59</v>
      </c>
      <c r="B123" s="146">
        <v>42527</v>
      </c>
      <c r="C123" s="146"/>
      <c r="D123" s="147" t="s">
        <v>492</v>
      </c>
      <c r="E123" s="148" t="s">
        <v>564</v>
      </c>
      <c r="F123" s="149">
        <v>110</v>
      </c>
      <c r="G123" s="148"/>
      <c r="H123" s="148">
        <v>126.5</v>
      </c>
      <c r="I123" s="150">
        <v>125</v>
      </c>
      <c r="J123" s="151" t="s">
        <v>573</v>
      </c>
      <c r="K123" s="152">
        <f>H123-F123</f>
        <v>16.5</v>
      </c>
      <c r="L123" s="153">
        <f>K123/F123</f>
        <v>0.15</v>
      </c>
      <c r="M123" s="148" t="s">
        <v>534</v>
      </c>
      <c r="N123" s="154">
        <v>42552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60</v>
      </c>
      <c r="B124" s="146">
        <v>42538</v>
      </c>
      <c r="C124" s="146"/>
      <c r="D124" s="147" t="s">
        <v>648</v>
      </c>
      <c r="E124" s="148" t="s">
        <v>564</v>
      </c>
      <c r="F124" s="149">
        <v>44</v>
      </c>
      <c r="G124" s="148"/>
      <c r="H124" s="148">
        <v>69.5</v>
      </c>
      <c r="I124" s="150">
        <v>69.5</v>
      </c>
      <c r="J124" s="151" t="s">
        <v>649</v>
      </c>
      <c r="K124" s="152">
        <f>H124-F124</f>
        <v>25.5</v>
      </c>
      <c r="L124" s="153">
        <f>K124/F124</f>
        <v>0.57954545454545459</v>
      </c>
      <c r="M124" s="148" t="s">
        <v>534</v>
      </c>
      <c r="N124" s="154">
        <v>42977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61</v>
      </c>
      <c r="B125" s="146">
        <v>42549</v>
      </c>
      <c r="C125" s="146"/>
      <c r="D125" s="147" t="s">
        <v>650</v>
      </c>
      <c r="E125" s="148" t="s">
        <v>564</v>
      </c>
      <c r="F125" s="149">
        <v>262.5</v>
      </c>
      <c r="G125" s="148"/>
      <c r="H125" s="148">
        <v>340</v>
      </c>
      <c r="I125" s="150">
        <v>333</v>
      </c>
      <c r="J125" s="151" t="s">
        <v>651</v>
      </c>
      <c r="K125" s="152">
        <v>77.5</v>
      </c>
      <c r="L125" s="153">
        <v>0.29523809523809502</v>
      </c>
      <c r="M125" s="148" t="s">
        <v>534</v>
      </c>
      <c r="N125" s="154">
        <v>43017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62</v>
      </c>
      <c r="B126" s="146">
        <v>42549</v>
      </c>
      <c r="C126" s="146"/>
      <c r="D126" s="147" t="s">
        <v>652</v>
      </c>
      <c r="E126" s="148" t="s">
        <v>564</v>
      </c>
      <c r="F126" s="149">
        <v>840</v>
      </c>
      <c r="G126" s="148"/>
      <c r="H126" s="148">
        <v>1230</v>
      </c>
      <c r="I126" s="150">
        <v>1230</v>
      </c>
      <c r="J126" s="151" t="s">
        <v>622</v>
      </c>
      <c r="K126" s="152">
        <v>390</v>
      </c>
      <c r="L126" s="153">
        <v>0.46428571428571402</v>
      </c>
      <c r="M126" s="148" t="s">
        <v>534</v>
      </c>
      <c r="N126" s="154">
        <v>42649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8">
        <v>63</v>
      </c>
      <c r="B127" s="169">
        <v>42556</v>
      </c>
      <c r="C127" s="169"/>
      <c r="D127" s="170" t="s">
        <v>653</v>
      </c>
      <c r="E127" s="171" t="s">
        <v>564</v>
      </c>
      <c r="F127" s="171">
        <v>395</v>
      </c>
      <c r="G127" s="172"/>
      <c r="H127" s="172">
        <f>(468.5+342.5)/2</f>
        <v>405.5</v>
      </c>
      <c r="I127" s="172">
        <v>510</v>
      </c>
      <c r="J127" s="173" t="s">
        <v>654</v>
      </c>
      <c r="K127" s="174">
        <f t="shared" ref="K127:K133" si="7">H127-F127</f>
        <v>10.5</v>
      </c>
      <c r="L127" s="175">
        <f t="shared" ref="L127:L133" si="8">K127/F127</f>
        <v>2.6582278481012658E-2</v>
      </c>
      <c r="M127" s="171" t="s">
        <v>655</v>
      </c>
      <c r="N127" s="169">
        <v>43606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5">
        <v>64</v>
      </c>
      <c r="B128" s="156">
        <v>42584</v>
      </c>
      <c r="C128" s="156"/>
      <c r="D128" s="157" t="s">
        <v>656</v>
      </c>
      <c r="E128" s="158" t="s">
        <v>536</v>
      </c>
      <c r="F128" s="159">
        <f>169.5-12.8</f>
        <v>156.69999999999999</v>
      </c>
      <c r="G128" s="159"/>
      <c r="H128" s="160">
        <v>77</v>
      </c>
      <c r="I128" s="160" t="s">
        <v>657</v>
      </c>
      <c r="J128" s="161" t="s">
        <v>658</v>
      </c>
      <c r="K128" s="162">
        <f t="shared" si="7"/>
        <v>-79.699999999999989</v>
      </c>
      <c r="L128" s="163">
        <f t="shared" si="8"/>
        <v>-0.50861518825781749</v>
      </c>
      <c r="M128" s="159" t="s">
        <v>546</v>
      </c>
      <c r="N128" s="156">
        <v>43522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5">
        <v>65</v>
      </c>
      <c r="B129" s="156">
        <v>42586</v>
      </c>
      <c r="C129" s="156"/>
      <c r="D129" s="157" t="s">
        <v>659</v>
      </c>
      <c r="E129" s="158" t="s">
        <v>564</v>
      </c>
      <c r="F129" s="159">
        <v>400</v>
      </c>
      <c r="G129" s="159"/>
      <c r="H129" s="160">
        <v>305</v>
      </c>
      <c r="I129" s="160">
        <v>475</v>
      </c>
      <c r="J129" s="161" t="s">
        <v>660</v>
      </c>
      <c r="K129" s="162">
        <f t="shared" si="7"/>
        <v>-95</v>
      </c>
      <c r="L129" s="163">
        <f t="shared" si="8"/>
        <v>-0.23749999999999999</v>
      </c>
      <c r="M129" s="159" t="s">
        <v>546</v>
      </c>
      <c r="N129" s="156">
        <v>43606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66</v>
      </c>
      <c r="B130" s="146">
        <v>42593</v>
      </c>
      <c r="C130" s="146"/>
      <c r="D130" s="147" t="s">
        <v>661</v>
      </c>
      <c r="E130" s="148" t="s">
        <v>564</v>
      </c>
      <c r="F130" s="149">
        <v>86.5</v>
      </c>
      <c r="G130" s="148"/>
      <c r="H130" s="148">
        <v>130</v>
      </c>
      <c r="I130" s="150">
        <v>130</v>
      </c>
      <c r="J130" s="151" t="s">
        <v>662</v>
      </c>
      <c r="K130" s="152">
        <f t="shared" si="7"/>
        <v>43.5</v>
      </c>
      <c r="L130" s="153">
        <f t="shared" si="8"/>
        <v>0.50289017341040465</v>
      </c>
      <c r="M130" s="148" t="s">
        <v>534</v>
      </c>
      <c r="N130" s="154">
        <v>43091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5">
        <v>67</v>
      </c>
      <c r="B131" s="156">
        <v>42600</v>
      </c>
      <c r="C131" s="156"/>
      <c r="D131" s="157" t="s">
        <v>109</v>
      </c>
      <c r="E131" s="158" t="s">
        <v>564</v>
      </c>
      <c r="F131" s="159">
        <v>133.5</v>
      </c>
      <c r="G131" s="159"/>
      <c r="H131" s="160">
        <v>126.5</v>
      </c>
      <c r="I131" s="160">
        <v>178</v>
      </c>
      <c r="J131" s="161" t="s">
        <v>663</v>
      </c>
      <c r="K131" s="162">
        <f t="shared" si="7"/>
        <v>-7</v>
      </c>
      <c r="L131" s="163">
        <f t="shared" si="8"/>
        <v>-5.2434456928838954E-2</v>
      </c>
      <c r="M131" s="159" t="s">
        <v>546</v>
      </c>
      <c r="N131" s="156">
        <v>42615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68</v>
      </c>
      <c r="B132" s="146">
        <v>42613</v>
      </c>
      <c r="C132" s="146"/>
      <c r="D132" s="147" t="s">
        <v>664</v>
      </c>
      <c r="E132" s="148" t="s">
        <v>564</v>
      </c>
      <c r="F132" s="149">
        <v>560</v>
      </c>
      <c r="G132" s="148"/>
      <c r="H132" s="148">
        <v>725</v>
      </c>
      <c r="I132" s="150">
        <v>725</v>
      </c>
      <c r="J132" s="151" t="s">
        <v>566</v>
      </c>
      <c r="K132" s="152">
        <f t="shared" si="7"/>
        <v>165</v>
      </c>
      <c r="L132" s="153">
        <f t="shared" si="8"/>
        <v>0.29464285714285715</v>
      </c>
      <c r="M132" s="148" t="s">
        <v>534</v>
      </c>
      <c r="N132" s="154">
        <v>42456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69</v>
      </c>
      <c r="B133" s="146">
        <v>42614</v>
      </c>
      <c r="C133" s="146"/>
      <c r="D133" s="147" t="s">
        <v>665</v>
      </c>
      <c r="E133" s="148" t="s">
        <v>564</v>
      </c>
      <c r="F133" s="149">
        <v>160.5</v>
      </c>
      <c r="G133" s="148"/>
      <c r="H133" s="148">
        <v>210</v>
      </c>
      <c r="I133" s="150">
        <v>210</v>
      </c>
      <c r="J133" s="151" t="s">
        <v>566</v>
      </c>
      <c r="K133" s="152">
        <f t="shared" si="7"/>
        <v>49.5</v>
      </c>
      <c r="L133" s="153">
        <f t="shared" si="8"/>
        <v>0.30841121495327101</v>
      </c>
      <c r="M133" s="148" t="s">
        <v>534</v>
      </c>
      <c r="N133" s="154">
        <v>42871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70</v>
      </c>
      <c r="B134" s="146">
        <v>42646</v>
      </c>
      <c r="C134" s="146"/>
      <c r="D134" s="147" t="s">
        <v>377</v>
      </c>
      <c r="E134" s="148" t="s">
        <v>564</v>
      </c>
      <c r="F134" s="149">
        <v>430</v>
      </c>
      <c r="G134" s="148"/>
      <c r="H134" s="148">
        <v>596</v>
      </c>
      <c r="I134" s="150">
        <v>575</v>
      </c>
      <c r="J134" s="151" t="s">
        <v>666</v>
      </c>
      <c r="K134" s="152">
        <v>166</v>
      </c>
      <c r="L134" s="153">
        <v>0.38604651162790699</v>
      </c>
      <c r="M134" s="148" t="s">
        <v>534</v>
      </c>
      <c r="N134" s="154">
        <v>42769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71</v>
      </c>
      <c r="B135" s="146">
        <v>42657</v>
      </c>
      <c r="C135" s="146"/>
      <c r="D135" s="147" t="s">
        <v>667</v>
      </c>
      <c r="E135" s="148" t="s">
        <v>564</v>
      </c>
      <c r="F135" s="149">
        <v>280</v>
      </c>
      <c r="G135" s="148"/>
      <c r="H135" s="148">
        <v>345</v>
      </c>
      <c r="I135" s="150">
        <v>345</v>
      </c>
      <c r="J135" s="151" t="s">
        <v>566</v>
      </c>
      <c r="K135" s="152">
        <f t="shared" ref="K135:K140" si="9">H135-F135</f>
        <v>65</v>
      </c>
      <c r="L135" s="153">
        <f>K135/F135</f>
        <v>0.23214285714285715</v>
      </c>
      <c r="M135" s="148" t="s">
        <v>534</v>
      </c>
      <c r="N135" s="154">
        <v>42814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72</v>
      </c>
      <c r="B136" s="146">
        <v>42657</v>
      </c>
      <c r="C136" s="146"/>
      <c r="D136" s="147" t="s">
        <v>668</v>
      </c>
      <c r="E136" s="148" t="s">
        <v>564</v>
      </c>
      <c r="F136" s="149">
        <v>245</v>
      </c>
      <c r="G136" s="148"/>
      <c r="H136" s="148">
        <v>325.5</v>
      </c>
      <c r="I136" s="150">
        <v>330</v>
      </c>
      <c r="J136" s="151" t="s">
        <v>669</v>
      </c>
      <c r="K136" s="152">
        <f t="shared" si="9"/>
        <v>80.5</v>
      </c>
      <c r="L136" s="153">
        <f>K136/F136</f>
        <v>0.32857142857142857</v>
      </c>
      <c r="M136" s="148" t="s">
        <v>534</v>
      </c>
      <c r="N136" s="154">
        <v>42769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73</v>
      </c>
      <c r="B137" s="146">
        <v>42660</v>
      </c>
      <c r="C137" s="146"/>
      <c r="D137" s="147" t="s">
        <v>333</v>
      </c>
      <c r="E137" s="148" t="s">
        <v>564</v>
      </c>
      <c r="F137" s="149">
        <v>125</v>
      </c>
      <c r="G137" s="148"/>
      <c r="H137" s="148">
        <v>160</v>
      </c>
      <c r="I137" s="150">
        <v>160</v>
      </c>
      <c r="J137" s="151" t="s">
        <v>622</v>
      </c>
      <c r="K137" s="152">
        <f t="shared" si="9"/>
        <v>35</v>
      </c>
      <c r="L137" s="153">
        <v>0.28000000000000003</v>
      </c>
      <c r="M137" s="148" t="s">
        <v>534</v>
      </c>
      <c r="N137" s="154">
        <v>42803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74</v>
      </c>
      <c r="B138" s="146">
        <v>42660</v>
      </c>
      <c r="C138" s="146"/>
      <c r="D138" s="147" t="s">
        <v>432</v>
      </c>
      <c r="E138" s="148" t="s">
        <v>564</v>
      </c>
      <c r="F138" s="149">
        <v>114</v>
      </c>
      <c r="G138" s="148"/>
      <c r="H138" s="148">
        <v>145</v>
      </c>
      <c r="I138" s="150">
        <v>145</v>
      </c>
      <c r="J138" s="151" t="s">
        <v>622</v>
      </c>
      <c r="K138" s="152">
        <f t="shared" si="9"/>
        <v>31</v>
      </c>
      <c r="L138" s="153">
        <f>K138/F138</f>
        <v>0.27192982456140352</v>
      </c>
      <c r="M138" s="148" t="s">
        <v>534</v>
      </c>
      <c r="N138" s="154">
        <v>42859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75</v>
      </c>
      <c r="B139" s="146">
        <v>42660</v>
      </c>
      <c r="C139" s="146"/>
      <c r="D139" s="147" t="s">
        <v>670</v>
      </c>
      <c r="E139" s="148" t="s">
        <v>564</v>
      </c>
      <c r="F139" s="149">
        <v>212</v>
      </c>
      <c r="G139" s="148"/>
      <c r="H139" s="148">
        <v>280</v>
      </c>
      <c r="I139" s="150">
        <v>276</v>
      </c>
      <c r="J139" s="151" t="s">
        <v>671</v>
      </c>
      <c r="K139" s="152">
        <f t="shared" si="9"/>
        <v>68</v>
      </c>
      <c r="L139" s="153">
        <f>K139/F139</f>
        <v>0.32075471698113206</v>
      </c>
      <c r="M139" s="148" t="s">
        <v>534</v>
      </c>
      <c r="N139" s="154">
        <v>42858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76</v>
      </c>
      <c r="B140" s="146">
        <v>42678</v>
      </c>
      <c r="C140" s="146"/>
      <c r="D140" s="147" t="s">
        <v>423</v>
      </c>
      <c r="E140" s="148" t="s">
        <v>564</v>
      </c>
      <c r="F140" s="149">
        <v>155</v>
      </c>
      <c r="G140" s="148"/>
      <c r="H140" s="148">
        <v>210</v>
      </c>
      <c r="I140" s="150">
        <v>210</v>
      </c>
      <c r="J140" s="151" t="s">
        <v>672</v>
      </c>
      <c r="K140" s="152">
        <f t="shared" si="9"/>
        <v>55</v>
      </c>
      <c r="L140" s="153">
        <f>K140/F140</f>
        <v>0.35483870967741937</v>
      </c>
      <c r="M140" s="148" t="s">
        <v>534</v>
      </c>
      <c r="N140" s="154">
        <v>42944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5">
        <v>77</v>
      </c>
      <c r="B141" s="156">
        <v>42710</v>
      </c>
      <c r="C141" s="156"/>
      <c r="D141" s="157" t="s">
        <v>673</v>
      </c>
      <c r="E141" s="158" t="s">
        <v>564</v>
      </c>
      <c r="F141" s="159">
        <v>150.5</v>
      </c>
      <c r="G141" s="159"/>
      <c r="H141" s="160">
        <v>72.5</v>
      </c>
      <c r="I141" s="160">
        <v>174</v>
      </c>
      <c r="J141" s="161" t="s">
        <v>674</v>
      </c>
      <c r="K141" s="162">
        <v>-78</v>
      </c>
      <c r="L141" s="163">
        <v>-0.51827242524916906</v>
      </c>
      <c r="M141" s="159" t="s">
        <v>546</v>
      </c>
      <c r="N141" s="156">
        <v>43333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78</v>
      </c>
      <c r="B142" s="146">
        <v>42712</v>
      </c>
      <c r="C142" s="146"/>
      <c r="D142" s="147" t="s">
        <v>675</v>
      </c>
      <c r="E142" s="148" t="s">
        <v>564</v>
      </c>
      <c r="F142" s="149">
        <v>380</v>
      </c>
      <c r="G142" s="148"/>
      <c r="H142" s="148">
        <v>478</v>
      </c>
      <c r="I142" s="150">
        <v>468</v>
      </c>
      <c r="J142" s="151" t="s">
        <v>622</v>
      </c>
      <c r="K142" s="152">
        <f>H142-F142</f>
        <v>98</v>
      </c>
      <c r="L142" s="153">
        <f>K142/F142</f>
        <v>0.25789473684210529</v>
      </c>
      <c r="M142" s="148" t="s">
        <v>534</v>
      </c>
      <c r="N142" s="154">
        <v>43025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79</v>
      </c>
      <c r="B143" s="146">
        <v>42734</v>
      </c>
      <c r="C143" s="146"/>
      <c r="D143" s="147" t="s">
        <v>108</v>
      </c>
      <c r="E143" s="148" t="s">
        <v>564</v>
      </c>
      <c r="F143" s="149">
        <v>305</v>
      </c>
      <c r="G143" s="148"/>
      <c r="H143" s="148">
        <v>375</v>
      </c>
      <c r="I143" s="150">
        <v>375</v>
      </c>
      <c r="J143" s="151" t="s">
        <v>622</v>
      </c>
      <c r="K143" s="152">
        <f>H143-F143</f>
        <v>70</v>
      </c>
      <c r="L143" s="153">
        <f>K143/F143</f>
        <v>0.22950819672131148</v>
      </c>
      <c r="M143" s="148" t="s">
        <v>534</v>
      </c>
      <c r="N143" s="154">
        <v>42768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80</v>
      </c>
      <c r="B144" s="146">
        <v>42739</v>
      </c>
      <c r="C144" s="146"/>
      <c r="D144" s="147" t="s">
        <v>94</v>
      </c>
      <c r="E144" s="148" t="s">
        <v>564</v>
      </c>
      <c r="F144" s="149">
        <v>99.5</v>
      </c>
      <c r="G144" s="148"/>
      <c r="H144" s="148">
        <v>158</v>
      </c>
      <c r="I144" s="150">
        <v>158</v>
      </c>
      <c r="J144" s="151" t="s">
        <v>622</v>
      </c>
      <c r="K144" s="152">
        <f>H144-F144</f>
        <v>58.5</v>
      </c>
      <c r="L144" s="153">
        <f>K144/F144</f>
        <v>0.5879396984924623</v>
      </c>
      <c r="M144" s="148" t="s">
        <v>534</v>
      </c>
      <c r="N144" s="154">
        <v>42898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81</v>
      </c>
      <c r="B145" s="146">
        <v>42739</v>
      </c>
      <c r="C145" s="146"/>
      <c r="D145" s="147" t="s">
        <v>94</v>
      </c>
      <c r="E145" s="148" t="s">
        <v>564</v>
      </c>
      <c r="F145" s="149">
        <v>99.5</v>
      </c>
      <c r="G145" s="148"/>
      <c r="H145" s="148">
        <v>158</v>
      </c>
      <c r="I145" s="150">
        <v>158</v>
      </c>
      <c r="J145" s="151" t="s">
        <v>622</v>
      </c>
      <c r="K145" s="152">
        <v>58.5</v>
      </c>
      <c r="L145" s="153">
        <v>0.58793969849246197</v>
      </c>
      <c r="M145" s="148" t="s">
        <v>534</v>
      </c>
      <c r="N145" s="154">
        <v>42898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82</v>
      </c>
      <c r="B146" s="146">
        <v>42786</v>
      </c>
      <c r="C146" s="146"/>
      <c r="D146" s="147" t="s">
        <v>181</v>
      </c>
      <c r="E146" s="148" t="s">
        <v>564</v>
      </c>
      <c r="F146" s="149">
        <v>140.5</v>
      </c>
      <c r="G146" s="148"/>
      <c r="H146" s="148">
        <v>220</v>
      </c>
      <c r="I146" s="150">
        <v>220</v>
      </c>
      <c r="J146" s="151" t="s">
        <v>622</v>
      </c>
      <c r="K146" s="152">
        <f>H146-F146</f>
        <v>79.5</v>
      </c>
      <c r="L146" s="153">
        <f>K146/F146</f>
        <v>0.5658362989323843</v>
      </c>
      <c r="M146" s="148" t="s">
        <v>534</v>
      </c>
      <c r="N146" s="154">
        <v>42864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83</v>
      </c>
      <c r="B147" s="146">
        <v>42786</v>
      </c>
      <c r="C147" s="146"/>
      <c r="D147" s="147" t="s">
        <v>676</v>
      </c>
      <c r="E147" s="148" t="s">
        <v>564</v>
      </c>
      <c r="F147" s="149">
        <v>202.5</v>
      </c>
      <c r="G147" s="148"/>
      <c r="H147" s="148">
        <v>234</v>
      </c>
      <c r="I147" s="150">
        <v>234</v>
      </c>
      <c r="J147" s="151" t="s">
        <v>622</v>
      </c>
      <c r="K147" s="152">
        <v>31.5</v>
      </c>
      <c r="L147" s="153">
        <v>0.155555555555556</v>
      </c>
      <c r="M147" s="148" t="s">
        <v>534</v>
      </c>
      <c r="N147" s="154">
        <v>42836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84</v>
      </c>
      <c r="B148" s="146">
        <v>42818</v>
      </c>
      <c r="C148" s="146"/>
      <c r="D148" s="147" t="s">
        <v>677</v>
      </c>
      <c r="E148" s="148" t="s">
        <v>564</v>
      </c>
      <c r="F148" s="149">
        <v>300.5</v>
      </c>
      <c r="G148" s="148"/>
      <c r="H148" s="148">
        <v>417.5</v>
      </c>
      <c r="I148" s="150">
        <v>420</v>
      </c>
      <c r="J148" s="151" t="s">
        <v>678</v>
      </c>
      <c r="K148" s="152">
        <f>H148-F148</f>
        <v>117</v>
      </c>
      <c r="L148" s="153">
        <f>K148/F148</f>
        <v>0.38935108153078202</v>
      </c>
      <c r="M148" s="148" t="s">
        <v>534</v>
      </c>
      <c r="N148" s="154">
        <v>43070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85</v>
      </c>
      <c r="B149" s="146">
        <v>42818</v>
      </c>
      <c r="C149" s="146"/>
      <c r="D149" s="147" t="s">
        <v>652</v>
      </c>
      <c r="E149" s="148" t="s">
        <v>564</v>
      </c>
      <c r="F149" s="149">
        <v>850</v>
      </c>
      <c r="G149" s="148"/>
      <c r="H149" s="148">
        <v>1042.5</v>
      </c>
      <c r="I149" s="150">
        <v>1023</v>
      </c>
      <c r="J149" s="151" t="s">
        <v>679</v>
      </c>
      <c r="K149" s="152">
        <v>192.5</v>
      </c>
      <c r="L149" s="153">
        <v>0.22647058823529401</v>
      </c>
      <c r="M149" s="148" t="s">
        <v>534</v>
      </c>
      <c r="N149" s="154">
        <v>42830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86</v>
      </c>
      <c r="B150" s="146">
        <v>42830</v>
      </c>
      <c r="C150" s="146"/>
      <c r="D150" s="147" t="s">
        <v>451</v>
      </c>
      <c r="E150" s="148" t="s">
        <v>564</v>
      </c>
      <c r="F150" s="149">
        <v>785</v>
      </c>
      <c r="G150" s="148"/>
      <c r="H150" s="148">
        <v>930</v>
      </c>
      <c r="I150" s="150">
        <v>920</v>
      </c>
      <c r="J150" s="151" t="s">
        <v>680</v>
      </c>
      <c r="K150" s="152">
        <f>H150-F150</f>
        <v>145</v>
      </c>
      <c r="L150" s="153">
        <f>K150/F150</f>
        <v>0.18471337579617833</v>
      </c>
      <c r="M150" s="148" t="s">
        <v>534</v>
      </c>
      <c r="N150" s="154">
        <v>42976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5">
        <v>87</v>
      </c>
      <c r="B151" s="156">
        <v>42831</v>
      </c>
      <c r="C151" s="156"/>
      <c r="D151" s="157" t="s">
        <v>681</v>
      </c>
      <c r="E151" s="158" t="s">
        <v>564</v>
      </c>
      <c r="F151" s="159">
        <v>40</v>
      </c>
      <c r="G151" s="159"/>
      <c r="H151" s="160">
        <v>13.1</v>
      </c>
      <c r="I151" s="160">
        <v>60</v>
      </c>
      <c r="J151" s="161" t="s">
        <v>682</v>
      </c>
      <c r="K151" s="162">
        <v>-26.9</v>
      </c>
      <c r="L151" s="163">
        <v>-0.67249999999999999</v>
      </c>
      <c r="M151" s="159" t="s">
        <v>546</v>
      </c>
      <c r="N151" s="156">
        <v>43138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88</v>
      </c>
      <c r="B152" s="146">
        <v>42837</v>
      </c>
      <c r="C152" s="146"/>
      <c r="D152" s="147" t="s">
        <v>93</v>
      </c>
      <c r="E152" s="148" t="s">
        <v>564</v>
      </c>
      <c r="F152" s="149">
        <v>289.5</v>
      </c>
      <c r="G152" s="148"/>
      <c r="H152" s="148">
        <v>354</v>
      </c>
      <c r="I152" s="150">
        <v>360</v>
      </c>
      <c r="J152" s="151" t="s">
        <v>683</v>
      </c>
      <c r="K152" s="152">
        <f t="shared" ref="K152:K160" si="10">H152-F152</f>
        <v>64.5</v>
      </c>
      <c r="L152" s="153">
        <f t="shared" ref="L152:L160" si="11">K152/F152</f>
        <v>0.22279792746113988</v>
      </c>
      <c r="M152" s="148" t="s">
        <v>534</v>
      </c>
      <c r="N152" s="154">
        <v>43040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89</v>
      </c>
      <c r="B153" s="146">
        <v>42845</v>
      </c>
      <c r="C153" s="146"/>
      <c r="D153" s="147" t="s">
        <v>399</v>
      </c>
      <c r="E153" s="148" t="s">
        <v>564</v>
      </c>
      <c r="F153" s="149">
        <v>700</v>
      </c>
      <c r="G153" s="148"/>
      <c r="H153" s="148">
        <v>840</v>
      </c>
      <c r="I153" s="150">
        <v>840</v>
      </c>
      <c r="J153" s="151" t="s">
        <v>684</v>
      </c>
      <c r="K153" s="152">
        <f t="shared" si="10"/>
        <v>140</v>
      </c>
      <c r="L153" s="153">
        <f t="shared" si="11"/>
        <v>0.2</v>
      </c>
      <c r="M153" s="148" t="s">
        <v>534</v>
      </c>
      <c r="N153" s="154">
        <v>42893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90</v>
      </c>
      <c r="B154" s="146">
        <v>42887</v>
      </c>
      <c r="C154" s="146"/>
      <c r="D154" s="147" t="s">
        <v>685</v>
      </c>
      <c r="E154" s="148" t="s">
        <v>564</v>
      </c>
      <c r="F154" s="149">
        <v>130</v>
      </c>
      <c r="G154" s="148"/>
      <c r="H154" s="148">
        <v>144.25</v>
      </c>
      <c r="I154" s="150">
        <v>170</v>
      </c>
      <c r="J154" s="151" t="s">
        <v>686</v>
      </c>
      <c r="K154" s="152">
        <f t="shared" si="10"/>
        <v>14.25</v>
      </c>
      <c r="L154" s="153">
        <f t="shared" si="11"/>
        <v>0.10961538461538461</v>
      </c>
      <c r="M154" s="148" t="s">
        <v>534</v>
      </c>
      <c r="N154" s="154">
        <v>43675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91</v>
      </c>
      <c r="B155" s="146">
        <v>42901</v>
      </c>
      <c r="C155" s="146"/>
      <c r="D155" s="147" t="s">
        <v>687</v>
      </c>
      <c r="E155" s="148" t="s">
        <v>564</v>
      </c>
      <c r="F155" s="149">
        <v>214.5</v>
      </c>
      <c r="G155" s="148"/>
      <c r="H155" s="148">
        <v>262</v>
      </c>
      <c r="I155" s="150">
        <v>262</v>
      </c>
      <c r="J155" s="151" t="s">
        <v>688</v>
      </c>
      <c r="K155" s="152">
        <f t="shared" si="10"/>
        <v>47.5</v>
      </c>
      <c r="L155" s="153">
        <f t="shared" si="11"/>
        <v>0.22144522144522144</v>
      </c>
      <c r="M155" s="148" t="s">
        <v>534</v>
      </c>
      <c r="N155" s="154">
        <v>42977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6">
        <v>92</v>
      </c>
      <c r="B156" s="177">
        <v>42933</v>
      </c>
      <c r="C156" s="177"/>
      <c r="D156" s="178" t="s">
        <v>689</v>
      </c>
      <c r="E156" s="179" t="s">
        <v>564</v>
      </c>
      <c r="F156" s="180">
        <v>370</v>
      </c>
      <c r="G156" s="179"/>
      <c r="H156" s="179">
        <v>447.5</v>
      </c>
      <c r="I156" s="181">
        <v>450</v>
      </c>
      <c r="J156" s="182" t="s">
        <v>622</v>
      </c>
      <c r="K156" s="152">
        <f t="shared" si="10"/>
        <v>77.5</v>
      </c>
      <c r="L156" s="183">
        <f t="shared" si="11"/>
        <v>0.20945945945945946</v>
      </c>
      <c r="M156" s="179" t="s">
        <v>534</v>
      </c>
      <c r="N156" s="184">
        <v>43035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6">
        <v>93</v>
      </c>
      <c r="B157" s="177">
        <v>42943</v>
      </c>
      <c r="C157" s="177"/>
      <c r="D157" s="178" t="s">
        <v>179</v>
      </c>
      <c r="E157" s="179" t="s">
        <v>564</v>
      </c>
      <c r="F157" s="180">
        <v>657.5</v>
      </c>
      <c r="G157" s="179"/>
      <c r="H157" s="179">
        <v>825</v>
      </c>
      <c r="I157" s="181">
        <v>820</v>
      </c>
      <c r="J157" s="182" t="s">
        <v>622</v>
      </c>
      <c r="K157" s="152">
        <f t="shared" si="10"/>
        <v>167.5</v>
      </c>
      <c r="L157" s="183">
        <f t="shared" si="11"/>
        <v>0.25475285171102663</v>
      </c>
      <c r="M157" s="179" t="s">
        <v>534</v>
      </c>
      <c r="N157" s="184">
        <v>43090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94</v>
      </c>
      <c r="B158" s="146">
        <v>42964</v>
      </c>
      <c r="C158" s="146"/>
      <c r="D158" s="147" t="s">
        <v>346</v>
      </c>
      <c r="E158" s="148" t="s">
        <v>564</v>
      </c>
      <c r="F158" s="149">
        <v>605</v>
      </c>
      <c r="G158" s="148"/>
      <c r="H158" s="148">
        <v>750</v>
      </c>
      <c r="I158" s="150">
        <v>750</v>
      </c>
      <c r="J158" s="151" t="s">
        <v>680</v>
      </c>
      <c r="K158" s="152">
        <f t="shared" si="10"/>
        <v>145</v>
      </c>
      <c r="L158" s="153">
        <f t="shared" si="11"/>
        <v>0.23966942148760331</v>
      </c>
      <c r="M158" s="148" t="s">
        <v>534</v>
      </c>
      <c r="N158" s="154">
        <v>43027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95</v>
      </c>
      <c r="B159" s="156">
        <v>42979</v>
      </c>
      <c r="C159" s="156"/>
      <c r="D159" s="164" t="s">
        <v>690</v>
      </c>
      <c r="E159" s="159" t="s">
        <v>564</v>
      </c>
      <c r="F159" s="159">
        <v>255</v>
      </c>
      <c r="G159" s="160"/>
      <c r="H159" s="160">
        <v>217.25</v>
      </c>
      <c r="I159" s="160">
        <v>320</v>
      </c>
      <c r="J159" s="161" t="s">
        <v>691</v>
      </c>
      <c r="K159" s="162">
        <f t="shared" si="10"/>
        <v>-37.75</v>
      </c>
      <c r="L159" s="165">
        <f t="shared" si="11"/>
        <v>-0.14803921568627451</v>
      </c>
      <c r="M159" s="159" t="s">
        <v>546</v>
      </c>
      <c r="N159" s="156">
        <v>43661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96</v>
      </c>
      <c r="B160" s="146">
        <v>42997</v>
      </c>
      <c r="C160" s="146"/>
      <c r="D160" s="147" t="s">
        <v>692</v>
      </c>
      <c r="E160" s="148" t="s">
        <v>564</v>
      </c>
      <c r="F160" s="149">
        <v>215</v>
      </c>
      <c r="G160" s="148"/>
      <c r="H160" s="148">
        <v>258</v>
      </c>
      <c r="I160" s="150">
        <v>258</v>
      </c>
      <c r="J160" s="151" t="s">
        <v>622</v>
      </c>
      <c r="K160" s="152">
        <f t="shared" si="10"/>
        <v>43</v>
      </c>
      <c r="L160" s="153">
        <f t="shared" si="11"/>
        <v>0.2</v>
      </c>
      <c r="M160" s="148" t="s">
        <v>534</v>
      </c>
      <c r="N160" s="154">
        <v>43040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97</v>
      </c>
      <c r="B161" s="146">
        <v>42997</v>
      </c>
      <c r="C161" s="146"/>
      <c r="D161" s="147" t="s">
        <v>692</v>
      </c>
      <c r="E161" s="148" t="s">
        <v>564</v>
      </c>
      <c r="F161" s="149">
        <v>215</v>
      </c>
      <c r="G161" s="148"/>
      <c r="H161" s="148">
        <v>258</v>
      </c>
      <c r="I161" s="150">
        <v>258</v>
      </c>
      <c r="J161" s="182" t="s">
        <v>622</v>
      </c>
      <c r="K161" s="152">
        <v>43</v>
      </c>
      <c r="L161" s="153">
        <v>0.2</v>
      </c>
      <c r="M161" s="148" t="s">
        <v>534</v>
      </c>
      <c r="N161" s="154">
        <v>43040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6">
        <v>98</v>
      </c>
      <c r="B162" s="177">
        <v>42998</v>
      </c>
      <c r="C162" s="177"/>
      <c r="D162" s="178" t="s">
        <v>693</v>
      </c>
      <c r="E162" s="179" t="s">
        <v>564</v>
      </c>
      <c r="F162" s="149">
        <v>75</v>
      </c>
      <c r="G162" s="179"/>
      <c r="H162" s="179">
        <v>90</v>
      </c>
      <c r="I162" s="181">
        <v>90</v>
      </c>
      <c r="J162" s="151" t="s">
        <v>694</v>
      </c>
      <c r="K162" s="152">
        <f t="shared" ref="K162:K167" si="12">H162-F162</f>
        <v>15</v>
      </c>
      <c r="L162" s="153">
        <f t="shared" ref="L162:L167" si="13">K162/F162</f>
        <v>0.2</v>
      </c>
      <c r="M162" s="148" t="s">
        <v>534</v>
      </c>
      <c r="N162" s="154">
        <v>43019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6">
        <v>99</v>
      </c>
      <c r="B163" s="177">
        <v>43011</v>
      </c>
      <c r="C163" s="177"/>
      <c r="D163" s="178" t="s">
        <v>548</v>
      </c>
      <c r="E163" s="179" t="s">
        <v>564</v>
      </c>
      <c r="F163" s="180">
        <v>315</v>
      </c>
      <c r="G163" s="179"/>
      <c r="H163" s="179">
        <v>392</v>
      </c>
      <c r="I163" s="181">
        <v>384</v>
      </c>
      <c r="J163" s="182" t="s">
        <v>695</v>
      </c>
      <c r="K163" s="152">
        <f t="shared" si="12"/>
        <v>77</v>
      </c>
      <c r="L163" s="183">
        <f t="shared" si="13"/>
        <v>0.24444444444444444</v>
      </c>
      <c r="M163" s="179" t="s">
        <v>534</v>
      </c>
      <c r="N163" s="184">
        <v>43017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100</v>
      </c>
      <c r="B164" s="177">
        <v>43013</v>
      </c>
      <c r="C164" s="177"/>
      <c r="D164" s="178" t="s">
        <v>427</v>
      </c>
      <c r="E164" s="179" t="s">
        <v>564</v>
      </c>
      <c r="F164" s="180">
        <v>145</v>
      </c>
      <c r="G164" s="179"/>
      <c r="H164" s="179">
        <v>179</v>
      </c>
      <c r="I164" s="181">
        <v>180</v>
      </c>
      <c r="J164" s="182" t="s">
        <v>696</v>
      </c>
      <c r="K164" s="152">
        <f t="shared" si="12"/>
        <v>34</v>
      </c>
      <c r="L164" s="183">
        <f t="shared" si="13"/>
        <v>0.23448275862068965</v>
      </c>
      <c r="M164" s="179" t="s">
        <v>534</v>
      </c>
      <c r="N164" s="184">
        <v>43025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101</v>
      </c>
      <c r="B165" s="177">
        <v>43014</v>
      </c>
      <c r="C165" s="177"/>
      <c r="D165" s="178" t="s">
        <v>323</v>
      </c>
      <c r="E165" s="179" t="s">
        <v>564</v>
      </c>
      <c r="F165" s="180">
        <v>256</v>
      </c>
      <c r="G165" s="179"/>
      <c r="H165" s="179">
        <v>323</v>
      </c>
      <c r="I165" s="181">
        <v>320</v>
      </c>
      <c r="J165" s="182" t="s">
        <v>622</v>
      </c>
      <c r="K165" s="152">
        <f t="shared" si="12"/>
        <v>67</v>
      </c>
      <c r="L165" s="183">
        <f t="shared" si="13"/>
        <v>0.26171875</v>
      </c>
      <c r="M165" s="179" t="s">
        <v>534</v>
      </c>
      <c r="N165" s="184">
        <v>43067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6">
        <v>102</v>
      </c>
      <c r="B166" s="177">
        <v>43017</v>
      </c>
      <c r="C166" s="177"/>
      <c r="D166" s="178" t="s">
        <v>338</v>
      </c>
      <c r="E166" s="179" t="s">
        <v>564</v>
      </c>
      <c r="F166" s="180">
        <v>137.5</v>
      </c>
      <c r="G166" s="179"/>
      <c r="H166" s="179">
        <v>184</v>
      </c>
      <c r="I166" s="181">
        <v>183</v>
      </c>
      <c r="J166" s="182" t="s">
        <v>697</v>
      </c>
      <c r="K166" s="152">
        <f t="shared" si="12"/>
        <v>46.5</v>
      </c>
      <c r="L166" s="183">
        <f t="shared" si="13"/>
        <v>0.33818181818181819</v>
      </c>
      <c r="M166" s="179" t="s">
        <v>534</v>
      </c>
      <c r="N166" s="184">
        <v>43108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103</v>
      </c>
      <c r="B167" s="177">
        <v>43018</v>
      </c>
      <c r="C167" s="177"/>
      <c r="D167" s="178" t="s">
        <v>698</v>
      </c>
      <c r="E167" s="179" t="s">
        <v>564</v>
      </c>
      <c r="F167" s="180">
        <v>125.5</v>
      </c>
      <c r="G167" s="179"/>
      <c r="H167" s="179">
        <v>158</v>
      </c>
      <c r="I167" s="181">
        <v>155</v>
      </c>
      <c r="J167" s="182" t="s">
        <v>699</v>
      </c>
      <c r="K167" s="152">
        <f t="shared" si="12"/>
        <v>32.5</v>
      </c>
      <c r="L167" s="183">
        <f t="shared" si="13"/>
        <v>0.25896414342629481</v>
      </c>
      <c r="M167" s="179" t="s">
        <v>534</v>
      </c>
      <c r="N167" s="184">
        <v>43067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104</v>
      </c>
      <c r="B168" s="177">
        <v>43018</v>
      </c>
      <c r="C168" s="177"/>
      <c r="D168" s="178" t="s">
        <v>700</v>
      </c>
      <c r="E168" s="179" t="s">
        <v>564</v>
      </c>
      <c r="F168" s="180">
        <v>895</v>
      </c>
      <c r="G168" s="179"/>
      <c r="H168" s="179">
        <v>1122.5</v>
      </c>
      <c r="I168" s="181">
        <v>1078</v>
      </c>
      <c r="J168" s="182" t="s">
        <v>701</v>
      </c>
      <c r="K168" s="152">
        <v>227.5</v>
      </c>
      <c r="L168" s="183">
        <v>0.25418994413407803</v>
      </c>
      <c r="M168" s="179" t="s">
        <v>534</v>
      </c>
      <c r="N168" s="184">
        <v>43117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105</v>
      </c>
      <c r="B169" s="177">
        <v>43020</v>
      </c>
      <c r="C169" s="177"/>
      <c r="D169" s="178" t="s">
        <v>332</v>
      </c>
      <c r="E169" s="179" t="s">
        <v>564</v>
      </c>
      <c r="F169" s="180">
        <v>525</v>
      </c>
      <c r="G169" s="179"/>
      <c r="H169" s="179">
        <v>629</v>
      </c>
      <c r="I169" s="181">
        <v>629</v>
      </c>
      <c r="J169" s="182" t="s">
        <v>622</v>
      </c>
      <c r="K169" s="152">
        <v>104</v>
      </c>
      <c r="L169" s="183">
        <v>0.19809523809523799</v>
      </c>
      <c r="M169" s="179" t="s">
        <v>534</v>
      </c>
      <c r="N169" s="184">
        <v>43119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106</v>
      </c>
      <c r="B170" s="177">
        <v>43046</v>
      </c>
      <c r="C170" s="177"/>
      <c r="D170" s="178" t="s">
        <v>369</v>
      </c>
      <c r="E170" s="179" t="s">
        <v>564</v>
      </c>
      <c r="F170" s="180">
        <v>740</v>
      </c>
      <c r="G170" s="179"/>
      <c r="H170" s="179">
        <v>892.5</v>
      </c>
      <c r="I170" s="181">
        <v>900</v>
      </c>
      <c r="J170" s="182" t="s">
        <v>702</v>
      </c>
      <c r="K170" s="152">
        <f>H170-F170</f>
        <v>152.5</v>
      </c>
      <c r="L170" s="183">
        <f>K170/F170</f>
        <v>0.20608108108108109</v>
      </c>
      <c r="M170" s="179" t="s">
        <v>534</v>
      </c>
      <c r="N170" s="184">
        <v>43052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107</v>
      </c>
      <c r="B171" s="146">
        <v>43073</v>
      </c>
      <c r="C171" s="146"/>
      <c r="D171" s="147" t="s">
        <v>703</v>
      </c>
      <c r="E171" s="148" t="s">
        <v>564</v>
      </c>
      <c r="F171" s="149">
        <v>118.5</v>
      </c>
      <c r="G171" s="148"/>
      <c r="H171" s="148">
        <v>143.5</v>
      </c>
      <c r="I171" s="150">
        <v>145</v>
      </c>
      <c r="J171" s="151" t="s">
        <v>555</v>
      </c>
      <c r="K171" s="152">
        <f>H171-F171</f>
        <v>25</v>
      </c>
      <c r="L171" s="153">
        <f>K171/F171</f>
        <v>0.2109704641350211</v>
      </c>
      <c r="M171" s="148" t="s">
        <v>534</v>
      </c>
      <c r="N171" s="154">
        <v>43097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108</v>
      </c>
      <c r="B172" s="156">
        <v>43090</v>
      </c>
      <c r="C172" s="156"/>
      <c r="D172" s="157" t="s">
        <v>404</v>
      </c>
      <c r="E172" s="158" t="s">
        <v>564</v>
      </c>
      <c r="F172" s="159">
        <v>715</v>
      </c>
      <c r="G172" s="159"/>
      <c r="H172" s="160">
        <v>500</v>
      </c>
      <c r="I172" s="160">
        <v>872</v>
      </c>
      <c r="J172" s="161" t="s">
        <v>704</v>
      </c>
      <c r="K172" s="162">
        <f>H172-F172</f>
        <v>-215</v>
      </c>
      <c r="L172" s="163">
        <f>K172/F172</f>
        <v>-0.30069930069930068</v>
      </c>
      <c r="M172" s="159" t="s">
        <v>546</v>
      </c>
      <c r="N172" s="156">
        <v>43670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109</v>
      </c>
      <c r="B173" s="146">
        <v>43098</v>
      </c>
      <c r="C173" s="146"/>
      <c r="D173" s="147" t="s">
        <v>548</v>
      </c>
      <c r="E173" s="148" t="s">
        <v>564</v>
      </c>
      <c r="F173" s="149">
        <v>435</v>
      </c>
      <c r="G173" s="148"/>
      <c r="H173" s="148">
        <v>542.5</v>
      </c>
      <c r="I173" s="150">
        <v>539</v>
      </c>
      <c r="J173" s="151" t="s">
        <v>622</v>
      </c>
      <c r="K173" s="152">
        <v>107.5</v>
      </c>
      <c r="L173" s="153">
        <v>0.247126436781609</v>
      </c>
      <c r="M173" s="148" t="s">
        <v>534</v>
      </c>
      <c r="N173" s="154">
        <v>43206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110</v>
      </c>
      <c r="B174" s="146">
        <v>43098</v>
      </c>
      <c r="C174" s="146"/>
      <c r="D174" s="147" t="s">
        <v>506</v>
      </c>
      <c r="E174" s="148" t="s">
        <v>564</v>
      </c>
      <c r="F174" s="149">
        <v>885</v>
      </c>
      <c r="G174" s="148"/>
      <c r="H174" s="148">
        <v>1090</v>
      </c>
      <c r="I174" s="150">
        <v>1084</v>
      </c>
      <c r="J174" s="151" t="s">
        <v>622</v>
      </c>
      <c r="K174" s="152">
        <v>205</v>
      </c>
      <c r="L174" s="153">
        <v>0.23163841807909599</v>
      </c>
      <c r="M174" s="148" t="s">
        <v>534</v>
      </c>
      <c r="N174" s="154">
        <v>43213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111</v>
      </c>
      <c r="B175" s="186">
        <v>43192</v>
      </c>
      <c r="C175" s="186"/>
      <c r="D175" s="164" t="s">
        <v>705</v>
      </c>
      <c r="E175" s="159" t="s">
        <v>564</v>
      </c>
      <c r="F175" s="187">
        <v>478.5</v>
      </c>
      <c r="G175" s="159"/>
      <c r="H175" s="159">
        <v>442</v>
      </c>
      <c r="I175" s="160">
        <v>613</v>
      </c>
      <c r="J175" s="161" t="s">
        <v>706</v>
      </c>
      <c r="K175" s="162">
        <f>H175-F175</f>
        <v>-36.5</v>
      </c>
      <c r="L175" s="163">
        <f>K175/F175</f>
        <v>-7.6280041797283177E-2</v>
      </c>
      <c r="M175" s="159" t="s">
        <v>546</v>
      </c>
      <c r="N175" s="156">
        <v>43762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5">
        <v>112</v>
      </c>
      <c r="B176" s="156">
        <v>43194</v>
      </c>
      <c r="C176" s="156"/>
      <c r="D176" s="157" t="s">
        <v>707</v>
      </c>
      <c r="E176" s="158" t="s">
        <v>564</v>
      </c>
      <c r="F176" s="159">
        <f>141.5-7.3</f>
        <v>134.19999999999999</v>
      </c>
      <c r="G176" s="159"/>
      <c r="H176" s="160">
        <v>77</v>
      </c>
      <c r="I176" s="160">
        <v>180</v>
      </c>
      <c r="J176" s="161" t="s">
        <v>708</v>
      </c>
      <c r="K176" s="162">
        <f>H176-F176</f>
        <v>-57.199999999999989</v>
      </c>
      <c r="L176" s="163">
        <f>K176/F176</f>
        <v>-0.42622950819672129</v>
      </c>
      <c r="M176" s="159" t="s">
        <v>546</v>
      </c>
      <c r="N176" s="156">
        <v>43522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113</v>
      </c>
      <c r="B177" s="156">
        <v>43209</v>
      </c>
      <c r="C177" s="156"/>
      <c r="D177" s="157" t="s">
        <v>709</v>
      </c>
      <c r="E177" s="158" t="s">
        <v>564</v>
      </c>
      <c r="F177" s="159">
        <v>430</v>
      </c>
      <c r="G177" s="159"/>
      <c r="H177" s="160">
        <v>220</v>
      </c>
      <c r="I177" s="160">
        <v>537</v>
      </c>
      <c r="J177" s="161" t="s">
        <v>710</v>
      </c>
      <c r="K177" s="162">
        <f>H177-F177</f>
        <v>-210</v>
      </c>
      <c r="L177" s="163">
        <f>K177/F177</f>
        <v>-0.48837209302325579</v>
      </c>
      <c r="M177" s="159" t="s">
        <v>546</v>
      </c>
      <c r="N177" s="156">
        <v>43252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114</v>
      </c>
      <c r="B178" s="177">
        <v>43220</v>
      </c>
      <c r="C178" s="177"/>
      <c r="D178" s="178" t="s">
        <v>370</v>
      </c>
      <c r="E178" s="179" t="s">
        <v>564</v>
      </c>
      <c r="F178" s="179">
        <v>153.5</v>
      </c>
      <c r="G178" s="179"/>
      <c r="H178" s="179">
        <v>196</v>
      </c>
      <c r="I178" s="181">
        <v>196</v>
      </c>
      <c r="J178" s="151" t="s">
        <v>711</v>
      </c>
      <c r="K178" s="152">
        <f>H178-F178</f>
        <v>42.5</v>
      </c>
      <c r="L178" s="153">
        <f>K178/F178</f>
        <v>0.27687296416938112</v>
      </c>
      <c r="M178" s="148" t="s">
        <v>534</v>
      </c>
      <c r="N178" s="154">
        <v>43605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115</v>
      </c>
      <c r="B179" s="156">
        <v>43306</v>
      </c>
      <c r="C179" s="156"/>
      <c r="D179" s="157" t="s">
        <v>681</v>
      </c>
      <c r="E179" s="158" t="s">
        <v>564</v>
      </c>
      <c r="F179" s="159">
        <v>27.5</v>
      </c>
      <c r="G179" s="159"/>
      <c r="H179" s="160">
        <v>13.1</v>
      </c>
      <c r="I179" s="160">
        <v>60</v>
      </c>
      <c r="J179" s="161" t="s">
        <v>712</v>
      </c>
      <c r="K179" s="162">
        <v>-14.4</v>
      </c>
      <c r="L179" s="163">
        <v>-0.52363636363636401</v>
      </c>
      <c r="M179" s="159" t="s">
        <v>546</v>
      </c>
      <c r="N179" s="156">
        <v>43138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116</v>
      </c>
      <c r="B180" s="186">
        <v>43318</v>
      </c>
      <c r="C180" s="186"/>
      <c r="D180" s="164" t="s">
        <v>713</v>
      </c>
      <c r="E180" s="159" t="s">
        <v>564</v>
      </c>
      <c r="F180" s="159">
        <v>148.5</v>
      </c>
      <c r="G180" s="159"/>
      <c r="H180" s="159">
        <v>102</v>
      </c>
      <c r="I180" s="160">
        <v>182</v>
      </c>
      <c r="J180" s="161" t="s">
        <v>714</v>
      </c>
      <c r="K180" s="162">
        <f>H180-F180</f>
        <v>-46.5</v>
      </c>
      <c r="L180" s="163">
        <f>K180/F180</f>
        <v>-0.31313131313131315</v>
      </c>
      <c r="M180" s="159" t="s">
        <v>546</v>
      </c>
      <c r="N180" s="156">
        <v>43661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117</v>
      </c>
      <c r="B181" s="146">
        <v>43335</v>
      </c>
      <c r="C181" s="146"/>
      <c r="D181" s="147" t="s">
        <v>715</v>
      </c>
      <c r="E181" s="148" t="s">
        <v>564</v>
      </c>
      <c r="F181" s="179">
        <v>285</v>
      </c>
      <c r="G181" s="148"/>
      <c r="H181" s="148">
        <v>355</v>
      </c>
      <c r="I181" s="150">
        <v>364</v>
      </c>
      <c r="J181" s="151" t="s">
        <v>716</v>
      </c>
      <c r="K181" s="152">
        <v>70</v>
      </c>
      <c r="L181" s="153">
        <v>0.24561403508771901</v>
      </c>
      <c r="M181" s="148" t="s">
        <v>534</v>
      </c>
      <c r="N181" s="154">
        <v>43455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118</v>
      </c>
      <c r="B182" s="146">
        <v>43341</v>
      </c>
      <c r="C182" s="146"/>
      <c r="D182" s="147" t="s">
        <v>358</v>
      </c>
      <c r="E182" s="148" t="s">
        <v>564</v>
      </c>
      <c r="F182" s="179">
        <v>525</v>
      </c>
      <c r="G182" s="148"/>
      <c r="H182" s="148">
        <v>585</v>
      </c>
      <c r="I182" s="150">
        <v>635</v>
      </c>
      <c r="J182" s="151" t="s">
        <v>717</v>
      </c>
      <c r="K182" s="152">
        <f t="shared" ref="K182:K213" si="14">H182-F182</f>
        <v>60</v>
      </c>
      <c r="L182" s="153">
        <f t="shared" ref="L182:L213" si="15">K182/F182</f>
        <v>0.11428571428571428</v>
      </c>
      <c r="M182" s="148" t="s">
        <v>534</v>
      </c>
      <c r="N182" s="154">
        <v>43662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119</v>
      </c>
      <c r="B183" s="146">
        <v>43395</v>
      </c>
      <c r="C183" s="146"/>
      <c r="D183" s="147" t="s">
        <v>346</v>
      </c>
      <c r="E183" s="148" t="s">
        <v>564</v>
      </c>
      <c r="F183" s="179">
        <v>475</v>
      </c>
      <c r="G183" s="148"/>
      <c r="H183" s="148">
        <v>574</v>
      </c>
      <c r="I183" s="150">
        <v>570</v>
      </c>
      <c r="J183" s="151" t="s">
        <v>622</v>
      </c>
      <c r="K183" s="152">
        <f t="shared" si="14"/>
        <v>99</v>
      </c>
      <c r="L183" s="153">
        <f t="shared" si="15"/>
        <v>0.20842105263157895</v>
      </c>
      <c r="M183" s="148" t="s">
        <v>534</v>
      </c>
      <c r="N183" s="154">
        <v>43403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120</v>
      </c>
      <c r="B184" s="177">
        <v>43397</v>
      </c>
      <c r="C184" s="177"/>
      <c r="D184" s="178" t="s">
        <v>365</v>
      </c>
      <c r="E184" s="179" t="s">
        <v>564</v>
      </c>
      <c r="F184" s="179">
        <v>707.5</v>
      </c>
      <c r="G184" s="179"/>
      <c r="H184" s="179">
        <v>872</v>
      </c>
      <c r="I184" s="181">
        <v>872</v>
      </c>
      <c r="J184" s="182" t="s">
        <v>622</v>
      </c>
      <c r="K184" s="152">
        <f t="shared" si="14"/>
        <v>164.5</v>
      </c>
      <c r="L184" s="183">
        <f t="shared" si="15"/>
        <v>0.23250883392226149</v>
      </c>
      <c r="M184" s="179" t="s">
        <v>534</v>
      </c>
      <c r="N184" s="184">
        <v>43482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121</v>
      </c>
      <c r="B185" s="177">
        <v>43398</v>
      </c>
      <c r="C185" s="177"/>
      <c r="D185" s="178" t="s">
        <v>718</v>
      </c>
      <c r="E185" s="179" t="s">
        <v>564</v>
      </c>
      <c r="F185" s="179">
        <v>162</v>
      </c>
      <c r="G185" s="179"/>
      <c r="H185" s="179">
        <v>204</v>
      </c>
      <c r="I185" s="181">
        <v>209</v>
      </c>
      <c r="J185" s="182" t="s">
        <v>719</v>
      </c>
      <c r="K185" s="152">
        <f t="shared" si="14"/>
        <v>42</v>
      </c>
      <c r="L185" s="183">
        <f t="shared" si="15"/>
        <v>0.25925925925925924</v>
      </c>
      <c r="M185" s="179" t="s">
        <v>534</v>
      </c>
      <c r="N185" s="184">
        <v>43539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122</v>
      </c>
      <c r="B186" s="177">
        <v>43399</v>
      </c>
      <c r="C186" s="177"/>
      <c r="D186" s="178" t="s">
        <v>444</v>
      </c>
      <c r="E186" s="179" t="s">
        <v>564</v>
      </c>
      <c r="F186" s="179">
        <v>240</v>
      </c>
      <c r="G186" s="179"/>
      <c r="H186" s="179">
        <v>297</v>
      </c>
      <c r="I186" s="181">
        <v>297</v>
      </c>
      <c r="J186" s="182" t="s">
        <v>622</v>
      </c>
      <c r="K186" s="188">
        <f t="shared" si="14"/>
        <v>57</v>
      </c>
      <c r="L186" s="183">
        <f t="shared" si="15"/>
        <v>0.23749999999999999</v>
      </c>
      <c r="M186" s="179" t="s">
        <v>534</v>
      </c>
      <c r="N186" s="184">
        <v>43417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123</v>
      </c>
      <c r="B187" s="146">
        <v>43439</v>
      </c>
      <c r="C187" s="146"/>
      <c r="D187" s="147" t="s">
        <v>720</v>
      </c>
      <c r="E187" s="148" t="s">
        <v>564</v>
      </c>
      <c r="F187" s="148">
        <v>202.5</v>
      </c>
      <c r="G187" s="148"/>
      <c r="H187" s="148">
        <v>255</v>
      </c>
      <c r="I187" s="150">
        <v>252</v>
      </c>
      <c r="J187" s="151" t="s">
        <v>622</v>
      </c>
      <c r="K187" s="152">
        <f t="shared" si="14"/>
        <v>52.5</v>
      </c>
      <c r="L187" s="153">
        <f t="shared" si="15"/>
        <v>0.25925925925925924</v>
      </c>
      <c r="M187" s="148" t="s">
        <v>534</v>
      </c>
      <c r="N187" s="154">
        <v>43542</v>
      </c>
      <c r="O187" s="1"/>
      <c r="P187" s="1"/>
      <c r="Q187" s="1"/>
      <c r="R187" s="6" t="s">
        <v>721</v>
      </c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124</v>
      </c>
      <c r="B188" s="177">
        <v>43465</v>
      </c>
      <c r="C188" s="146"/>
      <c r="D188" s="178" t="s">
        <v>391</v>
      </c>
      <c r="E188" s="179" t="s">
        <v>564</v>
      </c>
      <c r="F188" s="179">
        <v>710</v>
      </c>
      <c r="G188" s="179"/>
      <c r="H188" s="179">
        <v>866</v>
      </c>
      <c r="I188" s="181">
        <v>866</v>
      </c>
      <c r="J188" s="182" t="s">
        <v>622</v>
      </c>
      <c r="K188" s="152">
        <f t="shared" si="14"/>
        <v>156</v>
      </c>
      <c r="L188" s="153">
        <f t="shared" si="15"/>
        <v>0.21971830985915494</v>
      </c>
      <c r="M188" s="148" t="s">
        <v>534</v>
      </c>
      <c r="N188" s="154">
        <v>43553</v>
      </c>
      <c r="O188" s="1"/>
      <c r="P188" s="1"/>
      <c r="Q188" s="1"/>
      <c r="R188" s="6" t="s">
        <v>721</v>
      </c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125</v>
      </c>
      <c r="B189" s="177">
        <v>43522</v>
      </c>
      <c r="C189" s="177"/>
      <c r="D189" s="178" t="s">
        <v>151</v>
      </c>
      <c r="E189" s="179" t="s">
        <v>564</v>
      </c>
      <c r="F189" s="179">
        <v>337.25</v>
      </c>
      <c r="G189" s="179"/>
      <c r="H189" s="179">
        <v>398.5</v>
      </c>
      <c r="I189" s="181">
        <v>411</v>
      </c>
      <c r="J189" s="151" t="s">
        <v>722</v>
      </c>
      <c r="K189" s="152">
        <f t="shared" si="14"/>
        <v>61.25</v>
      </c>
      <c r="L189" s="153">
        <f t="shared" si="15"/>
        <v>0.1816160118606375</v>
      </c>
      <c r="M189" s="148" t="s">
        <v>534</v>
      </c>
      <c r="N189" s="154">
        <v>43760</v>
      </c>
      <c r="O189" s="1"/>
      <c r="P189" s="1"/>
      <c r="Q189" s="1"/>
      <c r="R189" s="6" t="s">
        <v>721</v>
      </c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126</v>
      </c>
      <c r="B190" s="190">
        <v>43559</v>
      </c>
      <c r="C190" s="190"/>
      <c r="D190" s="191" t="s">
        <v>723</v>
      </c>
      <c r="E190" s="192" t="s">
        <v>564</v>
      </c>
      <c r="F190" s="192">
        <v>130</v>
      </c>
      <c r="G190" s="192"/>
      <c r="H190" s="192">
        <v>65</v>
      </c>
      <c r="I190" s="193">
        <v>158</v>
      </c>
      <c r="J190" s="161" t="s">
        <v>724</v>
      </c>
      <c r="K190" s="162">
        <f t="shared" si="14"/>
        <v>-65</v>
      </c>
      <c r="L190" s="163">
        <f t="shared" si="15"/>
        <v>-0.5</v>
      </c>
      <c r="M190" s="159" t="s">
        <v>546</v>
      </c>
      <c r="N190" s="156">
        <v>43726</v>
      </c>
      <c r="O190" s="1"/>
      <c r="P190" s="1"/>
      <c r="Q190" s="1"/>
      <c r="R190" s="6" t="s">
        <v>725</v>
      </c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127</v>
      </c>
      <c r="B191" s="177">
        <v>43017</v>
      </c>
      <c r="C191" s="177"/>
      <c r="D191" s="178" t="s">
        <v>181</v>
      </c>
      <c r="E191" s="179" t="s">
        <v>564</v>
      </c>
      <c r="F191" s="179">
        <v>141.5</v>
      </c>
      <c r="G191" s="179"/>
      <c r="H191" s="179">
        <v>183.5</v>
      </c>
      <c r="I191" s="181">
        <v>210</v>
      </c>
      <c r="J191" s="151" t="s">
        <v>719</v>
      </c>
      <c r="K191" s="152">
        <f t="shared" si="14"/>
        <v>42</v>
      </c>
      <c r="L191" s="153">
        <f t="shared" si="15"/>
        <v>0.29681978798586572</v>
      </c>
      <c r="M191" s="148" t="s">
        <v>534</v>
      </c>
      <c r="N191" s="154">
        <v>43042</v>
      </c>
      <c r="O191" s="1"/>
      <c r="P191" s="1"/>
      <c r="Q191" s="1"/>
      <c r="R191" s="6" t="s">
        <v>725</v>
      </c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128</v>
      </c>
      <c r="B192" s="190">
        <v>43074</v>
      </c>
      <c r="C192" s="190"/>
      <c r="D192" s="191" t="s">
        <v>726</v>
      </c>
      <c r="E192" s="192" t="s">
        <v>564</v>
      </c>
      <c r="F192" s="187">
        <v>172</v>
      </c>
      <c r="G192" s="192"/>
      <c r="H192" s="192">
        <v>155.25</v>
      </c>
      <c r="I192" s="193">
        <v>230</v>
      </c>
      <c r="J192" s="161" t="s">
        <v>727</v>
      </c>
      <c r="K192" s="162">
        <f t="shared" si="14"/>
        <v>-16.75</v>
      </c>
      <c r="L192" s="163">
        <f t="shared" si="15"/>
        <v>-9.7383720930232565E-2</v>
      </c>
      <c r="M192" s="159" t="s">
        <v>546</v>
      </c>
      <c r="N192" s="156">
        <v>43787</v>
      </c>
      <c r="O192" s="1"/>
      <c r="P192" s="1"/>
      <c r="Q192" s="1"/>
      <c r="R192" s="6" t="s">
        <v>725</v>
      </c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129</v>
      </c>
      <c r="B193" s="177">
        <v>43398</v>
      </c>
      <c r="C193" s="177"/>
      <c r="D193" s="178" t="s">
        <v>107</v>
      </c>
      <c r="E193" s="179" t="s">
        <v>564</v>
      </c>
      <c r="F193" s="179">
        <v>698.5</v>
      </c>
      <c r="G193" s="179"/>
      <c r="H193" s="179">
        <v>890</v>
      </c>
      <c r="I193" s="181">
        <v>890</v>
      </c>
      <c r="J193" s="151" t="s">
        <v>787</v>
      </c>
      <c r="K193" s="152">
        <f t="shared" si="14"/>
        <v>191.5</v>
      </c>
      <c r="L193" s="153">
        <f t="shared" si="15"/>
        <v>0.27415891195418757</v>
      </c>
      <c r="M193" s="148" t="s">
        <v>534</v>
      </c>
      <c r="N193" s="154">
        <v>44328</v>
      </c>
      <c r="O193" s="1"/>
      <c r="P193" s="1"/>
      <c r="Q193" s="1"/>
      <c r="R193" s="6" t="s">
        <v>721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130</v>
      </c>
      <c r="B194" s="177">
        <v>42877</v>
      </c>
      <c r="C194" s="177"/>
      <c r="D194" s="178" t="s">
        <v>357</v>
      </c>
      <c r="E194" s="179" t="s">
        <v>564</v>
      </c>
      <c r="F194" s="179">
        <v>127.6</v>
      </c>
      <c r="G194" s="179"/>
      <c r="H194" s="179">
        <v>138</v>
      </c>
      <c r="I194" s="181">
        <v>190</v>
      </c>
      <c r="J194" s="151" t="s">
        <v>728</v>
      </c>
      <c r="K194" s="152">
        <f t="shared" si="14"/>
        <v>10.400000000000006</v>
      </c>
      <c r="L194" s="153">
        <f t="shared" si="15"/>
        <v>8.1504702194357417E-2</v>
      </c>
      <c r="M194" s="148" t="s">
        <v>534</v>
      </c>
      <c r="N194" s="154">
        <v>43774</v>
      </c>
      <c r="O194" s="1"/>
      <c r="P194" s="1"/>
      <c r="Q194" s="1"/>
      <c r="R194" s="6" t="s">
        <v>725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131</v>
      </c>
      <c r="B195" s="177">
        <v>43158</v>
      </c>
      <c r="C195" s="177"/>
      <c r="D195" s="178" t="s">
        <v>729</v>
      </c>
      <c r="E195" s="179" t="s">
        <v>564</v>
      </c>
      <c r="F195" s="179">
        <v>317</v>
      </c>
      <c r="G195" s="179"/>
      <c r="H195" s="179">
        <v>382.5</v>
      </c>
      <c r="I195" s="181">
        <v>398</v>
      </c>
      <c r="J195" s="151" t="s">
        <v>730</v>
      </c>
      <c r="K195" s="152">
        <f t="shared" si="14"/>
        <v>65.5</v>
      </c>
      <c r="L195" s="153">
        <f t="shared" si="15"/>
        <v>0.20662460567823343</v>
      </c>
      <c r="M195" s="148" t="s">
        <v>534</v>
      </c>
      <c r="N195" s="154">
        <v>44238</v>
      </c>
      <c r="O195" s="1"/>
      <c r="P195" s="1"/>
      <c r="Q195" s="1"/>
      <c r="R195" s="6" t="s">
        <v>725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132</v>
      </c>
      <c r="B196" s="190">
        <v>43164</v>
      </c>
      <c r="C196" s="190"/>
      <c r="D196" s="191" t="s">
        <v>144</v>
      </c>
      <c r="E196" s="192" t="s">
        <v>564</v>
      </c>
      <c r="F196" s="187">
        <f>510-14.4</f>
        <v>495.6</v>
      </c>
      <c r="G196" s="192"/>
      <c r="H196" s="192">
        <v>350</v>
      </c>
      <c r="I196" s="193">
        <v>672</v>
      </c>
      <c r="J196" s="161" t="s">
        <v>731</v>
      </c>
      <c r="K196" s="162">
        <f t="shared" si="14"/>
        <v>-145.60000000000002</v>
      </c>
      <c r="L196" s="163">
        <f t="shared" si="15"/>
        <v>-0.29378531073446329</v>
      </c>
      <c r="M196" s="159" t="s">
        <v>546</v>
      </c>
      <c r="N196" s="156">
        <v>43887</v>
      </c>
      <c r="O196" s="1"/>
      <c r="P196" s="1"/>
      <c r="Q196" s="1"/>
      <c r="R196" s="6" t="s">
        <v>721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133</v>
      </c>
      <c r="B197" s="190">
        <v>43237</v>
      </c>
      <c r="C197" s="190"/>
      <c r="D197" s="191" t="s">
        <v>436</v>
      </c>
      <c r="E197" s="192" t="s">
        <v>564</v>
      </c>
      <c r="F197" s="187">
        <v>230.3</v>
      </c>
      <c r="G197" s="192"/>
      <c r="H197" s="192">
        <v>102.5</v>
      </c>
      <c r="I197" s="193">
        <v>348</v>
      </c>
      <c r="J197" s="161" t="s">
        <v>732</v>
      </c>
      <c r="K197" s="162">
        <f t="shared" si="14"/>
        <v>-127.80000000000001</v>
      </c>
      <c r="L197" s="163">
        <f t="shared" si="15"/>
        <v>-0.55492835432045162</v>
      </c>
      <c r="M197" s="159" t="s">
        <v>546</v>
      </c>
      <c r="N197" s="156">
        <v>43896</v>
      </c>
      <c r="O197" s="1"/>
      <c r="P197" s="1"/>
      <c r="Q197" s="1"/>
      <c r="R197" s="6" t="s">
        <v>721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134</v>
      </c>
      <c r="B198" s="177">
        <v>43258</v>
      </c>
      <c r="C198" s="177"/>
      <c r="D198" s="178" t="s">
        <v>408</v>
      </c>
      <c r="E198" s="179" t="s">
        <v>564</v>
      </c>
      <c r="F198" s="179">
        <f>342.5-5.1</f>
        <v>337.4</v>
      </c>
      <c r="G198" s="179"/>
      <c r="H198" s="179">
        <v>412.5</v>
      </c>
      <c r="I198" s="181">
        <v>439</v>
      </c>
      <c r="J198" s="151" t="s">
        <v>733</v>
      </c>
      <c r="K198" s="152">
        <f t="shared" si="14"/>
        <v>75.100000000000023</v>
      </c>
      <c r="L198" s="153">
        <f t="shared" si="15"/>
        <v>0.22258446947243635</v>
      </c>
      <c r="M198" s="148" t="s">
        <v>534</v>
      </c>
      <c r="N198" s="154">
        <v>44230</v>
      </c>
      <c r="O198" s="1"/>
      <c r="P198" s="1"/>
      <c r="Q198" s="1"/>
      <c r="R198" s="6" t="s">
        <v>725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0">
        <v>135</v>
      </c>
      <c r="B199" s="169">
        <v>43285</v>
      </c>
      <c r="C199" s="169"/>
      <c r="D199" s="170" t="s">
        <v>55</v>
      </c>
      <c r="E199" s="171" t="s">
        <v>564</v>
      </c>
      <c r="F199" s="171">
        <f>127.5-5.53</f>
        <v>121.97</v>
      </c>
      <c r="G199" s="172"/>
      <c r="H199" s="172">
        <v>122.5</v>
      </c>
      <c r="I199" s="172">
        <v>170</v>
      </c>
      <c r="J199" s="173" t="s">
        <v>760</v>
      </c>
      <c r="K199" s="174">
        <f t="shared" si="14"/>
        <v>0.53000000000000114</v>
      </c>
      <c r="L199" s="175">
        <f t="shared" si="15"/>
        <v>4.3453308190538747E-3</v>
      </c>
      <c r="M199" s="171" t="s">
        <v>655</v>
      </c>
      <c r="N199" s="169">
        <v>44431</v>
      </c>
      <c r="O199" s="1"/>
      <c r="P199" s="1"/>
      <c r="Q199" s="1"/>
      <c r="R199" s="6" t="s">
        <v>721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136</v>
      </c>
      <c r="B200" s="190">
        <v>43294</v>
      </c>
      <c r="C200" s="190"/>
      <c r="D200" s="191" t="s">
        <v>348</v>
      </c>
      <c r="E200" s="192" t="s">
        <v>564</v>
      </c>
      <c r="F200" s="187">
        <v>46.5</v>
      </c>
      <c r="G200" s="192"/>
      <c r="H200" s="192">
        <v>17</v>
      </c>
      <c r="I200" s="193">
        <v>59</v>
      </c>
      <c r="J200" s="161" t="s">
        <v>734</v>
      </c>
      <c r="K200" s="162">
        <f t="shared" si="14"/>
        <v>-29.5</v>
      </c>
      <c r="L200" s="163">
        <f t="shared" si="15"/>
        <v>-0.63440860215053763</v>
      </c>
      <c r="M200" s="159" t="s">
        <v>546</v>
      </c>
      <c r="N200" s="156">
        <v>43887</v>
      </c>
      <c r="O200" s="1"/>
      <c r="P200" s="1"/>
      <c r="Q200" s="1"/>
      <c r="R200" s="6" t="s">
        <v>721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137</v>
      </c>
      <c r="B201" s="177">
        <v>43396</v>
      </c>
      <c r="C201" s="177"/>
      <c r="D201" s="178" t="s">
        <v>393</v>
      </c>
      <c r="E201" s="179" t="s">
        <v>564</v>
      </c>
      <c r="F201" s="179">
        <v>156.5</v>
      </c>
      <c r="G201" s="179"/>
      <c r="H201" s="179">
        <v>207.5</v>
      </c>
      <c r="I201" s="181">
        <v>191</v>
      </c>
      <c r="J201" s="151" t="s">
        <v>622</v>
      </c>
      <c r="K201" s="152">
        <f t="shared" si="14"/>
        <v>51</v>
      </c>
      <c r="L201" s="153">
        <f t="shared" si="15"/>
        <v>0.32587859424920129</v>
      </c>
      <c r="M201" s="148" t="s">
        <v>534</v>
      </c>
      <c r="N201" s="154">
        <v>44369</v>
      </c>
      <c r="O201" s="1"/>
      <c r="P201" s="1"/>
      <c r="Q201" s="1"/>
      <c r="R201" s="6" t="s">
        <v>721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138</v>
      </c>
      <c r="B202" s="177">
        <v>43439</v>
      </c>
      <c r="C202" s="177"/>
      <c r="D202" s="178" t="s">
        <v>313</v>
      </c>
      <c r="E202" s="179" t="s">
        <v>564</v>
      </c>
      <c r="F202" s="179">
        <v>259.5</v>
      </c>
      <c r="G202" s="179"/>
      <c r="H202" s="179">
        <v>320</v>
      </c>
      <c r="I202" s="181">
        <v>320</v>
      </c>
      <c r="J202" s="151" t="s">
        <v>622</v>
      </c>
      <c r="K202" s="152">
        <f t="shared" si="14"/>
        <v>60.5</v>
      </c>
      <c r="L202" s="153">
        <f t="shared" si="15"/>
        <v>0.23314065510597304</v>
      </c>
      <c r="M202" s="148" t="s">
        <v>534</v>
      </c>
      <c r="N202" s="154">
        <v>44323</v>
      </c>
      <c r="O202" s="1"/>
      <c r="P202" s="1"/>
      <c r="Q202" s="1"/>
      <c r="R202" s="6" t="s">
        <v>721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139</v>
      </c>
      <c r="B203" s="190">
        <v>43439</v>
      </c>
      <c r="C203" s="190"/>
      <c r="D203" s="191" t="s">
        <v>735</v>
      </c>
      <c r="E203" s="192" t="s">
        <v>564</v>
      </c>
      <c r="F203" s="192">
        <v>715</v>
      </c>
      <c r="G203" s="192"/>
      <c r="H203" s="192">
        <v>445</v>
      </c>
      <c r="I203" s="193">
        <v>840</v>
      </c>
      <c r="J203" s="161" t="s">
        <v>736</v>
      </c>
      <c r="K203" s="162">
        <f t="shared" si="14"/>
        <v>-270</v>
      </c>
      <c r="L203" s="163">
        <f t="shared" si="15"/>
        <v>-0.3776223776223776</v>
      </c>
      <c r="M203" s="159" t="s">
        <v>546</v>
      </c>
      <c r="N203" s="156">
        <v>43800</v>
      </c>
      <c r="O203" s="1"/>
      <c r="P203" s="1"/>
      <c r="Q203" s="1"/>
      <c r="R203" s="6" t="s">
        <v>721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140</v>
      </c>
      <c r="B204" s="177">
        <v>43469</v>
      </c>
      <c r="C204" s="177"/>
      <c r="D204" s="178" t="s">
        <v>156</v>
      </c>
      <c r="E204" s="179" t="s">
        <v>564</v>
      </c>
      <c r="F204" s="179">
        <v>875</v>
      </c>
      <c r="G204" s="179"/>
      <c r="H204" s="179">
        <v>1165</v>
      </c>
      <c r="I204" s="181">
        <v>1185</v>
      </c>
      <c r="J204" s="151" t="s">
        <v>737</v>
      </c>
      <c r="K204" s="152">
        <f t="shared" si="14"/>
        <v>290</v>
      </c>
      <c r="L204" s="153">
        <f t="shared" si="15"/>
        <v>0.33142857142857141</v>
      </c>
      <c r="M204" s="148" t="s">
        <v>534</v>
      </c>
      <c r="N204" s="154">
        <v>43847</v>
      </c>
      <c r="O204" s="1"/>
      <c r="P204" s="1"/>
      <c r="Q204" s="1"/>
      <c r="R204" s="6" t="s">
        <v>721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141</v>
      </c>
      <c r="B205" s="177">
        <v>43559</v>
      </c>
      <c r="C205" s="177"/>
      <c r="D205" s="178" t="s">
        <v>329</v>
      </c>
      <c r="E205" s="179" t="s">
        <v>564</v>
      </c>
      <c r="F205" s="179">
        <f>387-14.63</f>
        <v>372.37</v>
      </c>
      <c r="G205" s="179"/>
      <c r="H205" s="179">
        <v>490</v>
      </c>
      <c r="I205" s="181">
        <v>490</v>
      </c>
      <c r="J205" s="151" t="s">
        <v>622</v>
      </c>
      <c r="K205" s="152">
        <f t="shared" si="14"/>
        <v>117.63</v>
      </c>
      <c r="L205" s="153">
        <f t="shared" si="15"/>
        <v>0.31589548030185027</v>
      </c>
      <c r="M205" s="148" t="s">
        <v>534</v>
      </c>
      <c r="N205" s="154">
        <v>43850</v>
      </c>
      <c r="O205" s="1"/>
      <c r="P205" s="1"/>
      <c r="Q205" s="1"/>
      <c r="R205" s="6" t="s">
        <v>721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142</v>
      </c>
      <c r="B206" s="190">
        <v>43578</v>
      </c>
      <c r="C206" s="190"/>
      <c r="D206" s="191" t="s">
        <v>738</v>
      </c>
      <c r="E206" s="192" t="s">
        <v>536</v>
      </c>
      <c r="F206" s="192">
        <v>220</v>
      </c>
      <c r="G206" s="192"/>
      <c r="H206" s="192">
        <v>127.5</v>
      </c>
      <c r="I206" s="193">
        <v>284</v>
      </c>
      <c r="J206" s="161" t="s">
        <v>739</v>
      </c>
      <c r="K206" s="162">
        <f t="shared" si="14"/>
        <v>-92.5</v>
      </c>
      <c r="L206" s="163">
        <f t="shared" si="15"/>
        <v>-0.42045454545454547</v>
      </c>
      <c r="M206" s="159" t="s">
        <v>546</v>
      </c>
      <c r="N206" s="156">
        <v>43896</v>
      </c>
      <c r="O206" s="1"/>
      <c r="P206" s="1"/>
      <c r="Q206" s="1"/>
      <c r="R206" s="6" t="s">
        <v>721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143</v>
      </c>
      <c r="B207" s="177">
        <v>43622</v>
      </c>
      <c r="C207" s="177"/>
      <c r="D207" s="178" t="s">
        <v>445</v>
      </c>
      <c r="E207" s="179" t="s">
        <v>536</v>
      </c>
      <c r="F207" s="179">
        <v>332.8</v>
      </c>
      <c r="G207" s="179"/>
      <c r="H207" s="179">
        <v>405</v>
      </c>
      <c r="I207" s="181">
        <v>419</v>
      </c>
      <c r="J207" s="151" t="s">
        <v>740</v>
      </c>
      <c r="K207" s="152">
        <f t="shared" si="14"/>
        <v>72.199999999999989</v>
      </c>
      <c r="L207" s="153">
        <f t="shared" si="15"/>
        <v>0.21694711538461534</v>
      </c>
      <c r="M207" s="148" t="s">
        <v>534</v>
      </c>
      <c r="N207" s="154">
        <v>43860</v>
      </c>
      <c r="O207" s="1"/>
      <c r="P207" s="1"/>
      <c r="Q207" s="1"/>
      <c r="R207" s="6" t="s">
        <v>725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0">
        <v>144</v>
      </c>
      <c r="B208" s="169">
        <v>43641</v>
      </c>
      <c r="C208" s="169"/>
      <c r="D208" s="170" t="s">
        <v>149</v>
      </c>
      <c r="E208" s="171" t="s">
        <v>564</v>
      </c>
      <c r="F208" s="171">
        <v>386</v>
      </c>
      <c r="G208" s="172"/>
      <c r="H208" s="172">
        <v>395</v>
      </c>
      <c r="I208" s="172">
        <v>452</v>
      </c>
      <c r="J208" s="173" t="s">
        <v>741</v>
      </c>
      <c r="K208" s="174">
        <f t="shared" si="14"/>
        <v>9</v>
      </c>
      <c r="L208" s="175">
        <f t="shared" si="15"/>
        <v>2.3316062176165803E-2</v>
      </c>
      <c r="M208" s="171" t="s">
        <v>655</v>
      </c>
      <c r="N208" s="169">
        <v>43868</v>
      </c>
      <c r="O208" s="1"/>
      <c r="P208" s="1"/>
      <c r="Q208" s="1"/>
      <c r="R208" s="6" t="s">
        <v>725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0">
        <v>145</v>
      </c>
      <c r="B209" s="169">
        <v>43707</v>
      </c>
      <c r="C209" s="169"/>
      <c r="D209" s="170" t="s">
        <v>130</v>
      </c>
      <c r="E209" s="171" t="s">
        <v>564</v>
      </c>
      <c r="F209" s="171">
        <v>137.5</v>
      </c>
      <c r="G209" s="172"/>
      <c r="H209" s="172">
        <v>138.5</v>
      </c>
      <c r="I209" s="172">
        <v>190</v>
      </c>
      <c r="J209" s="173" t="s">
        <v>759</v>
      </c>
      <c r="K209" s="174">
        <f t="shared" si="14"/>
        <v>1</v>
      </c>
      <c r="L209" s="175">
        <f t="shared" si="15"/>
        <v>7.2727272727272727E-3</v>
      </c>
      <c r="M209" s="171" t="s">
        <v>655</v>
      </c>
      <c r="N209" s="169">
        <v>44432</v>
      </c>
      <c r="O209" s="1"/>
      <c r="P209" s="1"/>
      <c r="Q209" s="1"/>
      <c r="R209" s="6" t="s">
        <v>721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146</v>
      </c>
      <c r="B210" s="177">
        <v>43731</v>
      </c>
      <c r="C210" s="177"/>
      <c r="D210" s="178" t="s">
        <v>401</v>
      </c>
      <c r="E210" s="179" t="s">
        <v>564</v>
      </c>
      <c r="F210" s="179">
        <v>235</v>
      </c>
      <c r="G210" s="179"/>
      <c r="H210" s="179">
        <v>295</v>
      </c>
      <c r="I210" s="181">
        <v>296</v>
      </c>
      <c r="J210" s="151" t="s">
        <v>742</v>
      </c>
      <c r="K210" s="152">
        <f t="shared" si="14"/>
        <v>60</v>
      </c>
      <c r="L210" s="153">
        <f t="shared" si="15"/>
        <v>0.25531914893617019</v>
      </c>
      <c r="M210" s="148" t="s">
        <v>534</v>
      </c>
      <c r="N210" s="154">
        <v>43844</v>
      </c>
      <c r="O210" s="1"/>
      <c r="P210" s="1"/>
      <c r="Q210" s="1"/>
      <c r="R210" s="6" t="s">
        <v>725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147</v>
      </c>
      <c r="B211" s="177">
        <v>43752</v>
      </c>
      <c r="C211" s="177"/>
      <c r="D211" s="178" t="s">
        <v>743</v>
      </c>
      <c r="E211" s="179" t="s">
        <v>564</v>
      </c>
      <c r="F211" s="179">
        <v>277.5</v>
      </c>
      <c r="G211" s="179"/>
      <c r="H211" s="179">
        <v>333</v>
      </c>
      <c r="I211" s="181">
        <v>333</v>
      </c>
      <c r="J211" s="151" t="s">
        <v>744</v>
      </c>
      <c r="K211" s="152">
        <f t="shared" si="14"/>
        <v>55.5</v>
      </c>
      <c r="L211" s="153">
        <f t="shared" si="15"/>
        <v>0.2</v>
      </c>
      <c r="M211" s="148" t="s">
        <v>534</v>
      </c>
      <c r="N211" s="154">
        <v>43846</v>
      </c>
      <c r="O211" s="1"/>
      <c r="P211" s="1"/>
      <c r="Q211" s="1"/>
      <c r="R211" s="6" t="s">
        <v>721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148</v>
      </c>
      <c r="B212" s="177">
        <v>43752</v>
      </c>
      <c r="C212" s="177"/>
      <c r="D212" s="178" t="s">
        <v>745</v>
      </c>
      <c r="E212" s="179" t="s">
        <v>564</v>
      </c>
      <c r="F212" s="179">
        <v>930</v>
      </c>
      <c r="G212" s="179"/>
      <c r="H212" s="179">
        <v>1165</v>
      </c>
      <c r="I212" s="181">
        <v>1200</v>
      </c>
      <c r="J212" s="151" t="s">
        <v>746</v>
      </c>
      <c r="K212" s="152">
        <f t="shared" si="14"/>
        <v>235</v>
      </c>
      <c r="L212" s="153">
        <f t="shared" si="15"/>
        <v>0.25268817204301075</v>
      </c>
      <c r="M212" s="148" t="s">
        <v>534</v>
      </c>
      <c r="N212" s="154">
        <v>43847</v>
      </c>
      <c r="O212" s="1"/>
      <c r="P212" s="1"/>
      <c r="Q212" s="1"/>
      <c r="R212" s="6" t="s">
        <v>725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149</v>
      </c>
      <c r="B213" s="177">
        <v>43753</v>
      </c>
      <c r="C213" s="177"/>
      <c r="D213" s="178" t="s">
        <v>747</v>
      </c>
      <c r="E213" s="179" t="s">
        <v>564</v>
      </c>
      <c r="F213" s="149">
        <v>111</v>
      </c>
      <c r="G213" s="179"/>
      <c r="H213" s="179">
        <v>141</v>
      </c>
      <c r="I213" s="181">
        <v>141</v>
      </c>
      <c r="J213" s="151" t="s">
        <v>549</v>
      </c>
      <c r="K213" s="152">
        <f t="shared" si="14"/>
        <v>30</v>
      </c>
      <c r="L213" s="153">
        <f t="shared" si="15"/>
        <v>0.27027027027027029</v>
      </c>
      <c r="M213" s="148" t="s">
        <v>534</v>
      </c>
      <c r="N213" s="154">
        <v>44328</v>
      </c>
      <c r="O213" s="1"/>
      <c r="P213" s="1"/>
      <c r="Q213" s="1"/>
      <c r="R213" s="6" t="s">
        <v>725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150</v>
      </c>
      <c r="B214" s="177">
        <v>43753</v>
      </c>
      <c r="C214" s="177"/>
      <c r="D214" s="178" t="s">
        <v>748</v>
      </c>
      <c r="E214" s="179" t="s">
        <v>564</v>
      </c>
      <c r="F214" s="149">
        <v>296</v>
      </c>
      <c r="G214" s="179"/>
      <c r="H214" s="179">
        <v>370</v>
      </c>
      <c r="I214" s="181">
        <v>370</v>
      </c>
      <c r="J214" s="151" t="s">
        <v>622</v>
      </c>
      <c r="K214" s="152">
        <f t="shared" ref="K214:K233" si="16">H214-F214</f>
        <v>74</v>
      </c>
      <c r="L214" s="153">
        <f t="shared" ref="L214:L233" si="17">K214/F214</f>
        <v>0.25</v>
      </c>
      <c r="M214" s="148" t="s">
        <v>534</v>
      </c>
      <c r="N214" s="154">
        <v>43853</v>
      </c>
      <c r="O214" s="1"/>
      <c r="P214" s="1"/>
      <c r="Q214" s="1"/>
      <c r="R214" s="6" t="s">
        <v>725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151</v>
      </c>
      <c r="B215" s="177">
        <v>43754</v>
      </c>
      <c r="C215" s="177"/>
      <c r="D215" s="178" t="s">
        <v>749</v>
      </c>
      <c r="E215" s="179" t="s">
        <v>564</v>
      </c>
      <c r="F215" s="149">
        <v>300</v>
      </c>
      <c r="G215" s="179"/>
      <c r="H215" s="179">
        <v>382.5</v>
      </c>
      <c r="I215" s="181">
        <v>344</v>
      </c>
      <c r="J215" s="151" t="s">
        <v>790</v>
      </c>
      <c r="K215" s="152">
        <f t="shared" si="16"/>
        <v>82.5</v>
      </c>
      <c r="L215" s="153">
        <f t="shared" si="17"/>
        <v>0.27500000000000002</v>
      </c>
      <c r="M215" s="148" t="s">
        <v>534</v>
      </c>
      <c r="N215" s="154">
        <v>44238</v>
      </c>
      <c r="O215" s="1"/>
      <c r="P215" s="1"/>
      <c r="Q215" s="1"/>
      <c r="R215" s="6" t="s">
        <v>725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152</v>
      </c>
      <c r="B216" s="177">
        <v>43832</v>
      </c>
      <c r="C216" s="177"/>
      <c r="D216" s="178" t="s">
        <v>750</v>
      </c>
      <c r="E216" s="179" t="s">
        <v>564</v>
      </c>
      <c r="F216" s="149">
        <v>495</v>
      </c>
      <c r="G216" s="179"/>
      <c r="H216" s="179">
        <v>595</v>
      </c>
      <c r="I216" s="181">
        <v>590</v>
      </c>
      <c r="J216" s="151" t="s">
        <v>789</v>
      </c>
      <c r="K216" s="152">
        <f t="shared" si="16"/>
        <v>100</v>
      </c>
      <c r="L216" s="153">
        <f t="shared" si="17"/>
        <v>0.20202020202020202</v>
      </c>
      <c r="M216" s="148" t="s">
        <v>534</v>
      </c>
      <c r="N216" s="154">
        <v>44589</v>
      </c>
      <c r="O216" s="1"/>
      <c r="P216" s="1"/>
      <c r="Q216" s="1"/>
      <c r="R216" s="6" t="s">
        <v>725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153</v>
      </c>
      <c r="B217" s="177">
        <v>43966</v>
      </c>
      <c r="C217" s="177"/>
      <c r="D217" s="178" t="s">
        <v>71</v>
      </c>
      <c r="E217" s="179" t="s">
        <v>564</v>
      </c>
      <c r="F217" s="149">
        <v>67.5</v>
      </c>
      <c r="G217" s="179"/>
      <c r="H217" s="179">
        <v>86</v>
      </c>
      <c r="I217" s="181">
        <v>86</v>
      </c>
      <c r="J217" s="151" t="s">
        <v>751</v>
      </c>
      <c r="K217" s="152">
        <f t="shared" si="16"/>
        <v>18.5</v>
      </c>
      <c r="L217" s="153">
        <f t="shared" si="17"/>
        <v>0.27407407407407408</v>
      </c>
      <c r="M217" s="148" t="s">
        <v>534</v>
      </c>
      <c r="N217" s="154">
        <v>44008</v>
      </c>
      <c r="O217" s="1"/>
      <c r="P217" s="1"/>
      <c r="Q217" s="1"/>
      <c r="R217" s="6" t="s">
        <v>725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154</v>
      </c>
      <c r="B218" s="177">
        <v>44035</v>
      </c>
      <c r="C218" s="177"/>
      <c r="D218" s="178" t="s">
        <v>444</v>
      </c>
      <c r="E218" s="179" t="s">
        <v>564</v>
      </c>
      <c r="F218" s="149">
        <v>231</v>
      </c>
      <c r="G218" s="179"/>
      <c r="H218" s="179">
        <v>281</v>
      </c>
      <c r="I218" s="181">
        <v>281</v>
      </c>
      <c r="J218" s="151" t="s">
        <v>622</v>
      </c>
      <c r="K218" s="152">
        <f t="shared" si="16"/>
        <v>50</v>
      </c>
      <c r="L218" s="153">
        <f t="shared" si="17"/>
        <v>0.21645021645021645</v>
      </c>
      <c r="M218" s="148" t="s">
        <v>534</v>
      </c>
      <c r="N218" s="154">
        <v>44358</v>
      </c>
      <c r="O218" s="1"/>
      <c r="P218" s="1"/>
      <c r="Q218" s="1"/>
      <c r="R218" s="6" t="s">
        <v>725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155</v>
      </c>
      <c r="B219" s="177">
        <v>44092</v>
      </c>
      <c r="C219" s="177"/>
      <c r="D219" s="178" t="s">
        <v>385</v>
      </c>
      <c r="E219" s="179" t="s">
        <v>564</v>
      </c>
      <c r="F219" s="179">
        <v>206</v>
      </c>
      <c r="G219" s="179"/>
      <c r="H219" s="179">
        <v>248</v>
      </c>
      <c r="I219" s="181">
        <v>248</v>
      </c>
      <c r="J219" s="151" t="s">
        <v>622</v>
      </c>
      <c r="K219" s="152">
        <f t="shared" si="16"/>
        <v>42</v>
      </c>
      <c r="L219" s="153">
        <f t="shared" si="17"/>
        <v>0.20388349514563106</v>
      </c>
      <c r="M219" s="148" t="s">
        <v>534</v>
      </c>
      <c r="N219" s="154">
        <v>44214</v>
      </c>
      <c r="O219" s="1"/>
      <c r="P219" s="1"/>
      <c r="Q219" s="1"/>
      <c r="R219" s="6" t="s">
        <v>725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156</v>
      </c>
      <c r="B220" s="177">
        <v>44140</v>
      </c>
      <c r="C220" s="177"/>
      <c r="D220" s="178" t="s">
        <v>385</v>
      </c>
      <c r="E220" s="179" t="s">
        <v>564</v>
      </c>
      <c r="F220" s="179">
        <v>182.5</v>
      </c>
      <c r="G220" s="179"/>
      <c r="H220" s="179">
        <v>248</v>
      </c>
      <c r="I220" s="181">
        <v>248</v>
      </c>
      <c r="J220" s="151" t="s">
        <v>622</v>
      </c>
      <c r="K220" s="152">
        <f t="shared" si="16"/>
        <v>65.5</v>
      </c>
      <c r="L220" s="153">
        <f t="shared" si="17"/>
        <v>0.35890410958904112</v>
      </c>
      <c r="M220" s="148" t="s">
        <v>534</v>
      </c>
      <c r="N220" s="154">
        <v>44214</v>
      </c>
      <c r="O220" s="1"/>
      <c r="P220" s="1"/>
      <c r="Q220" s="1"/>
      <c r="R220" s="6" t="s">
        <v>725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157</v>
      </c>
      <c r="B221" s="177">
        <v>44140</v>
      </c>
      <c r="C221" s="177"/>
      <c r="D221" s="178" t="s">
        <v>313</v>
      </c>
      <c r="E221" s="179" t="s">
        <v>564</v>
      </c>
      <c r="F221" s="179">
        <v>247.5</v>
      </c>
      <c r="G221" s="179"/>
      <c r="H221" s="179">
        <v>320</v>
      </c>
      <c r="I221" s="181">
        <v>320</v>
      </c>
      <c r="J221" s="151" t="s">
        <v>622</v>
      </c>
      <c r="K221" s="152">
        <f t="shared" si="16"/>
        <v>72.5</v>
      </c>
      <c r="L221" s="153">
        <f t="shared" si="17"/>
        <v>0.29292929292929293</v>
      </c>
      <c r="M221" s="148" t="s">
        <v>534</v>
      </c>
      <c r="N221" s="154">
        <v>44323</v>
      </c>
      <c r="O221" s="1"/>
      <c r="P221" s="1"/>
      <c r="Q221" s="1"/>
      <c r="R221" s="6" t="s">
        <v>725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158</v>
      </c>
      <c r="B222" s="177">
        <v>44140</v>
      </c>
      <c r="C222" s="177"/>
      <c r="D222" s="178" t="s">
        <v>266</v>
      </c>
      <c r="E222" s="179" t="s">
        <v>564</v>
      </c>
      <c r="F222" s="149">
        <v>925</v>
      </c>
      <c r="G222" s="179"/>
      <c r="H222" s="179">
        <v>1095</v>
      </c>
      <c r="I222" s="181">
        <v>1093</v>
      </c>
      <c r="J222" s="151" t="s">
        <v>752</v>
      </c>
      <c r="K222" s="152">
        <f t="shared" si="16"/>
        <v>170</v>
      </c>
      <c r="L222" s="153">
        <f t="shared" si="17"/>
        <v>0.18378378378378379</v>
      </c>
      <c r="M222" s="148" t="s">
        <v>534</v>
      </c>
      <c r="N222" s="154">
        <v>44201</v>
      </c>
      <c r="O222" s="1"/>
      <c r="P222" s="1"/>
      <c r="Q222" s="1"/>
      <c r="R222" s="6" t="s">
        <v>725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159</v>
      </c>
      <c r="B223" s="177">
        <v>44140</v>
      </c>
      <c r="C223" s="177"/>
      <c r="D223" s="178" t="s">
        <v>329</v>
      </c>
      <c r="E223" s="179" t="s">
        <v>564</v>
      </c>
      <c r="F223" s="149">
        <v>332.5</v>
      </c>
      <c r="G223" s="179"/>
      <c r="H223" s="179">
        <v>393</v>
      </c>
      <c r="I223" s="181">
        <v>406</v>
      </c>
      <c r="J223" s="151" t="s">
        <v>753</v>
      </c>
      <c r="K223" s="152">
        <f t="shared" si="16"/>
        <v>60.5</v>
      </c>
      <c r="L223" s="153">
        <f t="shared" si="17"/>
        <v>0.18195488721804512</v>
      </c>
      <c r="M223" s="148" t="s">
        <v>534</v>
      </c>
      <c r="N223" s="154">
        <v>44256</v>
      </c>
      <c r="O223" s="1"/>
      <c r="P223" s="1"/>
      <c r="Q223" s="1"/>
      <c r="R223" s="6" t="s">
        <v>725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160</v>
      </c>
      <c r="B224" s="177">
        <v>44141</v>
      </c>
      <c r="C224" s="177"/>
      <c r="D224" s="178" t="s">
        <v>444</v>
      </c>
      <c r="E224" s="179" t="s">
        <v>564</v>
      </c>
      <c r="F224" s="149">
        <v>231</v>
      </c>
      <c r="G224" s="179"/>
      <c r="H224" s="179">
        <v>281</v>
      </c>
      <c r="I224" s="181">
        <v>281</v>
      </c>
      <c r="J224" s="151" t="s">
        <v>622</v>
      </c>
      <c r="K224" s="152">
        <f t="shared" si="16"/>
        <v>50</v>
      </c>
      <c r="L224" s="153">
        <f t="shared" si="17"/>
        <v>0.21645021645021645</v>
      </c>
      <c r="M224" s="148" t="s">
        <v>534</v>
      </c>
      <c r="N224" s="154">
        <v>44358</v>
      </c>
      <c r="O224" s="1"/>
      <c r="P224" s="1"/>
      <c r="Q224" s="1"/>
      <c r="R224" s="6" t="s">
        <v>725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161</v>
      </c>
      <c r="B225" s="177">
        <v>44187</v>
      </c>
      <c r="C225" s="177"/>
      <c r="D225" s="178" t="s">
        <v>420</v>
      </c>
      <c r="E225" s="179" t="s">
        <v>564</v>
      </c>
      <c r="F225" s="149">
        <v>190</v>
      </c>
      <c r="G225" s="179"/>
      <c r="H225" s="179">
        <v>239</v>
      </c>
      <c r="I225" s="181">
        <v>239</v>
      </c>
      <c r="J225" s="151" t="s">
        <v>838</v>
      </c>
      <c r="K225" s="152">
        <f t="shared" si="16"/>
        <v>49</v>
      </c>
      <c r="L225" s="153">
        <f t="shared" si="17"/>
        <v>0.25789473684210529</v>
      </c>
      <c r="M225" s="148" t="s">
        <v>534</v>
      </c>
      <c r="N225" s="154">
        <v>44844</v>
      </c>
      <c r="O225" s="1"/>
      <c r="P225" s="1"/>
      <c r="Q225" s="1"/>
      <c r="R225" s="6" t="s">
        <v>725</v>
      </c>
    </row>
    <row r="226" spans="1:26" ht="12.75" customHeight="1">
      <c r="A226" s="176">
        <v>162</v>
      </c>
      <c r="B226" s="177">
        <v>44258</v>
      </c>
      <c r="C226" s="177"/>
      <c r="D226" s="178" t="s">
        <v>750</v>
      </c>
      <c r="E226" s="179" t="s">
        <v>564</v>
      </c>
      <c r="F226" s="149">
        <v>495</v>
      </c>
      <c r="G226" s="179"/>
      <c r="H226" s="179">
        <v>595</v>
      </c>
      <c r="I226" s="181">
        <v>590</v>
      </c>
      <c r="J226" s="151" t="s">
        <v>789</v>
      </c>
      <c r="K226" s="152">
        <f t="shared" si="16"/>
        <v>100</v>
      </c>
      <c r="L226" s="153">
        <f t="shared" si="17"/>
        <v>0.20202020202020202</v>
      </c>
      <c r="M226" s="148" t="s">
        <v>534</v>
      </c>
      <c r="N226" s="154">
        <v>44589</v>
      </c>
      <c r="O226" s="1"/>
      <c r="P226" s="1"/>
      <c r="R226" s="6" t="s">
        <v>725</v>
      </c>
    </row>
    <row r="227" spans="1:26" ht="12.75" customHeight="1">
      <c r="A227" s="176">
        <v>163</v>
      </c>
      <c r="B227" s="177">
        <v>44274</v>
      </c>
      <c r="C227" s="177"/>
      <c r="D227" s="178" t="s">
        <v>329</v>
      </c>
      <c r="E227" s="179" t="s">
        <v>564</v>
      </c>
      <c r="F227" s="149">
        <v>355</v>
      </c>
      <c r="G227" s="179"/>
      <c r="H227" s="179">
        <v>422.5</v>
      </c>
      <c r="I227" s="181">
        <v>420</v>
      </c>
      <c r="J227" s="151" t="s">
        <v>754</v>
      </c>
      <c r="K227" s="152">
        <f t="shared" si="16"/>
        <v>67.5</v>
      </c>
      <c r="L227" s="153">
        <f t="shared" si="17"/>
        <v>0.19014084507042253</v>
      </c>
      <c r="M227" s="148" t="s">
        <v>534</v>
      </c>
      <c r="N227" s="154">
        <v>44361</v>
      </c>
      <c r="O227" s="1"/>
      <c r="R227" s="194" t="s">
        <v>725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164</v>
      </c>
      <c r="B228" s="177">
        <v>44295</v>
      </c>
      <c r="C228" s="177"/>
      <c r="D228" s="178" t="s">
        <v>755</v>
      </c>
      <c r="E228" s="179" t="s">
        <v>564</v>
      </c>
      <c r="F228" s="149">
        <v>555</v>
      </c>
      <c r="G228" s="179"/>
      <c r="H228" s="179">
        <v>663</v>
      </c>
      <c r="I228" s="181">
        <v>663</v>
      </c>
      <c r="J228" s="151" t="s">
        <v>756</v>
      </c>
      <c r="K228" s="152">
        <f t="shared" si="16"/>
        <v>108</v>
      </c>
      <c r="L228" s="153">
        <f t="shared" si="17"/>
        <v>0.19459459459459461</v>
      </c>
      <c r="M228" s="148" t="s">
        <v>534</v>
      </c>
      <c r="N228" s="154">
        <v>44321</v>
      </c>
      <c r="O228" s="1"/>
      <c r="P228" s="1"/>
      <c r="Q228" s="1"/>
      <c r="R228" s="194" t="s">
        <v>725</v>
      </c>
    </row>
    <row r="229" spans="1:26" ht="12.75" customHeight="1">
      <c r="A229" s="176">
        <v>165</v>
      </c>
      <c r="B229" s="177">
        <v>44308</v>
      </c>
      <c r="C229" s="177"/>
      <c r="D229" s="178" t="s">
        <v>357</v>
      </c>
      <c r="E229" s="179" t="s">
        <v>564</v>
      </c>
      <c r="F229" s="149">
        <v>126.5</v>
      </c>
      <c r="G229" s="179"/>
      <c r="H229" s="179">
        <v>155</v>
      </c>
      <c r="I229" s="181">
        <v>155</v>
      </c>
      <c r="J229" s="151" t="s">
        <v>622</v>
      </c>
      <c r="K229" s="152">
        <f t="shared" si="16"/>
        <v>28.5</v>
      </c>
      <c r="L229" s="153">
        <f t="shared" si="17"/>
        <v>0.22529644268774704</v>
      </c>
      <c r="M229" s="148" t="s">
        <v>534</v>
      </c>
      <c r="N229" s="154">
        <v>44362</v>
      </c>
      <c r="O229" s="1"/>
      <c r="R229" s="194" t="s">
        <v>725</v>
      </c>
    </row>
    <row r="230" spans="1:26" ht="12.75" customHeight="1">
      <c r="A230" s="218">
        <v>166</v>
      </c>
      <c r="B230" s="219">
        <v>44368</v>
      </c>
      <c r="C230" s="219"/>
      <c r="D230" s="220" t="s">
        <v>374</v>
      </c>
      <c r="E230" s="221" t="s">
        <v>564</v>
      </c>
      <c r="F230" s="222">
        <v>287.5</v>
      </c>
      <c r="G230" s="221"/>
      <c r="H230" s="221">
        <v>245</v>
      </c>
      <c r="I230" s="223">
        <v>344</v>
      </c>
      <c r="J230" s="161" t="s">
        <v>785</v>
      </c>
      <c r="K230" s="162">
        <f t="shared" si="16"/>
        <v>-42.5</v>
      </c>
      <c r="L230" s="163">
        <f t="shared" si="17"/>
        <v>-0.14782608695652175</v>
      </c>
      <c r="M230" s="159" t="s">
        <v>546</v>
      </c>
      <c r="N230" s="156">
        <v>44508</v>
      </c>
      <c r="O230" s="1"/>
      <c r="R230" s="194" t="s">
        <v>725</v>
      </c>
    </row>
    <row r="231" spans="1:26" ht="12.75" customHeight="1">
      <c r="A231" s="176">
        <v>167</v>
      </c>
      <c r="B231" s="177">
        <v>44368</v>
      </c>
      <c r="C231" s="177"/>
      <c r="D231" s="178" t="s">
        <v>444</v>
      </c>
      <c r="E231" s="179" t="s">
        <v>564</v>
      </c>
      <c r="F231" s="149">
        <v>241</v>
      </c>
      <c r="G231" s="179"/>
      <c r="H231" s="179">
        <v>298</v>
      </c>
      <c r="I231" s="181">
        <v>320</v>
      </c>
      <c r="J231" s="151" t="s">
        <v>622</v>
      </c>
      <c r="K231" s="152">
        <f t="shared" si="16"/>
        <v>57</v>
      </c>
      <c r="L231" s="153">
        <f t="shared" si="17"/>
        <v>0.23651452282157676</v>
      </c>
      <c r="M231" s="148" t="s">
        <v>534</v>
      </c>
      <c r="N231" s="154">
        <v>44802</v>
      </c>
      <c r="O231" s="41"/>
      <c r="R231" s="194" t="s">
        <v>725</v>
      </c>
    </row>
    <row r="232" spans="1:26" ht="12.75" customHeight="1">
      <c r="A232" s="176">
        <v>168</v>
      </c>
      <c r="B232" s="177">
        <v>44406</v>
      </c>
      <c r="C232" s="177"/>
      <c r="D232" s="178" t="s">
        <v>357</v>
      </c>
      <c r="E232" s="179" t="s">
        <v>564</v>
      </c>
      <c r="F232" s="149">
        <v>162.5</v>
      </c>
      <c r="G232" s="179"/>
      <c r="H232" s="179">
        <v>200</v>
      </c>
      <c r="I232" s="181">
        <v>200</v>
      </c>
      <c r="J232" s="151" t="s">
        <v>622</v>
      </c>
      <c r="K232" s="152">
        <f t="shared" si="16"/>
        <v>37.5</v>
      </c>
      <c r="L232" s="153">
        <f t="shared" si="17"/>
        <v>0.23076923076923078</v>
      </c>
      <c r="M232" s="148" t="s">
        <v>534</v>
      </c>
      <c r="N232" s="154">
        <v>44802</v>
      </c>
      <c r="O232" s="1"/>
      <c r="R232" s="194" t="s">
        <v>725</v>
      </c>
    </row>
    <row r="233" spans="1:26" ht="12.75" customHeight="1">
      <c r="A233" s="176">
        <v>169</v>
      </c>
      <c r="B233" s="177">
        <v>44462</v>
      </c>
      <c r="C233" s="177"/>
      <c r="D233" s="178" t="s">
        <v>761</v>
      </c>
      <c r="E233" s="179" t="s">
        <v>564</v>
      </c>
      <c r="F233" s="149">
        <v>1235</v>
      </c>
      <c r="G233" s="179"/>
      <c r="H233" s="179">
        <v>1505</v>
      </c>
      <c r="I233" s="181">
        <v>1500</v>
      </c>
      <c r="J233" s="151" t="s">
        <v>622</v>
      </c>
      <c r="K233" s="152">
        <f t="shared" si="16"/>
        <v>270</v>
      </c>
      <c r="L233" s="153">
        <f t="shared" si="17"/>
        <v>0.21862348178137653</v>
      </c>
      <c r="M233" s="148" t="s">
        <v>534</v>
      </c>
      <c r="N233" s="154">
        <v>44564</v>
      </c>
      <c r="O233" s="1"/>
      <c r="R233" s="194" t="s">
        <v>725</v>
      </c>
    </row>
    <row r="234" spans="1:26" ht="12.75" customHeight="1">
      <c r="A234" s="205">
        <v>170</v>
      </c>
      <c r="B234" s="206">
        <v>44480</v>
      </c>
      <c r="C234" s="206"/>
      <c r="D234" s="207" t="s">
        <v>763</v>
      </c>
      <c r="E234" s="208" t="s">
        <v>564</v>
      </c>
      <c r="F234" s="54">
        <v>58.75</v>
      </c>
      <c r="G234" s="208"/>
      <c r="H234" s="282"/>
      <c r="I234" s="212"/>
      <c r="J234" s="283" t="s">
        <v>537</v>
      </c>
      <c r="K234" s="205"/>
      <c r="L234" s="206"/>
      <c r="M234" s="206"/>
      <c r="N234" s="207"/>
      <c r="O234" s="41"/>
      <c r="R234" s="194" t="s">
        <v>725</v>
      </c>
    </row>
    <row r="235" spans="1:26" ht="12.75" customHeight="1">
      <c r="A235" s="209">
        <v>171</v>
      </c>
      <c r="B235" s="210">
        <v>44481</v>
      </c>
      <c r="C235" s="210"/>
      <c r="D235" s="211" t="s">
        <v>255</v>
      </c>
      <c r="E235" s="212" t="s">
        <v>564</v>
      </c>
      <c r="F235" s="213" t="s">
        <v>765</v>
      </c>
      <c r="G235" s="212"/>
      <c r="H235" s="212"/>
      <c r="I235" s="212">
        <v>380</v>
      </c>
      <c r="J235" s="214" t="s">
        <v>537</v>
      </c>
      <c r="K235" s="209"/>
      <c r="L235" s="210"/>
      <c r="M235" s="210"/>
      <c r="N235" s="211"/>
      <c r="O235" s="41"/>
      <c r="R235" s="194" t="s">
        <v>725</v>
      </c>
    </row>
    <row r="236" spans="1:26" ht="12.75" customHeight="1">
      <c r="A236" s="176">
        <v>172</v>
      </c>
      <c r="B236" s="177">
        <v>44481</v>
      </c>
      <c r="C236" s="177"/>
      <c r="D236" s="178" t="s">
        <v>380</v>
      </c>
      <c r="E236" s="179" t="s">
        <v>564</v>
      </c>
      <c r="F236" s="149">
        <v>45.5</v>
      </c>
      <c r="G236" s="179"/>
      <c r="H236" s="179">
        <v>56.5</v>
      </c>
      <c r="I236" s="181">
        <v>56</v>
      </c>
      <c r="J236" s="151" t="s">
        <v>861</v>
      </c>
      <c r="K236" s="152">
        <f>H236-F236</f>
        <v>11</v>
      </c>
      <c r="L236" s="153">
        <f>K236/F236</f>
        <v>0.24175824175824176</v>
      </c>
      <c r="M236" s="148" t="s">
        <v>534</v>
      </c>
      <c r="N236" s="154">
        <v>44881</v>
      </c>
      <c r="O236" s="41"/>
      <c r="R236" s="194"/>
    </row>
    <row r="237" spans="1:26" ht="12.75" customHeight="1">
      <c r="A237" s="176">
        <v>173</v>
      </c>
      <c r="B237" s="177">
        <v>44551</v>
      </c>
      <c r="C237" s="177"/>
      <c r="D237" s="178" t="s">
        <v>118</v>
      </c>
      <c r="E237" s="179" t="s">
        <v>564</v>
      </c>
      <c r="F237" s="149">
        <v>2300</v>
      </c>
      <c r="G237" s="179"/>
      <c r="H237" s="179">
        <f>(2820+2200)/2</f>
        <v>2510</v>
      </c>
      <c r="I237" s="181">
        <v>3000</v>
      </c>
      <c r="J237" s="151" t="s">
        <v>797</v>
      </c>
      <c r="K237" s="152">
        <f>H237-F237</f>
        <v>210</v>
      </c>
      <c r="L237" s="153">
        <f>K237/F237</f>
        <v>9.1304347826086957E-2</v>
      </c>
      <c r="M237" s="148" t="s">
        <v>534</v>
      </c>
      <c r="N237" s="154">
        <v>44649</v>
      </c>
      <c r="O237" s="1"/>
      <c r="R237" s="194"/>
    </row>
    <row r="238" spans="1:26" ht="12.75" customHeight="1">
      <c r="A238" s="215">
        <v>174</v>
      </c>
      <c r="B238" s="210">
        <v>44606</v>
      </c>
      <c r="C238" s="215"/>
      <c r="D238" s="215" t="s">
        <v>399</v>
      </c>
      <c r="E238" s="212" t="s">
        <v>564</v>
      </c>
      <c r="F238" s="212" t="s">
        <v>792</v>
      </c>
      <c r="G238" s="212"/>
      <c r="H238" s="212"/>
      <c r="I238" s="212">
        <v>764</v>
      </c>
      <c r="J238" s="212" t="s">
        <v>537</v>
      </c>
      <c r="K238" s="212"/>
      <c r="L238" s="212"/>
      <c r="M238" s="212"/>
      <c r="N238" s="215"/>
      <c r="O238" s="41"/>
      <c r="R238" s="194"/>
    </row>
    <row r="239" spans="1:26" ht="12.75" customHeight="1">
      <c r="A239" s="176">
        <v>175</v>
      </c>
      <c r="B239" s="177">
        <v>44613</v>
      </c>
      <c r="C239" s="177"/>
      <c r="D239" s="178" t="s">
        <v>761</v>
      </c>
      <c r="E239" s="179" t="s">
        <v>564</v>
      </c>
      <c r="F239" s="149">
        <v>1255</v>
      </c>
      <c r="G239" s="179"/>
      <c r="H239" s="179">
        <v>1515</v>
      </c>
      <c r="I239" s="181">
        <v>1510</v>
      </c>
      <c r="J239" s="151" t="s">
        <v>622</v>
      </c>
      <c r="K239" s="152">
        <f>H239-F239</f>
        <v>260</v>
      </c>
      <c r="L239" s="153">
        <f>K239/F239</f>
        <v>0.20717131474103587</v>
      </c>
      <c r="M239" s="148" t="s">
        <v>534</v>
      </c>
      <c r="N239" s="154">
        <v>44834</v>
      </c>
      <c r="O239" s="41"/>
      <c r="R239" s="194"/>
    </row>
    <row r="240" spans="1:26" ht="12.75" customHeight="1">
      <c r="A240">
        <v>176</v>
      </c>
      <c r="B240" s="210">
        <v>44670</v>
      </c>
      <c r="C240" s="210"/>
      <c r="D240" s="215" t="s">
        <v>499</v>
      </c>
      <c r="E240" s="240" t="s">
        <v>564</v>
      </c>
      <c r="F240" s="212" t="s">
        <v>798</v>
      </c>
      <c r="G240" s="212"/>
      <c r="H240" s="212"/>
      <c r="I240" s="212">
        <v>553</v>
      </c>
      <c r="J240" s="212" t="s">
        <v>537</v>
      </c>
      <c r="K240" s="212"/>
      <c r="L240" s="212"/>
      <c r="M240" s="212"/>
      <c r="N240" s="212"/>
      <c r="O240" s="41"/>
      <c r="R240" s="194"/>
    </row>
    <row r="241" spans="1:38" ht="12.75" customHeight="1">
      <c r="A241" s="176">
        <v>177</v>
      </c>
      <c r="B241" s="177">
        <v>44746</v>
      </c>
      <c r="C241" s="177"/>
      <c r="D241" s="178" t="s">
        <v>831</v>
      </c>
      <c r="E241" s="179" t="s">
        <v>564</v>
      </c>
      <c r="F241" s="149">
        <v>207.5</v>
      </c>
      <c r="G241" s="179"/>
      <c r="H241" s="179">
        <v>254</v>
      </c>
      <c r="I241" s="181">
        <v>254</v>
      </c>
      <c r="J241" s="151" t="s">
        <v>622</v>
      </c>
      <c r="K241" s="152">
        <f>H241-F241</f>
        <v>46.5</v>
      </c>
      <c r="L241" s="153">
        <f>K241/F241</f>
        <v>0.22409638554216868</v>
      </c>
      <c r="M241" s="148" t="s">
        <v>534</v>
      </c>
      <c r="N241" s="154">
        <v>44792</v>
      </c>
      <c r="O241" s="1"/>
      <c r="R241" s="194"/>
    </row>
    <row r="242" spans="1:38" ht="12.75" customHeight="1">
      <c r="A242" s="176">
        <v>178</v>
      </c>
      <c r="B242" s="177">
        <v>44775</v>
      </c>
      <c r="C242" s="177"/>
      <c r="D242" s="178" t="s">
        <v>446</v>
      </c>
      <c r="E242" s="179" t="s">
        <v>564</v>
      </c>
      <c r="F242" s="149">
        <v>31.25</v>
      </c>
      <c r="G242" s="179"/>
      <c r="H242" s="179">
        <v>38.75</v>
      </c>
      <c r="I242" s="181">
        <v>38</v>
      </c>
      <c r="J242" s="151" t="s">
        <v>622</v>
      </c>
      <c r="K242" s="152">
        <f>H242-F242</f>
        <v>7.5</v>
      </c>
      <c r="L242" s="153">
        <f>K242/F242</f>
        <v>0.24</v>
      </c>
      <c r="M242" s="148" t="s">
        <v>534</v>
      </c>
      <c r="N242" s="154">
        <v>44844</v>
      </c>
      <c r="O242" s="41"/>
      <c r="R242" s="54"/>
    </row>
    <row r="243" spans="1:38" ht="12.75" customHeight="1">
      <c r="A243" s="209">
        <v>179</v>
      </c>
      <c r="B243" s="210">
        <v>44841</v>
      </c>
      <c r="C243" s="215"/>
      <c r="D243" s="215" t="s">
        <v>836</v>
      </c>
      <c r="E243" s="240" t="s">
        <v>564</v>
      </c>
      <c r="F243" s="212" t="s">
        <v>837</v>
      </c>
      <c r="G243" s="212"/>
      <c r="H243" s="212"/>
      <c r="I243" s="212">
        <v>840</v>
      </c>
      <c r="J243" s="212" t="s">
        <v>537</v>
      </c>
      <c r="K243" s="212"/>
      <c r="L243" s="212"/>
      <c r="M243" s="212"/>
      <c r="N243" s="212"/>
      <c r="O243" s="41"/>
      <c r="Q243" s="196"/>
      <c r="R243" s="54"/>
    </row>
    <row r="244" spans="1:38" ht="12.75" customHeight="1">
      <c r="A244" s="209">
        <v>180</v>
      </c>
      <c r="B244" s="210">
        <v>44844</v>
      </c>
      <c r="C244" s="215"/>
      <c r="D244" s="215" t="s">
        <v>401</v>
      </c>
      <c r="E244" s="240" t="s">
        <v>564</v>
      </c>
      <c r="F244" s="212" t="s">
        <v>839</v>
      </c>
      <c r="G244" s="212"/>
      <c r="H244" s="212"/>
      <c r="I244" s="212">
        <v>291</v>
      </c>
      <c r="J244" s="212" t="s">
        <v>537</v>
      </c>
      <c r="K244" s="212"/>
      <c r="L244" s="212"/>
      <c r="M244" s="212"/>
      <c r="N244" s="212"/>
      <c r="O244" s="41"/>
      <c r="Q244" s="196"/>
      <c r="R244" s="54"/>
    </row>
    <row r="245" spans="1:38" ht="12.75" customHeight="1">
      <c r="A245" s="209">
        <v>181</v>
      </c>
      <c r="B245" s="210">
        <v>44845</v>
      </c>
      <c r="C245" s="215"/>
      <c r="D245" s="215" t="s">
        <v>399</v>
      </c>
      <c r="E245" s="240" t="s">
        <v>564</v>
      </c>
      <c r="F245" s="212" t="s">
        <v>860</v>
      </c>
      <c r="G245" s="212"/>
      <c r="H245" s="212"/>
      <c r="I245" s="212">
        <v>765</v>
      </c>
      <c r="J245" s="212" t="s">
        <v>537</v>
      </c>
      <c r="K245" s="212"/>
      <c r="L245" s="212"/>
      <c r="M245" s="212"/>
      <c r="N245" s="212"/>
      <c r="O245" s="41"/>
      <c r="Q245" s="196"/>
      <c r="R245" s="54"/>
    </row>
    <row r="246" spans="1:38" ht="12.75" customHeight="1">
      <c r="A246" s="270">
        <v>182</v>
      </c>
      <c r="B246" s="210">
        <v>44981</v>
      </c>
      <c r="C246" s="210"/>
      <c r="D246" s="215" t="s">
        <v>817</v>
      </c>
      <c r="E246" s="240" t="s">
        <v>564</v>
      </c>
      <c r="F246" s="240" t="s">
        <v>866</v>
      </c>
      <c r="G246" s="212"/>
      <c r="H246" s="212"/>
      <c r="I246" s="212">
        <v>2080</v>
      </c>
      <c r="J246" s="212" t="s">
        <v>537</v>
      </c>
      <c r="K246" s="212"/>
      <c r="L246" s="212"/>
      <c r="M246" s="212"/>
      <c r="N246" s="212"/>
      <c r="O246" s="41"/>
      <c r="R246" s="54"/>
    </row>
    <row r="247" spans="1:38" ht="12.75" customHeight="1">
      <c r="A247" s="176">
        <v>183</v>
      </c>
      <c r="B247" s="177">
        <v>44986</v>
      </c>
      <c r="C247" s="177"/>
      <c r="D247" s="178" t="s">
        <v>446</v>
      </c>
      <c r="E247" s="179" t="s">
        <v>564</v>
      </c>
      <c r="F247" s="149">
        <v>57.5</v>
      </c>
      <c r="G247" s="179"/>
      <c r="H247" s="179">
        <v>120</v>
      </c>
      <c r="I247" s="181">
        <v>120</v>
      </c>
      <c r="J247" s="151" t="s">
        <v>622</v>
      </c>
      <c r="K247" s="152">
        <f>H247-F247</f>
        <v>62.5</v>
      </c>
      <c r="L247" s="153">
        <f>K247/F247</f>
        <v>1.0869565217391304</v>
      </c>
      <c r="M247" s="148" t="s">
        <v>534</v>
      </c>
      <c r="N247" s="154">
        <v>45415</v>
      </c>
      <c r="O247" s="41"/>
      <c r="R247" s="54"/>
    </row>
    <row r="248" spans="1:38" ht="12.75" customHeight="1">
      <c r="A248" s="270">
        <v>184</v>
      </c>
      <c r="B248" s="210">
        <v>45008</v>
      </c>
      <c r="C248" s="210"/>
      <c r="D248" s="215" t="s">
        <v>459</v>
      </c>
      <c r="E248" s="240" t="s">
        <v>564</v>
      </c>
      <c r="F248" s="240" t="s">
        <v>872</v>
      </c>
      <c r="G248" s="212"/>
      <c r="H248" s="212"/>
      <c r="I248" s="212">
        <v>3523</v>
      </c>
      <c r="J248" s="212" t="s">
        <v>537</v>
      </c>
      <c r="K248" s="212"/>
      <c r="L248" s="212"/>
      <c r="M248" s="212"/>
      <c r="N248" s="212"/>
      <c r="O248" s="41"/>
      <c r="R248" s="54"/>
    </row>
    <row r="249" spans="1:38" ht="12.75" customHeight="1">
      <c r="A249" s="209">
        <v>185</v>
      </c>
      <c r="B249" s="210">
        <v>45027</v>
      </c>
      <c r="C249" s="215"/>
      <c r="D249" s="215" t="s">
        <v>873</v>
      </c>
      <c r="E249" s="240" t="s">
        <v>564</v>
      </c>
      <c r="F249" s="212" t="s">
        <v>874</v>
      </c>
      <c r="G249" s="212"/>
      <c r="H249" s="212"/>
      <c r="I249" s="212">
        <v>810</v>
      </c>
      <c r="J249" s="212" t="s">
        <v>537</v>
      </c>
      <c r="K249" s="212"/>
      <c r="L249" s="212"/>
      <c r="M249" s="212"/>
      <c r="N249" s="212"/>
      <c r="O249" s="41"/>
      <c r="R249" s="54"/>
    </row>
    <row r="250" spans="1:38" ht="12.75" customHeight="1">
      <c r="A250" s="209">
        <v>186</v>
      </c>
      <c r="B250" s="210">
        <v>45050</v>
      </c>
      <c r="C250" s="215"/>
      <c r="D250" s="215" t="s">
        <v>284</v>
      </c>
      <c r="E250" s="240" t="s">
        <v>564</v>
      </c>
      <c r="F250" s="212" t="s">
        <v>875</v>
      </c>
      <c r="G250" s="212"/>
      <c r="H250" s="212"/>
      <c r="I250" s="212">
        <v>5040</v>
      </c>
      <c r="J250" s="212" t="s">
        <v>537</v>
      </c>
      <c r="K250" s="212"/>
      <c r="L250" s="212"/>
      <c r="M250" s="212"/>
      <c r="N250" s="212"/>
      <c r="O250" s="41"/>
      <c r="R250" s="54"/>
    </row>
    <row r="251" spans="1:38" ht="12.75" customHeight="1">
      <c r="A251" s="317">
        <v>187</v>
      </c>
      <c r="B251" s="318">
        <v>45075</v>
      </c>
      <c r="C251" s="319"/>
      <c r="D251" s="319" t="s">
        <v>891</v>
      </c>
      <c r="E251" s="320" t="s">
        <v>564</v>
      </c>
      <c r="F251" s="321" t="s">
        <v>876</v>
      </c>
      <c r="G251" s="321"/>
      <c r="H251" s="321"/>
      <c r="I251" s="321">
        <v>732</v>
      </c>
      <c r="J251" s="321" t="s">
        <v>537</v>
      </c>
      <c r="K251" s="321"/>
      <c r="L251" s="321"/>
      <c r="M251" s="321"/>
      <c r="N251" s="321"/>
      <c r="O251" s="41"/>
      <c r="Q251" s="196"/>
      <c r="R251" s="54"/>
      <c r="T251" s="41"/>
      <c r="V251" s="196"/>
      <c r="W251" s="54"/>
      <c r="Y251" s="41"/>
      <c r="AA251" s="196"/>
      <c r="AB251" s="54"/>
      <c r="AD251" s="41"/>
      <c r="AF251" s="196"/>
      <c r="AG251" s="54"/>
      <c r="AI251" s="41"/>
      <c r="AK251" s="196"/>
      <c r="AL251" s="54"/>
    </row>
    <row r="252" spans="1:38" s="215" customFormat="1" ht="12.75" customHeight="1">
      <c r="A252" s="209">
        <v>188</v>
      </c>
      <c r="B252" s="210">
        <v>45078</v>
      </c>
      <c r="D252" s="215" t="s">
        <v>490</v>
      </c>
      <c r="E252" s="240" t="s">
        <v>564</v>
      </c>
      <c r="F252" s="212" t="s">
        <v>932</v>
      </c>
      <c r="G252" s="212"/>
      <c r="H252" s="212"/>
      <c r="I252" s="212">
        <v>4300</v>
      </c>
      <c r="J252" s="212" t="s">
        <v>537</v>
      </c>
      <c r="K252" s="212"/>
      <c r="L252" s="212"/>
      <c r="M252" s="212"/>
      <c r="N252" s="212"/>
      <c r="O252" s="41"/>
      <c r="P252"/>
      <c r="Q252" s="196"/>
      <c r="R252" s="54"/>
      <c r="S252"/>
      <c r="T252" s="41"/>
      <c r="U252"/>
      <c r="V252" s="196"/>
      <c r="W252" s="54"/>
      <c r="X252"/>
      <c r="Y252" s="41"/>
      <c r="Z252"/>
      <c r="AA252" s="196"/>
      <c r="AB252" s="54"/>
      <c r="AC252"/>
      <c r="AD252" s="41"/>
      <c r="AE252"/>
      <c r="AF252" s="196"/>
      <c r="AG252" s="54"/>
      <c r="AH252"/>
      <c r="AI252" s="41"/>
      <c r="AJ252"/>
      <c r="AK252" s="196"/>
      <c r="AL252" s="54"/>
    </row>
    <row r="253" spans="1:38" s="215" customFormat="1" ht="12.75" customHeight="1">
      <c r="A253" s="209"/>
      <c r="B253" s="210"/>
      <c r="E253" s="240"/>
      <c r="F253" s="212"/>
      <c r="G253" s="212"/>
      <c r="H253" s="212"/>
      <c r="I253" s="212"/>
      <c r="J253" s="212"/>
      <c r="K253" s="212"/>
      <c r="L253" s="212"/>
      <c r="M253" s="212"/>
      <c r="N253" s="212"/>
      <c r="O253" s="41"/>
      <c r="P253"/>
      <c r="Q253"/>
      <c r="R253" s="54"/>
      <c r="S253"/>
      <c r="T253" s="41"/>
      <c r="U253"/>
      <c r="V253"/>
      <c r="W253" s="54"/>
      <c r="X253"/>
      <c r="Y253" s="41"/>
      <c r="Z253"/>
      <c r="AA253"/>
      <c r="AB253" s="54"/>
      <c r="AC253"/>
      <c r="AD253" s="41"/>
      <c r="AE253"/>
      <c r="AF253"/>
      <c r="AG253" s="54"/>
      <c r="AH253"/>
      <c r="AI253" s="41"/>
      <c r="AJ253"/>
      <c r="AK253"/>
      <c r="AL253" s="54"/>
    </row>
    <row r="254" spans="1:38" s="215" customFormat="1" ht="12.75" customHeight="1">
      <c r="F254" s="212"/>
      <c r="G254" s="212"/>
      <c r="H254" s="212"/>
      <c r="I254" s="212"/>
      <c r="J254" s="238"/>
      <c r="K254" s="212"/>
      <c r="L254" s="212"/>
      <c r="M254" s="212"/>
      <c r="O254" s="41"/>
      <c r="P254"/>
      <c r="Q254"/>
      <c r="R254" s="54"/>
      <c r="S254"/>
      <c r="T254" s="41"/>
      <c r="U254"/>
      <c r="V254"/>
      <c r="W254" s="54"/>
      <c r="X254"/>
      <c r="Y254" s="41"/>
      <c r="Z254"/>
      <c r="AA254"/>
      <c r="AB254" s="54"/>
      <c r="AC254"/>
      <c r="AD254" s="41"/>
      <c r="AE254"/>
      <c r="AF254"/>
      <c r="AG254" s="54"/>
      <c r="AH254"/>
      <c r="AI254" s="41"/>
      <c r="AJ254"/>
      <c r="AK254"/>
      <c r="AL254" s="54"/>
    </row>
    <row r="255" spans="1:38" ht="12.75" customHeight="1">
      <c r="B255" s="322" t="s">
        <v>757</v>
      </c>
      <c r="F255" s="54"/>
      <c r="G255" s="54"/>
      <c r="H255" s="54"/>
      <c r="I255" s="54"/>
      <c r="J255" s="41"/>
      <c r="K255" s="54"/>
      <c r="L255" s="54"/>
      <c r="M255" s="54"/>
      <c r="O255" s="41"/>
      <c r="R255" s="54"/>
      <c r="T255" s="41"/>
      <c r="W255" s="54"/>
      <c r="Y255" s="41"/>
      <c r="AB255" s="54"/>
      <c r="AD255" s="41"/>
      <c r="AG255" s="54"/>
      <c r="AI255" s="41"/>
      <c r="AL255" s="54"/>
    </row>
    <row r="256" spans="1:38" ht="12.75" customHeight="1">
      <c r="A256" s="195"/>
      <c r="F256" s="54"/>
      <c r="G256" s="54"/>
      <c r="H256" s="54"/>
      <c r="I256" s="54"/>
      <c r="J256" s="41"/>
      <c r="K256" s="54"/>
      <c r="L256" s="54"/>
      <c r="M256" s="54"/>
      <c r="O256" s="41"/>
      <c r="R256" s="54"/>
      <c r="T256" s="41"/>
      <c r="W256" s="54"/>
      <c r="Y256" s="41"/>
      <c r="AB256" s="54"/>
      <c r="AD256" s="41"/>
      <c r="AG256" s="54"/>
      <c r="AI256" s="41"/>
      <c r="AL256" s="54"/>
    </row>
    <row r="257" spans="1:18" ht="12.75" customHeight="1">
      <c r="A257" s="195"/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1:18" ht="12.75" customHeight="1">
      <c r="A258" s="53"/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1:18" ht="12.75" customHeight="1"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</sheetData>
  <autoFilter ref="R1:R254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2023-06-02T02:41:03Z</dcterms:modified>
</cp:coreProperties>
</file>