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7" i="7"/>
  <c r="K57" s="1"/>
  <c r="K32"/>
  <c r="L32" s="1"/>
  <c r="K27"/>
  <c r="L27" s="1"/>
  <c r="K15"/>
  <c r="L15" s="1"/>
  <c r="K33"/>
  <c r="L33" s="1"/>
  <c r="L56"/>
  <c r="K56"/>
  <c r="K30" l="1"/>
  <c r="L30" s="1"/>
  <c r="K29"/>
  <c r="L29" s="1"/>
  <c r="K28"/>
  <c r="L28" s="1"/>
  <c r="K26"/>
  <c r="L26" s="1"/>
  <c r="K10"/>
  <c r="L10" s="1"/>
  <c r="K12"/>
  <c r="L12" s="1"/>
  <c r="K25"/>
  <c r="L25" s="1"/>
  <c r="M7" l="1"/>
  <c r="F212" l="1"/>
  <c r="K213"/>
  <c r="L213" s="1"/>
  <c r="K204"/>
  <c r="L204" s="1"/>
  <c r="K207"/>
  <c r="L207" s="1"/>
  <c r="K215" l="1"/>
  <c r="L215" s="1"/>
  <c r="F206"/>
  <c r="F205"/>
  <c r="F203"/>
  <c r="K203" s="1"/>
  <c r="L203" s="1"/>
  <c r="F183"/>
  <c r="F135"/>
  <c r="K214" l="1"/>
  <c r="L214" s="1"/>
  <c r="K212"/>
  <c r="L212" s="1"/>
  <c r="K218"/>
  <c r="L218" s="1"/>
  <c r="K219"/>
  <c r="L219" s="1"/>
  <c r="K211"/>
  <c r="L211" s="1"/>
  <c r="K221"/>
  <c r="L221" s="1"/>
  <c r="K217"/>
  <c r="L217" s="1"/>
  <c r="K210" l="1"/>
  <c r="L210" s="1"/>
  <c r="K199"/>
  <c r="L199" s="1"/>
  <c r="K201"/>
  <c r="L201" s="1"/>
  <c r="K198"/>
  <c r="L198" s="1"/>
  <c r="K200"/>
  <c r="L200" s="1"/>
  <c r="K129"/>
  <c r="L129" s="1"/>
  <c r="K182"/>
  <c r="L182" s="1"/>
  <c r="K196"/>
  <c r="L196" s="1"/>
  <c r="K197"/>
  <c r="L197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4"/>
  <c r="L184" s="1"/>
  <c r="K183"/>
  <c r="L183" s="1"/>
  <c r="K179"/>
  <c r="L179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7"/>
  <c r="L157" s="1"/>
  <c r="K155"/>
  <c r="L155" s="1"/>
  <c r="K153"/>
  <c r="L153" s="1"/>
  <c r="K151"/>
  <c r="L151" s="1"/>
  <c r="K150"/>
  <c r="L150" s="1"/>
  <c r="K149"/>
  <c r="L149" s="1"/>
  <c r="K147"/>
  <c r="L147" s="1"/>
  <c r="K146"/>
  <c r="L146" s="1"/>
  <c r="K145"/>
  <c r="L145" s="1"/>
  <c r="K144"/>
  <c r="K143"/>
  <c r="L143" s="1"/>
  <c r="K142"/>
  <c r="L142" s="1"/>
  <c r="K140"/>
  <c r="L140" s="1"/>
  <c r="K139"/>
  <c r="L139" s="1"/>
  <c r="K138"/>
  <c r="L138" s="1"/>
  <c r="K137"/>
  <c r="L137" s="1"/>
  <c r="K136"/>
  <c r="L136" s="1"/>
  <c r="K135"/>
  <c r="L135" s="1"/>
  <c r="H134"/>
  <c r="K134" s="1"/>
  <c r="L134" s="1"/>
  <c r="K131"/>
  <c r="L131" s="1"/>
  <c r="K130"/>
  <c r="L130" s="1"/>
  <c r="K128"/>
  <c r="L128" s="1"/>
  <c r="K127"/>
  <c r="L127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H100"/>
  <c r="K100" s="1"/>
  <c r="L100" s="1"/>
  <c r="F99"/>
  <c r="K99" s="1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D7" i="6"/>
  <c r="K6" i="4"/>
  <c r="K6" i="3"/>
  <c r="L6" i="2"/>
</calcChain>
</file>

<file path=xl/sharedStrings.xml><?xml version="1.0" encoding="utf-8"?>
<sst xmlns="http://schemas.openxmlformats.org/spreadsheetml/2006/main" count="7246" uniqueCount="3730">
  <si>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</si>
  <si>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</si>
  <si>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</si>
  <si>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</si>
  <si>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</si>
  <si>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</si>
  <si>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</si>
  <si>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</si>
  <si>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</si>
  <si>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</si>
  <si>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</si>
  <si>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</si>
  <si>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</si>
  <si>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</si>
  <si>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</si>
  <si>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</si>
  <si>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</si>
  <si>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</si>
  <si>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</si>
  <si>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</si>
  <si>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</si>
  <si>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</si>
  <si>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</si>
  <si>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</si>
  <si>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</si>
  <si>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</si>
  <si>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</si>
  <si>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</si>
  <si>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</si>
  <si>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</si>
  <si>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</si>
  <si>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</si>
  <si>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</si>
  <si>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</si>
  <si>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</si>
  <si>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</si>
  <si>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</si>
  <si>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</si>
  <si>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</si>
  <si>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</si>
  <si>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</si>
  <si>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</si>
  <si>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</si>
  <si>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</si>
  <si>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</si>
  <si>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</si>
  <si>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</si>
  <si>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</si>
  <si>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</si>
  <si>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</si>
  <si>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</si>
  <si>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</si>
  <si>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</si>
  <si>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</si>
  <si>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</si>
  <si>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</si>
  <si>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</si>
  <si>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</si>
  <si>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</si>
  <si>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</si>
  <si>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</si>
  <si>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</si>
  <si>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</si>
  <si>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</si>
  <si>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</si>
  <si>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</si>
  <si>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</si>
  <si>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</si>
  <si>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</si>
  <si>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</si>
  <si>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</si>
  <si>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</si>
  <si>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</si>
  <si>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</si>
  <si>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</si>
  <si>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</si>
  <si>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</si>
  <si>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</si>
  <si>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</si>
  <si>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</si>
  <si>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</si>
  <si>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</si>
  <si>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</si>
  <si>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</si>
  <si>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</si>
  <si>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</si>
  <si>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</si>
  <si>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</si>
  <si>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</si>
  <si>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</si>
  <si>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</si>
  <si>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</si>
  <si>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</si>
  <si>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</si>
  <si>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</si>
  <si>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</si>
  <si>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</si>
  <si>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</si>
  <si>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</si>
  <si>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</si>
  <si>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</si>
  <si>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</si>
  <si>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</si>
  <si>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</si>
  <si>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</si>
  <si>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</si>
  <si>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</si>
  <si>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</si>
  <si>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</si>
  <si>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</si>
  <si>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</si>
  <si>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</si>
  <si>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</si>
  <si>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</si>
  <si>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</si>
  <si>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</si>
  <si>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</si>
  <si>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</si>
  <si>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</si>
  <si>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</si>
  <si>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</si>
  <si>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</si>
  <si>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</si>
  <si>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</si>
  <si>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</si>
  <si>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</si>
  <si>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</si>
  <si>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</si>
  <si>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</si>
  <si>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</si>
  <si>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</si>
  <si>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</si>
  <si>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</si>
  <si>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</si>
  <si>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</si>
  <si>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</si>
  <si>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</si>
  <si>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</si>
  <si>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</si>
  <si>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</si>
  <si>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</si>
  <si>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</si>
  <si>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</si>
  <si>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</si>
  <si>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</si>
  <si>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</si>
  <si>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</si>
  <si>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</si>
  <si>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</si>
  <si>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</si>
  <si>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</si>
  <si>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</si>
  <si>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</si>
  <si>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</si>
  <si>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</si>
  <si>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</si>
  <si>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</si>
  <si>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</si>
  <si>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</si>
  <si>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</si>
  <si>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</si>
  <si>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</si>
  <si>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</si>
  <si>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</si>
  <si>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</si>
  <si>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</si>
  <si>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</si>
  <si>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</si>
  <si>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</si>
  <si>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</si>
  <si>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</si>
  <si>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</si>
  <si>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</si>
  <si>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</si>
  <si>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</si>
  <si>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</si>
  <si>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</si>
  <si>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</si>
  <si>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</si>
  <si>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</si>
  <si>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</si>
  <si>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</si>
  <si>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</si>
  <si>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</si>
  <si>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</si>
  <si>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</si>
  <si>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</si>
  <si>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</si>
  <si>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</si>
  <si>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</si>
  <si>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</si>
  <si>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</si>
  <si>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</si>
  <si>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</si>
  <si>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</si>
  <si>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</si>
  <si>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</si>
  <si>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</si>
  <si>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</si>
  <si>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</si>
  <si>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</si>
  <si>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</si>
  <si>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</si>
  <si>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</si>
  <si>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</si>
  <si>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</si>
  <si>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</si>
  <si>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</si>
  <si>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</si>
  <si>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</si>
  <si>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</si>
  <si>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</si>
  <si>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</si>
  <si>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</si>
  <si>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</si>
  <si>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</si>
  <si>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</si>
  <si>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</si>
  <si>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</si>
  <si>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</si>
  <si>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</si>
  <si>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</si>
  <si>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</si>
  <si>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</si>
  <si>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</si>
  <si>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</si>
  <si>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</si>
  <si>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</si>
  <si>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</si>
  <si>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</si>
  <si>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</si>
  <si>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</si>
  <si>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</si>
  <si>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</si>
  <si>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</si>
  <si>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</si>
  <si>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</si>
  <si>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</si>
  <si>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</si>
  <si>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</si>
  <si>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</si>
  <si>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</si>
  <si>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</si>
  <si>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</si>
  <si>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</si>
  <si>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</si>
  <si>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</si>
  <si>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</si>
  <si>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</si>
  <si>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</si>
  <si>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</si>
  <si>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</si>
  <si>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</si>
  <si>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</si>
  <si>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</si>
  <si>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</si>
  <si>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</si>
  <si>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</si>
  <si>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</si>
  <si>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</si>
  <si>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</si>
  <si>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</si>
  <si>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</si>
  <si>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</si>
  <si>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</si>
  <si>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</si>
  <si>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</si>
  <si>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</si>
  <si>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</si>
  <si>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</si>
  <si>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</si>
  <si>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</si>
  <si>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</si>
  <si>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</si>
  <si>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</si>
  <si>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</si>
  <si>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</si>
  <si>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</si>
  <si>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</si>
  <si>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</si>
  <si>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</si>
  <si>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</si>
  <si>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</si>
  <si>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</si>
  <si>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</si>
  <si>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</si>
  <si>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</si>
  <si>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</si>
  <si>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</si>
  <si>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</si>
  <si>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</si>
  <si>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</si>
  <si>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</si>
  <si>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</si>
  <si>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</si>
  <si>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</si>
  <si>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</si>
  <si>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</si>
  <si>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</si>
  <si>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</si>
  <si>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</si>
  <si>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</si>
  <si>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</si>
  <si>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</si>
  <si>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</si>
  <si>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</si>
  <si>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</si>
  <si>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</si>
  <si>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</si>
  <si>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</si>
  <si>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</si>
  <si>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</si>
  <si>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</si>
  <si>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</si>
  <si>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</si>
  <si>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</si>
  <si>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</si>
  <si>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</si>
  <si>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</si>
  <si>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</si>
  <si>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</si>
  <si>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</si>
  <si>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</si>
  <si>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</si>
  <si>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</si>
  <si>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</si>
  <si>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</si>
  <si>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</si>
  <si>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</si>
  <si>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</si>
  <si>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</si>
  <si>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</si>
  <si>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</si>
  <si>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</si>
  <si>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</si>
  <si>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</si>
  <si>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</si>
  <si>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</si>
  <si>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</si>
  <si>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</si>
  <si>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</si>
  <si>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</si>
  <si>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</si>
  <si>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</si>
  <si>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</si>
  <si>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</si>
  <si>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</si>
  <si>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</si>
  <si>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</si>
  <si>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</si>
  <si>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</si>
  <si>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</si>
  <si>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</si>
  <si>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</si>
  <si>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</si>
  <si>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</si>
  <si>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</si>
  <si>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</si>
  <si>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</si>
  <si>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</si>
  <si>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</si>
  <si>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</si>
  <si>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</si>
  <si>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</si>
  <si>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</si>
  <si>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</si>
  <si>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</si>
  <si>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</si>
  <si>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</si>
  <si>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</si>
  <si>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</si>
  <si>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</si>
  <si>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</si>
  <si>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</si>
  <si>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</si>
  <si>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</si>
  <si>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</si>
  <si>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</si>
  <si>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</si>
  <si>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</si>
  <si>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</si>
  <si>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</si>
  <si>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</si>
  <si>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</si>
  <si>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</si>
  <si>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</si>
  <si>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</si>
  <si>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</si>
  <si>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</si>
  <si>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</si>
  <si>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</si>
  <si>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</si>
  <si>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</si>
  <si>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</si>
  <si>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</si>
  <si>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</si>
  <si>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</si>
  <si>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</si>
  <si>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</si>
  <si>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</si>
  <si>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</si>
  <si>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</si>
  <si>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</si>
  <si>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</si>
  <si>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</si>
  <si>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</si>
  <si>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</si>
  <si>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</si>
  <si>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</si>
  <si>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</si>
  <si>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</si>
  <si>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</si>
  <si>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</si>
  <si>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</si>
  <si>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</si>
  <si>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</si>
  <si>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</si>
  <si>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</si>
  <si>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</si>
  <si>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</si>
  <si>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</si>
  <si>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</si>
  <si>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</si>
  <si>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</si>
  <si>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</si>
  <si>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</si>
  <si>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</si>
  <si>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</si>
  <si>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</si>
  <si>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</si>
  <si>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</si>
  <si>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</si>
  <si>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</si>
  <si>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</si>
  <si>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</si>
  <si>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</si>
  <si>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</si>
  <si>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</si>
  <si>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</si>
  <si>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</si>
  <si>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</si>
  <si>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</si>
  <si>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</si>
  <si>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</si>
  <si>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</si>
  <si>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</si>
  <si>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</si>
  <si>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</si>
  <si>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</si>
  <si>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</si>
  <si>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</si>
  <si>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</si>
  <si>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</si>
  <si>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</si>
  <si>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</si>
  <si>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</si>
  <si>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</si>
  <si>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</si>
  <si>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</si>
  <si>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</si>
  <si>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</si>
  <si>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</si>
  <si>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</si>
  <si>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</si>
  <si>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</si>
  <si>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</si>
  <si>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</si>
  <si>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</si>
  <si>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</si>
  <si>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</si>
  <si>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</si>
  <si>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</si>
  <si>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</si>
  <si>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</si>
  <si>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</si>
  <si>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</si>
  <si>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</si>
  <si>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</si>
  <si>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</si>
  <si>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</si>
  <si>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</si>
  <si>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</si>
  <si>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</si>
  <si>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</si>
  <si>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</si>
  <si>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</si>
  <si>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</si>
  <si>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</si>
  <si>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</si>
  <si>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</si>
  <si>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</si>
  <si>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</si>
  <si>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</si>
  <si>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</si>
  <si>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</si>
  <si>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</si>
  <si>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</si>
  <si>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</si>
  <si>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</si>
  <si>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</si>
  <si>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</si>
  <si>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</si>
  <si>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</si>
  <si>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</si>
  <si>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</si>
  <si>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</si>
  <si>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</si>
  <si>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</si>
  <si>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</si>
  <si>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</si>
  <si>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</si>
  <si>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</si>
  <si>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</si>
  <si>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</si>
  <si>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</si>
  <si>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</si>
  <si>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</si>
  <si>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</si>
  <si>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</si>
  <si>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</si>
  <si>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</si>
  <si>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</si>
  <si>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</si>
  <si>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</si>
  <si>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</si>
  <si>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</si>
  <si>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</si>
  <si>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</si>
  <si>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</si>
  <si>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</si>
  <si>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</si>
  <si>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</si>
  <si>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</si>
  <si>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</si>
  <si>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</si>
  <si>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</si>
  <si>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</si>
  <si>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</si>
  <si>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</si>
  <si>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</si>
  <si>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</si>
  <si>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</si>
  <si>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</si>
  <si>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</si>
  <si>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</si>
  <si>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</si>
  <si>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</si>
  <si>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</si>
  <si>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</si>
  <si>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</si>
  <si>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</si>
  <si>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</si>
  <si>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</si>
  <si>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</si>
  <si>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</si>
  <si>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</si>
  <si>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</si>
  <si>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</si>
  <si>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</si>
  <si>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</si>
  <si>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</si>
  <si>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</si>
  <si>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</si>
  <si>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</si>
  <si>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</si>
  <si>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</si>
  <si>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</si>
  <si>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</si>
  <si>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</si>
  <si>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</si>
  <si>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</si>
  <si>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</si>
  <si>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</si>
  <si>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</si>
  <si>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</si>
  <si>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</si>
  <si>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</si>
  <si>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</si>
  <si>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</si>
  <si>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</si>
  <si>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</si>
  <si>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</si>
  <si>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</si>
  <si>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</si>
  <si>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</si>
  <si>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</si>
  <si>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</si>
  <si>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</si>
  <si>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</si>
  <si>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</si>
  <si>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</si>
  <si>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</si>
  <si>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</si>
  <si>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</si>
  <si>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</si>
  <si>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</si>
  <si>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</si>
  <si>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</si>
  <si>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</si>
  <si>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</si>
  <si>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</si>
  <si>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</si>
  <si>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</si>
  <si>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</si>
  <si>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</si>
  <si>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</si>
  <si>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</si>
  <si>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</si>
  <si>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</si>
  <si>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</si>
  <si>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</si>
  <si>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</si>
  <si>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</si>
  <si>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</si>
  <si>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</si>
  <si>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</si>
  <si>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</si>
  <si>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</si>
  <si>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</si>
  <si>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</si>
  <si>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</si>
  <si>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</si>
  <si>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</si>
  <si>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</si>
  <si>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</si>
  <si>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</si>
  <si>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</si>
  <si>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</si>
  <si>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</si>
  <si>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</si>
  <si>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</si>
  <si>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</si>
  <si>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</si>
  <si>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</si>
  <si>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</si>
  <si>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</si>
  <si>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</si>
  <si>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</si>
  <si>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</si>
  <si>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</si>
  <si>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</si>
  <si>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</si>
  <si>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</si>
  <si>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</si>
  <si>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</si>
  <si>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</si>
  <si>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</si>
  <si>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</si>
  <si>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</si>
  <si>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</si>
  <si>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</si>
  <si>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</si>
  <si>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</si>
  <si>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</si>
  <si>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</si>
  <si>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</si>
  <si>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</si>
  <si>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</si>
  <si>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</si>
  <si>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</si>
  <si>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</si>
  <si>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</si>
  <si>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</si>
  <si>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</si>
  <si>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</si>
  <si>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</si>
  <si>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</si>
  <si>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</si>
  <si>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</si>
  <si>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</si>
  <si>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</si>
  <si>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</si>
  <si>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</si>
  <si>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</si>
  <si>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</si>
  <si>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</si>
  <si>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</si>
  <si>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</si>
  <si>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</si>
  <si>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</si>
  <si>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</si>
  <si>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</si>
  <si>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</si>
  <si>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</si>
  <si>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</si>
  <si>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</si>
  <si>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</si>
  <si>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</si>
  <si>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</si>
  <si>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</si>
  <si>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</si>
  <si>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</si>
  <si>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</si>
  <si>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</si>
  <si>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</si>
  <si>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</si>
  <si>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</si>
  <si>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</si>
  <si>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</si>
  <si>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</si>
  <si>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</si>
  <si>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</si>
  <si>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</si>
  <si>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</si>
  <si>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</si>
  <si>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</si>
  <si>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</si>
  <si>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</si>
  <si>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</si>
  <si>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</si>
  <si>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</si>
  <si>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</si>
  <si>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</si>
  <si>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</si>
  <si>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</si>
  <si>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</si>
  <si>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</si>
  <si>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</si>
  <si>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</si>
  <si>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</si>
  <si>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</si>
  <si>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</si>
  <si>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</si>
  <si>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</si>
  <si>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</si>
  <si>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</si>
  <si>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</si>
  <si>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</si>
  <si>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</si>
  <si>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</si>
  <si>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</si>
  <si>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</si>
  <si>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</si>
  <si>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</si>
  <si>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</si>
  <si>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</si>
  <si>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</si>
  <si>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</si>
  <si>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</si>
  <si>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</si>
  <si>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</si>
  <si>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</si>
  <si>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</si>
  <si>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</si>
  <si>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</si>
  <si>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</si>
  <si>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</si>
  <si>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</si>
  <si>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</si>
  <si>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</si>
  <si>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</si>
  <si>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</si>
  <si>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</si>
  <si>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</si>
  <si>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</si>
  <si>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</si>
  <si>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</si>
  <si>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</si>
  <si>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</si>
  <si>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</si>
  <si>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</si>
  <si>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</si>
  <si>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</si>
  <si>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</si>
  <si>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</si>
  <si>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</si>
  <si>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</si>
  <si>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</si>
  <si>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</si>
  <si>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</si>
  <si>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</si>
  <si>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</si>
  <si>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</si>
  <si>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</si>
  <si>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</si>
  <si>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</si>
  <si>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</si>
  <si>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</si>
  <si>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</si>
  <si>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</si>
  <si>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</si>
  <si>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</si>
  <si>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</si>
  <si>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</si>
  <si>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</si>
  <si>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</si>
  <si>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</si>
  <si>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</si>
  <si>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</si>
  <si>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</si>
  <si>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</si>
  <si>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</si>
  <si>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</si>
  <si>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</si>
  <si>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</si>
  <si>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</si>
  <si>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</si>
  <si>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</si>
  <si>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</si>
  <si>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</si>
  <si>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</si>
  <si>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</si>
  <si>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</si>
  <si>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</si>
  <si>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</si>
  <si>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</si>
  <si>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</si>
  <si>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</si>
  <si>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</si>
  <si>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</si>
  <si>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</si>
  <si>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</si>
  <si>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</si>
  <si>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</si>
  <si>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</si>
  <si>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</si>
  <si>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</si>
  <si>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</si>
  <si>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</si>
  <si>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</si>
  <si>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</si>
  <si>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</si>
  <si>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</si>
  <si>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</si>
  <si>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</si>
  <si>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</si>
  <si>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</si>
  <si>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</si>
  <si>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</si>
  <si>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</si>
  <si>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</si>
  <si>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</si>
  <si>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</si>
  <si>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</si>
  <si>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</si>
  <si>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</si>
  <si>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</si>
  <si>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</si>
  <si>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</si>
  <si>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</si>
  <si>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</si>
  <si>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</si>
  <si>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</si>
  <si>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</si>
  <si>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</si>
  <si>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</si>
  <si>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</si>
  <si>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</si>
  <si>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</si>
  <si>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</si>
  <si>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</si>
  <si>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</si>
  <si>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</si>
  <si>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</si>
  <si>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</si>
  <si>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</si>
  <si>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</si>
  <si>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</si>
  <si>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</si>
  <si>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</si>
  <si>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</si>
  <si>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</si>
  <si>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</si>
  <si>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</si>
  <si>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</si>
  <si>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</si>
  <si>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</si>
  <si>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</si>
  <si>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</si>
  <si>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</si>
  <si>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</si>
  <si>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</si>
  <si>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</si>
  <si>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</si>
  <si>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</si>
  <si>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</si>
  <si>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</si>
  <si>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</si>
  <si>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</si>
  <si>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</si>
  <si>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</si>
  <si>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</si>
  <si>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</si>
  <si>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</si>
  <si>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</si>
  <si>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</si>
  <si>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</si>
  <si>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</si>
  <si>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</si>
  <si>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</si>
  <si>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</si>
  <si>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</si>
  <si>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</si>
  <si>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</si>
  <si>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</si>
  <si>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</si>
  <si>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</si>
  <si>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</si>
  <si>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</si>
  <si>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</si>
  <si>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</si>
  <si>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</si>
  <si>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</si>
  <si>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</si>
  <si>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</si>
  <si>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</si>
  <si>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</si>
  <si>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</si>
  <si>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</si>
  <si>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</si>
  <si>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</si>
  <si>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</si>
  <si>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</si>
  <si>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</si>
  <si>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</si>
  <si>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</si>
  <si>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</si>
  <si>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</si>
  <si>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</si>
  <si>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</si>
  <si>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</si>
  <si>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</si>
  <si>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</si>
  <si>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</si>
  <si>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</si>
  <si>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</si>
  <si>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</si>
  <si>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</si>
  <si>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</si>
  <si>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</si>
  <si>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</si>
  <si>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</si>
  <si>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</si>
  <si>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</si>
  <si>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</si>
  <si>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</si>
  <si>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</si>
  <si>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</si>
  <si>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</si>
  <si>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</si>
  <si>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</si>
  <si>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</si>
  <si>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</si>
  <si>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</si>
  <si>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</si>
  <si>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</si>
  <si>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</si>
  <si>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</si>
  <si>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</si>
  <si>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</si>
  <si>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</si>
  <si>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</si>
  <si>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</si>
  <si>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</si>
  <si>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</si>
  <si>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</si>
  <si>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</si>
  <si>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</si>
  <si>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</si>
  <si>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</si>
  <si>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</si>
  <si>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</si>
  <si>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</si>
  <si>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</si>
  <si>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</si>
  <si>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</si>
  <si>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</si>
  <si>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</si>
  <si>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</si>
  <si>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</si>
  <si>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</si>
  <si>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</si>
  <si>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</si>
  <si>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</si>
  <si>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</si>
  <si>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</si>
  <si>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</si>
  <si>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</si>
  <si>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</si>
  <si>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</si>
  <si>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</si>
  <si>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</si>
  <si>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</si>
  <si>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</si>
  <si>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</si>
  <si>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</si>
  <si>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</si>
  <si>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</si>
  <si>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</si>
  <si>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</si>
  <si>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</si>
  <si>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</si>
  <si>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</si>
  <si>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</si>
  <si>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</si>
  <si>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</si>
  <si>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</si>
  <si>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</si>
  <si>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</si>
  <si>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</si>
  <si>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</si>
  <si>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</si>
  <si>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</si>
  <si>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</si>
  <si>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</si>
  <si>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</si>
  <si>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</si>
  <si>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</si>
  <si>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</si>
  <si>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</si>
  <si>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</si>
  <si>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</si>
  <si>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</si>
  <si>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</si>
  <si>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</si>
  <si>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</si>
  <si>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</si>
  <si>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</si>
  <si>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</si>
  <si>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</si>
  <si>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</si>
  <si>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</si>
  <si>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</si>
  <si>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</si>
  <si>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</si>
  <si>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</si>
  <si>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</si>
  <si>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</si>
  <si>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</si>
  <si>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</si>
  <si>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</si>
  <si>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</si>
  <si>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</si>
  <si>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</si>
  <si>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</si>
  <si>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</si>
  <si>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</si>
  <si>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</si>
  <si>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</si>
  <si>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</si>
  <si>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</si>
  <si>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</si>
  <si>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</si>
  <si>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</si>
  <si>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</si>
  <si>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</si>
  <si>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</si>
  <si>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</si>
  <si>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</si>
  <si>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</si>
  <si>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</si>
  <si>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</si>
  <si>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</si>
  <si>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</si>
  <si>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</si>
  <si>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</si>
  <si>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</si>
  <si>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</si>
  <si>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</si>
  <si>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</si>
  <si>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</si>
  <si>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</si>
  <si>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</si>
  <si>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</si>
  <si>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</si>
  <si>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</si>
  <si>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</si>
  <si>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</si>
  <si>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</si>
  <si>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</si>
  <si>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</si>
  <si>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</si>
  <si>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</si>
  <si>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</si>
  <si>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</si>
  <si>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</si>
  <si>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</si>
  <si>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</si>
  <si>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</si>
  <si>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</si>
  <si>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</si>
  <si>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</si>
  <si>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</si>
  <si>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</si>
  <si>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</si>
  <si>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</si>
  <si>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</si>
  <si>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</si>
  <si>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</si>
  <si>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</si>
  <si>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</si>
  <si>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</si>
  <si>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</si>
  <si>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</si>
  <si>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</si>
  <si>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</si>
  <si>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</si>
  <si>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</si>
  <si>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</si>
  <si>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</si>
  <si>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</si>
  <si>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</si>
  <si>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</si>
  <si>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</si>
  <si>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</si>
  <si>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</si>
  <si>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</si>
  <si>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</si>
  <si>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</si>
  <si>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</si>
  <si>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</si>
  <si>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</si>
  <si>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</si>
  <si>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</si>
  <si>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</si>
  <si>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</si>
  <si>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</si>
  <si>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</si>
  <si>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</si>
  <si>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</si>
  <si>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</si>
  <si>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</si>
  <si>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</si>
  <si>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</si>
  <si>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</si>
  <si>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</si>
  <si>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</si>
  <si>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</si>
  <si>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</si>
  <si>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</si>
  <si>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</si>
  <si>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</si>
  <si>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</si>
  <si>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</si>
  <si>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</si>
  <si>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</si>
  <si>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</si>
  <si>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</si>
  <si>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</si>
  <si>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</si>
  <si>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</si>
  <si>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</si>
  <si>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</si>
  <si>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</si>
  <si>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</si>
  <si>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</si>
  <si>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</si>
  <si>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</si>
  <si>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</si>
  <si>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</si>
  <si>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</si>
  <si>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</si>
  <si>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</si>
  <si>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</si>
  <si>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</si>
  <si>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</si>
  <si>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</si>
  <si>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</si>
  <si>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</si>
  <si>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</si>
  <si>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</si>
  <si>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</si>
  <si>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</si>
  <si>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</si>
  <si>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</si>
  <si>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</si>
  <si>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</si>
  <si>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</si>
  <si>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</si>
  <si>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</si>
  <si>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</si>
  <si>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</si>
  <si>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</si>
  <si>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</si>
  <si>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</si>
  <si>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</si>
  <si>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</si>
  <si>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</si>
  <si>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</si>
  <si>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</si>
  <si>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</si>
  <si>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</si>
  <si>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</si>
  <si>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</si>
  <si>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</si>
  <si>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</si>
  <si>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</si>
  <si>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</si>
  <si>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</si>
  <si>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</si>
  <si>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</si>
  <si>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</si>
  <si>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</si>
  <si>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</si>
  <si>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</si>
  <si>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</si>
  <si>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</si>
  <si>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</si>
  <si>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</si>
  <si>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</si>
  <si>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</si>
  <si>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</si>
  <si>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</si>
  <si>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</si>
  <si>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</si>
  <si>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</si>
  <si>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</si>
  <si>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</si>
  <si>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</si>
  <si>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</si>
  <si>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</si>
  <si>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</si>
  <si>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</si>
  <si>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</si>
  <si>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</si>
  <si>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</si>
  <si>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</si>
  <si>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</si>
  <si>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</si>
  <si>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</si>
  <si>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</si>
  <si>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</si>
  <si>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</si>
  <si>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</si>
  <si>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</si>
  <si>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</si>
  <si>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</si>
  <si>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</si>
  <si>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</si>
  <si>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</si>
  <si>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</si>
  <si>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</si>
  <si>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</si>
  <si>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</si>
  <si>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</si>
  <si>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</si>
  <si>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</si>
  <si>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</si>
  <si>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</si>
  <si>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</si>
  <si>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</si>
  <si>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</si>
  <si>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</si>
  <si>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</si>
  <si>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</si>
  <si>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</si>
  <si>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</si>
  <si>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</si>
  <si>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</si>
  <si>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</si>
  <si>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</si>
  <si>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</si>
  <si>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</si>
  <si>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</si>
  <si>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</si>
  <si>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</si>
  <si>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</si>
  <si>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</si>
  <si>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</si>
  <si>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</si>
  <si>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</si>
  <si>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</si>
  <si>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</si>
  <si>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</si>
  <si>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</si>
  <si>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</si>
  <si>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</si>
  <si>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</si>
  <si>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</si>
  <si>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</si>
  <si>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</si>
  <si>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</si>
  <si>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</si>
  <si>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</si>
  <si>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</si>
  <si>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</si>
  <si>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</si>
  <si>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</si>
  <si>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</si>
  <si>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</si>
  <si>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</si>
  <si>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</si>
  <si>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</si>
  <si>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</si>
  <si>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</si>
  <si>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</si>
  <si>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</si>
  <si>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</si>
  <si>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</si>
  <si>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</si>
  <si>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</si>
  <si>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</si>
  <si>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</si>
  <si>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</si>
  <si>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</si>
  <si>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</si>
  <si>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</si>
  <si>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</si>
  <si>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</si>
  <si>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</si>
  <si>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</si>
  <si>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</si>
  <si>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</si>
  <si>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</si>
  <si>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</si>
  <si>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</si>
  <si>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</si>
  <si>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</si>
  <si>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</si>
  <si>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</si>
  <si>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</si>
  <si>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</si>
  <si>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</si>
  <si>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</si>
  <si>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</si>
  <si>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</si>
  <si>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</si>
  <si>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</si>
  <si>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</si>
  <si>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</si>
  <si>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</si>
  <si>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</si>
  <si>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</si>
  <si>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</si>
  <si>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</si>
  <si>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</si>
  <si>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</si>
  <si>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</si>
  <si>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</si>
  <si>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</si>
  <si>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</si>
  <si>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</si>
  <si>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</si>
  <si>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</si>
  <si>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</si>
  <si>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</si>
  <si>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</si>
  <si>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</si>
  <si>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</si>
  <si>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</si>
  <si>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</si>
  <si>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</si>
  <si>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</si>
  <si>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</si>
  <si>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</si>
  <si>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</si>
  <si>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</si>
  <si>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</si>
  <si>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</si>
  <si>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</si>
  <si>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</si>
  <si>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</si>
  <si>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</si>
  <si>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</si>
  <si>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</si>
  <si>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</si>
  <si>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</si>
  <si>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</si>
  <si>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</si>
  <si>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</si>
  <si>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</si>
  <si>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</si>
  <si>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</si>
  <si>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</si>
  <si>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</si>
  <si>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</si>
  <si>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</si>
  <si>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</si>
  <si>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</si>
  <si>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</si>
  <si>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</si>
  <si>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</si>
  <si>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</si>
  <si>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</si>
  <si>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</si>
  <si>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</si>
  <si>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</si>
  <si>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</si>
  <si>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</si>
  <si>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</si>
  <si>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</si>
  <si>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</si>
  <si>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</si>
  <si>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</si>
  <si>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</si>
  <si>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</si>
  <si>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</si>
  <si>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</si>
  <si>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</si>
  <si>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</si>
  <si>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</si>
  <si>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</si>
  <si>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</si>
  <si>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</si>
  <si>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</si>
  <si>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</si>
  <si>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</si>
  <si>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</si>
  <si>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</si>
  <si>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</si>
  <si>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</si>
  <si>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</si>
  <si>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</si>
  <si>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</si>
  <si>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</si>
  <si>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</si>
  <si>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</si>
  <si>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</si>
  <si>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</si>
  <si>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</si>
  <si>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</si>
  <si>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</si>
  <si>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</si>
  <si>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</si>
  <si>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</si>
  <si>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</si>
  <si>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</si>
  <si>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</si>
  <si>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</si>
  <si>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</si>
  <si>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</si>
  <si>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</si>
  <si>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</si>
  <si>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</si>
  <si>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</si>
  <si>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</si>
  <si>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</si>
  <si>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</si>
  <si>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</si>
  <si>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</si>
  <si>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</si>
  <si>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</si>
  <si>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</si>
  <si>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</si>
  <si>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</si>
  <si>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</si>
  <si>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</si>
  <si>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</si>
  <si>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</si>
  <si>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</si>
  <si>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</si>
  <si>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</si>
  <si>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</si>
  <si>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</si>
  <si>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</si>
  <si>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</si>
  <si>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</si>
  <si>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</si>
  <si>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</si>
  <si>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</si>
  <si>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</si>
  <si>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</si>
  <si>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</si>
  <si>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</si>
  <si>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</si>
  <si>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</si>
  <si>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</si>
  <si>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</si>
  <si>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</si>
  <si>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</si>
  <si>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</si>
  <si>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</si>
  <si>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</si>
  <si>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</si>
  <si>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</si>
  <si>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</si>
  <si>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</si>
  <si>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</si>
  <si>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</si>
  <si>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</si>
  <si>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</si>
  <si>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</si>
  <si>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</si>
  <si>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</si>
  <si>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</si>
  <si>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</si>
  <si>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</si>
  <si>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</si>
  <si>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</si>
  <si>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</si>
  <si>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</si>
  <si>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</si>
  <si>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</si>
  <si>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</si>
  <si>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</si>
  <si>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</si>
  <si>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</si>
  <si>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</si>
  <si>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</si>
  <si>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</si>
  <si>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</si>
  <si>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</si>
  <si>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</si>
  <si>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</si>
  <si>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</si>
  <si>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</si>
  <si>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</si>
  <si>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</si>
  <si>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</si>
  <si>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</si>
  <si>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</si>
  <si>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</si>
  <si>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</si>
  <si>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</si>
  <si>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</si>
  <si>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</si>
  <si>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</si>
  <si>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</si>
  <si>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</si>
  <si>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</si>
  <si>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</si>
  <si>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</si>
  <si>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</si>
  <si>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</si>
  <si>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</si>
  <si>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</si>
  <si>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</si>
  <si>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</si>
  <si>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</si>
  <si>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</si>
  <si>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</si>
  <si>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</si>
  <si>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</si>
  <si>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</si>
  <si>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</si>
  <si>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</si>
  <si>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</si>
  <si>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</si>
  <si>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</si>
  <si>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</si>
  <si>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</si>
  <si>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</si>
  <si>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</si>
  <si>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</si>
  <si>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</si>
  <si>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</si>
  <si>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</si>
  <si>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</si>
  <si>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</si>
  <si>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</si>
  <si>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</si>
  <si>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</si>
  <si>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</si>
  <si>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</si>
  <si>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</si>
  <si>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</si>
  <si>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</si>
  <si>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</si>
  <si>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</si>
  <si>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</si>
  <si>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</si>
  <si>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</si>
  <si>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</si>
  <si>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</si>
  <si>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</si>
  <si>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</si>
  <si>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</si>
  <si>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</si>
  <si>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</si>
  <si>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</si>
  <si>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</si>
  <si>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</si>
  <si>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</si>
  <si>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</si>
  <si>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</si>
  <si>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</si>
  <si>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</si>
  <si>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</si>
  <si>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</si>
  <si>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</si>
  <si>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</si>
  <si>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</si>
  <si>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</si>
  <si>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</si>
  <si>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</si>
  <si>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</si>
  <si>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</si>
  <si>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</si>
  <si>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</si>
  <si>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</si>
  <si>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</si>
  <si>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</si>
  <si>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</si>
  <si>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</si>
  <si>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</si>
  <si>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</si>
  <si>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</si>
  <si>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</si>
  <si>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</si>
  <si>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</si>
  <si>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</si>
  <si>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</si>
  <si>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</si>
  <si>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</si>
  <si>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</si>
  <si>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</si>
  <si>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</si>
  <si>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</si>
  <si>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</si>
  <si>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</si>
  <si>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</si>
  <si>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</si>
  <si>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</si>
  <si>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</si>
  <si>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</si>
  <si>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</si>
  <si>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</si>
  <si>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</si>
  <si>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</si>
  <si>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</si>
  <si>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</si>
  <si>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</si>
  <si>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</si>
  <si>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</si>
  <si>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</si>
  <si>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</si>
  <si>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</si>
  <si>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</si>
  <si>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</si>
  <si>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</si>
  <si>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</si>
  <si>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</si>
  <si>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</si>
  <si>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</si>
  <si>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</si>
  <si>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</si>
  <si>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</si>
  <si>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</si>
  <si>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</si>
  <si>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</si>
  <si>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</si>
  <si>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</si>
  <si>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</si>
  <si>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</si>
  <si>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</si>
  <si>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</si>
  <si>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</si>
  <si>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</si>
  <si>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</si>
  <si>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</si>
  <si>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</si>
  <si>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</si>
  <si>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</si>
  <si>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</si>
  <si>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</si>
  <si>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</si>
  <si>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</si>
  <si>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</si>
  <si>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</si>
  <si>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</si>
  <si>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</si>
  <si>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</si>
  <si>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</si>
  <si>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</si>
  <si>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</si>
  <si>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</si>
  <si>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</si>
  <si>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</si>
  <si>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</si>
  <si>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</si>
  <si>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</si>
  <si>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</si>
  <si>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</si>
  <si>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</si>
  <si>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</si>
  <si>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</si>
  <si>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</si>
  <si>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</si>
  <si>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</si>
  <si>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</si>
  <si>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</si>
  <si>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</si>
  <si>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</si>
  <si>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</si>
  <si>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</si>
  <si>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</si>
  <si>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</si>
  <si>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</si>
  <si>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</si>
  <si>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</si>
  <si>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</si>
  <si>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</si>
  <si>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</si>
  <si>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</si>
  <si>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</si>
  <si>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</si>
  <si>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</si>
  <si>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</si>
  <si>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</si>
  <si>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</si>
  <si>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</si>
  <si>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</si>
  <si>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</si>
  <si>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</si>
  <si>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</si>
  <si>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</si>
  <si>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</si>
  <si>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</si>
  <si>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</si>
  <si>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</si>
  <si>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</si>
  <si>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</si>
  <si>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</si>
  <si>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</si>
  <si>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</si>
  <si>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</si>
  <si>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</si>
  <si>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</si>
  <si>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</si>
  <si>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</si>
  <si>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</si>
  <si>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</si>
  <si>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</si>
  <si>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</si>
  <si>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</si>
  <si>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</si>
  <si>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</si>
  <si>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</si>
  <si>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</si>
  <si>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</si>
  <si>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</si>
  <si>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</si>
  <si>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</si>
  <si>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</si>
  <si>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</si>
  <si>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</si>
  <si>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</si>
  <si>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</si>
  <si>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</si>
  <si>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</si>
  <si>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</si>
  <si>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</si>
  <si>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</si>
  <si>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</si>
  <si>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</si>
  <si>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</si>
  <si>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</si>
  <si>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</si>
  <si>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</si>
  <si>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</si>
  <si>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</si>
  <si>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</si>
  <si>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</si>
  <si>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</si>
  <si>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</si>
  <si>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</si>
  <si>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</si>
  <si>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</si>
  <si>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</si>
  <si>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</si>
  <si>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</si>
  <si>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</si>
  <si>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</si>
  <si>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</si>
  <si>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</si>
  <si>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</si>
  <si>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</si>
  <si>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</si>
  <si>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</si>
  <si>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</si>
  <si>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</si>
  <si>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</si>
  <si>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</si>
  <si>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</si>
  <si>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</si>
  <si>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</si>
  <si>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</si>
  <si>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</si>
  <si>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</si>
  <si>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</si>
  <si>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</si>
  <si>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</si>
  <si>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</si>
  <si>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</si>
  <si>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</si>
  <si>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</si>
  <si>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</si>
  <si>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</si>
  <si>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</si>
  <si>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</si>
  <si>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</si>
  <si>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</si>
  <si>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</si>
  <si>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</si>
  <si>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</si>
  <si>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</si>
  <si>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</si>
  <si>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</si>
  <si>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</si>
  <si>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</si>
  <si>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</si>
  <si>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</si>
  <si>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</si>
  <si>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</si>
  <si>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</si>
  <si>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</si>
  <si>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</si>
  <si>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</si>
  <si>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</si>
  <si>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</si>
  <si>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</si>
  <si>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</si>
  <si>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</si>
  <si>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</si>
  <si>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</si>
  <si>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</si>
  <si>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</si>
  <si>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</si>
  <si>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</si>
  <si>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</si>
  <si>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</si>
  <si>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</si>
  <si>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</si>
  <si>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</si>
  <si>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</si>
  <si>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</si>
  <si>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</si>
  <si>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</si>
  <si>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</si>
  <si>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</si>
  <si>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</si>
  <si>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</si>
  <si>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</si>
  <si>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</si>
  <si>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</si>
  <si>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</si>
  <si>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</si>
  <si>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</si>
  <si>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</si>
  <si>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</si>
  <si>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</si>
  <si>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</si>
  <si>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</si>
  <si>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</si>
  <si>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</si>
  <si>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</si>
  <si>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</si>
  <si>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</si>
  <si>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</si>
  <si>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</si>
  <si>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</si>
  <si>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</si>
  <si>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</si>
  <si>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</si>
  <si>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</si>
  <si>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</si>
  <si>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</si>
  <si>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</si>
  <si>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</si>
  <si>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</si>
  <si>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</si>
  <si>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</si>
  <si>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</si>
  <si>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</si>
  <si>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</si>
  <si>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</si>
  <si>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</si>
  <si>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</si>
  <si>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</si>
  <si>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</si>
  <si>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</si>
  <si>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</si>
  <si>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</si>
  <si>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</si>
  <si>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</si>
  <si>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</si>
  <si>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</si>
  <si>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</si>
  <si>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</si>
  <si>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</si>
  <si>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</si>
  <si>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</si>
  <si>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</si>
  <si>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</si>
  <si>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</si>
  <si>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</si>
  <si>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</si>
  <si>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</si>
  <si>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</si>
  <si>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</si>
  <si>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</si>
  <si>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</si>
  <si>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</si>
  <si>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</si>
  <si>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</si>
  <si>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</si>
  <si>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</si>
  <si>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</si>
  <si>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</si>
  <si>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</si>
  <si>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</si>
  <si>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</si>
  <si>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</si>
  <si>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</si>
  <si>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</si>
  <si>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</si>
  <si>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</si>
  <si>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</si>
  <si>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</si>
  <si>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</si>
  <si>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</si>
  <si>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</si>
  <si>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</si>
  <si>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</si>
  <si>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</si>
  <si>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</si>
  <si>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</si>
  <si>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</si>
  <si>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</si>
  <si>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</si>
  <si>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</si>
  <si>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</si>
  <si>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</si>
  <si>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</si>
  <si>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</si>
  <si>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</si>
  <si>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</si>
  <si>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</si>
  <si>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</si>
  <si>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</si>
  <si>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</si>
  <si>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</si>
  <si>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</si>
  <si>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</si>
  <si>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</si>
  <si>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</si>
  <si>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</si>
  <si>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</si>
  <si>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</si>
  <si>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</si>
  <si>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</si>
  <si>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</si>
  <si>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</si>
  <si>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</si>
  <si>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</si>
  <si>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</si>
  <si>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</si>
  <si>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</si>
  <si>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</si>
  <si>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</si>
  <si>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</si>
  <si>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</si>
  <si>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</si>
  <si>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</si>
  <si>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</si>
  <si>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</si>
  <si>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</si>
  <si>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</si>
  <si>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</si>
  <si>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</si>
  <si>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</si>
  <si>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</si>
  <si>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</si>
  <si>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</si>
  <si>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</si>
  <si>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</si>
  <si>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</si>
  <si>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</si>
  <si>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</si>
  <si>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</si>
  <si>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</si>
  <si>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</si>
  <si>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</si>
  <si>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</si>
  <si>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</si>
  <si>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</si>
  <si>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</si>
  <si>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</si>
  <si>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</si>
  <si>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</si>
  <si>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</si>
  <si>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</si>
  <si>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</si>
  <si>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</si>
  <si>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</si>
  <si>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</si>
  <si>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</si>
  <si>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</si>
  <si>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</si>
  <si>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</si>
  <si>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</si>
  <si>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</si>
  <si>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</si>
  <si>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</si>
  <si>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</si>
  <si>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</si>
  <si>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</si>
  <si>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</si>
  <si>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</si>
  <si>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</si>
  <si>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</si>
  <si>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</si>
  <si>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</si>
  <si>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</si>
  <si>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</si>
  <si>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</si>
  <si>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</si>
  <si>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</si>
  <si>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</si>
  <si>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</si>
  <si>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</si>
  <si>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</si>
  <si>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</si>
  <si>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</si>
  <si>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</si>
  <si>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</si>
  <si>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</si>
  <si>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</si>
  <si>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</si>
  <si>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</si>
  <si>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</si>
  <si>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</si>
  <si>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</si>
  <si>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</si>
  <si>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</si>
  <si>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</si>
  <si>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</si>
  <si>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</si>
  <si>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</si>
  <si>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</si>
  <si>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</si>
  <si>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</si>
  <si>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</si>
  <si>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</si>
  <si>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</si>
  <si>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</si>
  <si>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</si>
  <si>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</si>
  <si>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</si>
  <si>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</si>
  <si>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</si>
  <si>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</si>
  <si>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</si>
  <si>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</si>
  <si>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</si>
  <si>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</si>
  <si>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</si>
  <si>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</si>
  <si>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</si>
  <si>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</si>
  <si>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</si>
  <si>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</si>
  <si>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</si>
  <si>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</si>
  <si>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</si>
  <si>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</si>
  <si>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</si>
  <si>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</si>
  <si>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</si>
  <si>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</si>
  <si>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</si>
  <si>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</si>
  <si>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</si>
  <si>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</si>
  <si>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</si>
  <si>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</si>
  <si>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</si>
  <si>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</si>
  <si>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</si>
  <si>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</si>
  <si>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</si>
  <si>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</si>
  <si>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</si>
  <si>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</si>
  <si>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</si>
  <si>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</si>
  <si>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</si>
  <si>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</si>
  <si>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</si>
  <si>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</si>
  <si>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</si>
  <si>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</si>
  <si>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</si>
  <si>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</si>
  <si>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</si>
  <si>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</si>
  <si>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</si>
  <si>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</si>
  <si>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</si>
  <si>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</si>
  <si>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</si>
  <si>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</si>
  <si>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</si>
  <si>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</si>
  <si>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</si>
  <si>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</si>
  <si>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</si>
  <si>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</si>
  <si>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</si>
  <si>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</si>
  <si>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</si>
  <si>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</si>
  <si>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</si>
  <si>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</si>
  <si>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</si>
  <si>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</si>
  <si>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</si>
  <si>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</si>
  <si>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</si>
  <si>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</si>
  <si>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</si>
  <si>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</si>
  <si>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</si>
  <si>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</si>
  <si>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</si>
  <si>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</si>
  <si>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</si>
  <si>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</si>
  <si>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</si>
  <si>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</si>
  <si>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</si>
  <si>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</si>
  <si>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</si>
  <si>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</si>
  <si>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</si>
  <si>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</si>
  <si>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</si>
  <si>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</si>
  <si>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</si>
  <si>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</si>
  <si>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</si>
  <si>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</si>
  <si>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</si>
  <si>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</si>
  <si>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</si>
  <si>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</si>
  <si>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</si>
  <si>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</si>
  <si>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</si>
  <si>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</si>
  <si>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</si>
  <si>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</si>
  <si>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</si>
  <si>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</si>
  <si>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</si>
  <si>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</si>
  <si>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</si>
  <si>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</si>
  <si>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</si>
  <si>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</si>
  <si>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</si>
  <si>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</si>
  <si>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</si>
  <si>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</si>
  <si>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</si>
  <si>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</si>
  <si>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</si>
  <si>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</si>
  <si>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</si>
  <si>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</si>
  <si>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</si>
  <si>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</si>
  <si>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</si>
  <si>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</si>
  <si>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</si>
  <si>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</si>
  <si>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</si>
  <si>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</si>
  <si>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</si>
  <si>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</si>
  <si>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</si>
  <si>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</si>
  <si>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</si>
  <si>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</si>
  <si>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</si>
  <si>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</si>
  <si>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</si>
  <si>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</si>
  <si>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</si>
  <si>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</si>
  <si>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</si>
  <si>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</si>
  <si>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</si>
  <si>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</si>
  <si>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</si>
  <si>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</si>
  <si>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</si>
  <si>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</si>
  <si>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</si>
  <si>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</si>
  <si>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</si>
  <si>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</si>
  <si>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</si>
  <si>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</si>
  <si>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</si>
  <si>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</si>
  <si>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</si>
  <si>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</si>
  <si>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</si>
  <si>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</si>
  <si>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</si>
  <si>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</si>
  <si>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</si>
  <si>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</si>
  <si>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</si>
  <si>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</si>
  <si>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</si>
  <si>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</si>
  <si>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</si>
  <si>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</si>
  <si>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</si>
  <si>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</si>
  <si>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</si>
  <si>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</si>
  <si>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</si>
  <si>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</si>
  <si>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</si>
  <si>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</si>
  <si>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</si>
  <si>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</si>
  <si>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</si>
  <si>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</si>
  <si>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</si>
  <si>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</si>
  <si>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</si>
  <si>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</si>
  <si>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</si>
  <si>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</si>
  <si>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</si>
  <si>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</si>
  <si>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</si>
  <si>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</si>
  <si>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</si>
  <si>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</si>
  <si>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</si>
  <si>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</si>
  <si>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</si>
  <si>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</si>
  <si>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</si>
  <si>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</si>
  <si>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</si>
  <si>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</si>
  <si>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</si>
  <si>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</si>
  <si>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</si>
  <si>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</si>
  <si>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</si>
  <si>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</si>
  <si>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</si>
  <si>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</si>
  <si>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</si>
  <si>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</si>
  <si>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</si>
  <si>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</si>
  <si>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</si>
  <si>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</si>
  <si>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</si>
  <si>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</si>
  <si>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</si>
  <si>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</si>
  <si>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</si>
  <si>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</si>
  <si>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</si>
  <si>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</si>
  <si>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</si>
  <si>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</si>
  <si>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</si>
  <si>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</si>
  <si>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</si>
  <si>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</si>
  <si>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</si>
  <si>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</si>
  <si>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</si>
  <si>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</si>
  <si>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</si>
  <si>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</si>
  <si>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</si>
  <si>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</si>
  <si>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</si>
  <si>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</si>
  <si>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</si>
  <si>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</si>
  <si>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</si>
  <si>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</si>
  <si>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</si>
  <si>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</si>
  <si>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</si>
  <si>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</si>
  <si>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</si>
  <si>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</si>
  <si>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</si>
  <si>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</si>
  <si>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</si>
  <si>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</si>
  <si>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</si>
  <si>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</si>
  <si>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</si>
  <si>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</si>
  <si>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</si>
  <si>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</si>
  <si>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</si>
  <si>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</si>
  <si>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</si>
  <si>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</si>
  <si>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</si>
  <si>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</si>
  <si>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</si>
  <si>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</si>
  <si>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</si>
  <si>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</si>
  <si>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</si>
  <si>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</si>
  <si>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</si>
  <si>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</si>
  <si>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</si>
  <si>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</si>
  <si>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</si>
  <si>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</si>
  <si>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</si>
  <si>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</si>
  <si>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</si>
  <si>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</si>
  <si>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</si>
  <si>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</si>
  <si>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</si>
  <si>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</si>
  <si>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</si>
  <si>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</si>
  <si>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</si>
  <si>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</si>
  <si>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</si>
  <si>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</si>
  <si>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</si>
  <si>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</si>
  <si>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</si>
  <si>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</si>
  <si>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</si>
  <si>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</si>
  <si>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</si>
  <si>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</si>
  <si>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</si>
  <si>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</si>
  <si>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</si>
  <si>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</si>
  <si>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</si>
  <si>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</si>
  <si>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</si>
  <si>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</si>
  <si>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</si>
  <si>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</si>
  <si>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</si>
  <si>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</si>
  <si>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</si>
  <si>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</si>
  <si>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</si>
  <si>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</si>
  <si>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</si>
  <si>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</si>
  <si>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</si>
  <si>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</si>
  <si>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</si>
  <si>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</si>
  <si>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</si>
  <si>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</si>
  <si>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</si>
  <si>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</si>
  <si>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</si>
  <si>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</si>
  <si>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</si>
  <si>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</si>
  <si>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</si>
  <si>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</si>
  <si>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</si>
  <si>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</si>
  <si>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</si>
  <si>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</si>
  <si>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</si>
  <si>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</si>
  <si>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</si>
  <si>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</si>
  <si>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</si>
  <si>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</si>
  <si>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</si>
  <si>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</si>
  <si>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</si>
  <si>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</si>
  <si>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</si>
  <si>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</si>
  <si>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</si>
  <si>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</si>
  <si>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</si>
  <si>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</si>
  <si>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</si>
  <si>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</si>
  <si>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</si>
  <si>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</si>
  <si>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</si>
  <si>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</si>
  <si>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</si>
  <si>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</si>
  <si>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</si>
  <si>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</si>
  <si>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</si>
  <si>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</si>
  <si>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</si>
  <si>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</si>
  <si>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</si>
  <si>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</si>
  <si>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</si>
  <si>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</si>
  <si>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</si>
  <si>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</si>
  <si>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</si>
  <si>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</si>
  <si>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</si>
  <si>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</si>
  <si>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</si>
  <si>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</si>
  <si>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</si>
  <si>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</si>
  <si>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</si>
  <si>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</si>
  <si>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</si>
  <si>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</si>
  <si>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</si>
  <si>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</si>
  <si>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</si>
  <si>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</si>
  <si>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</si>
  <si>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</si>
  <si>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</si>
  <si>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</si>
  <si>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</si>
  <si>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</si>
  <si>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</si>
  <si>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</si>
  <si>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</si>
  <si>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</si>
  <si>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</si>
  <si>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</si>
  <si>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</si>
  <si>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</si>
  <si>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</si>
  <si>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</si>
  <si>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</si>
  <si>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</si>
  <si>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</si>
  <si>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</si>
  <si>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</si>
  <si>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</si>
  <si>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</si>
  <si>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</si>
  <si>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</si>
  <si>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</si>
  <si>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</si>
  <si>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</si>
  <si>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</si>
  <si>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</si>
  <si>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</si>
  <si>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</si>
  <si>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</si>
  <si>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</si>
  <si>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</si>
  <si>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</si>
  <si>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</si>
  <si>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</si>
  <si>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</si>
  <si>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</si>
  <si>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</si>
  <si>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</si>
  <si>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</si>
  <si>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</si>
  <si>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</si>
  <si>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</si>
  <si>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</si>
  <si>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</si>
  <si>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</si>
  <si>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</si>
  <si>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</si>
  <si>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</si>
  <si>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</si>
  <si>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</si>
  <si>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</si>
  <si>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</si>
  <si>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</si>
  <si>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</si>
  <si>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</si>
  <si>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</si>
  <si>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</si>
  <si>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</si>
  <si>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</si>
  <si>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</si>
  <si>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</si>
  <si>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</si>
  <si>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</si>
  <si>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</si>
  <si>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</si>
  <si>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</si>
  <si>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</si>
  <si>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</si>
  <si>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</si>
  <si>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</si>
  <si>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</si>
  <si>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</si>
  <si>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</si>
  <si>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</si>
  <si>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</si>
  <si>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</si>
  <si>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</si>
  <si>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</si>
  <si>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</si>
  <si>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</si>
  <si>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</si>
  <si>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</si>
  <si>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</si>
  <si>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</si>
  <si>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</si>
  <si>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</si>
  <si>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</si>
  <si>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</si>
  <si>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</si>
  <si>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</si>
  <si>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</si>
  <si>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</si>
  <si>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</si>
  <si>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</si>
  <si>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</si>
  <si>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</si>
  <si>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</si>
  <si>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</si>
  <si>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</si>
  <si>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</si>
  <si>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</si>
  <si>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</si>
  <si>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</si>
  <si>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</si>
  <si>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</si>
  <si>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</si>
  <si>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</si>
  <si>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</si>
  <si>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</si>
  <si>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</si>
  <si>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</si>
  <si>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</si>
  <si>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</si>
  <si>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</si>
  <si>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</si>
  <si>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</si>
  <si>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</si>
  <si>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</si>
  <si>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</si>
  <si>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</si>
  <si>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</si>
  <si>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</si>
  <si>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</si>
  <si>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</si>
  <si>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</si>
  <si>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</si>
  <si>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</si>
  <si>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</si>
  <si>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</si>
  <si>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</si>
  <si>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</si>
  <si>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</si>
  <si>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</si>
  <si>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</si>
  <si>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</si>
  <si>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</si>
  <si>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</si>
  <si>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</si>
  <si>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</si>
  <si>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</si>
  <si>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</si>
  <si>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</si>
  <si>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</si>
  <si>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</si>
  <si>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</si>
  <si>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</si>
  <si>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</si>
  <si>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</si>
  <si>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</si>
  <si>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</si>
  <si>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</si>
  <si>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</si>
  <si>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</si>
  <si>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</si>
  <si>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</si>
  <si>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</si>
  <si>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</si>
  <si>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</si>
  <si>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</si>
  <si>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</si>
  <si>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</si>
  <si>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</si>
  <si>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</si>
  <si>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</si>
  <si>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</si>
  <si>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</si>
  <si>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</si>
  <si>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</si>
  <si>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</si>
  <si>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</si>
  <si>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</si>
  <si>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</si>
  <si>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</si>
  <si>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</si>
  <si>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</si>
  <si>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</si>
  <si>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</si>
  <si>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</si>
  <si>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</si>
  <si>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</si>
  <si>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</si>
  <si>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</si>
  <si>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</si>
  <si>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</si>
  <si>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</si>
  <si>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</si>
  <si>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</si>
  <si>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</si>
  <si>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</si>
  <si>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</si>
  <si>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</si>
  <si>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</si>
  <si>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</si>
  <si>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</si>
  <si>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</si>
  <si>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</si>
  <si>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</si>
  <si>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</si>
  <si>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</si>
  <si>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</si>
  <si>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</si>
  <si>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</si>
  <si>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</si>
  <si>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</si>
  <si>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</si>
  <si>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</si>
  <si>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</si>
  <si>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</si>
  <si>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</si>
  <si>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</si>
  <si>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</si>
  <si>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</si>
  <si>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</si>
  <si>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</si>
  <si>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</si>
  <si>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</si>
  <si>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</si>
  <si>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</si>
  <si>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</si>
  <si>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</si>
  <si>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</si>
  <si>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</si>
  <si>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</si>
  <si>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</si>
  <si>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</si>
  <si>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</si>
  <si>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</si>
  <si>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</si>
  <si>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</si>
  <si>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</si>
  <si>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</si>
  <si>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</si>
  <si>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</si>
  <si>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</si>
  <si>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</si>
  <si>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</si>
  <si>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</si>
  <si>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</si>
  <si>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</si>
  <si>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</si>
  <si>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</si>
  <si>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</si>
  <si>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</si>
  <si>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</si>
  <si>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</si>
  <si>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</si>
  <si>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</si>
  <si>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</si>
  <si>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</si>
  <si>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</si>
  <si>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</si>
  <si>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</si>
  <si>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</si>
  <si>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</si>
  <si>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</si>
  <si>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</si>
  <si>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</si>
  <si>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</si>
  <si>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</si>
  <si>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</si>
  <si>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</si>
  <si>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</si>
  <si>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</si>
  <si>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</si>
  <si>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</si>
  <si>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</si>
  <si>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</si>
  <si>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</si>
  <si>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</si>
  <si>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</si>
  <si>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</si>
  <si>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</si>
  <si>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</si>
  <si>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</si>
  <si>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</si>
  <si>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</si>
  <si>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</si>
  <si>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</si>
  <si>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</si>
  <si>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</si>
  <si>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</si>
  <si>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</si>
  <si>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</si>
  <si>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</si>
  <si>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</si>
  <si>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</si>
  <si>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</si>
  <si>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</si>
  <si>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</si>
  <si>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</si>
  <si>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</si>
  <si>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</si>
  <si>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</si>
  <si>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</si>
  <si>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</si>
  <si>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</si>
  <si>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</si>
  <si>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</si>
  <si>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</si>
  <si>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</si>
  <si>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</si>
  <si>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</si>
  <si>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</si>
  <si>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</si>
  <si>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</si>
  <si>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</si>
  <si>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</si>
  <si>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</si>
  <si>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</si>
  <si>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</si>
  <si>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</si>
  <si>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</si>
  <si>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</si>
  <si>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</si>
  <si>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</si>
  <si>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</si>
  <si>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</si>
  <si>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</si>
  <si>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</si>
  <si>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</si>
  <si>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</si>
  <si>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</si>
  <si>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</si>
  <si>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</si>
  <si>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</si>
  <si>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</si>
  <si>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</si>
  <si>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</si>
  <si>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</si>
  <si>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</si>
  <si>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</si>
  <si>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</si>
  <si>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</si>
  <si>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</si>
  <si>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</si>
  <si>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</si>
  <si>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</si>
  <si>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</si>
  <si>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</si>
  <si>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</si>
  <si>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</si>
  <si>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</si>
  <si>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</si>
  <si>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</si>
  <si>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</si>
  <si>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</si>
  <si>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</si>
  <si>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</si>
  <si>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</si>
  <si>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</si>
  <si>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</si>
  <si>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</si>
  <si>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</si>
  <si>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</si>
  <si>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</si>
  <si>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</si>
  <si>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</si>
  <si>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</si>
  <si>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</si>
  <si>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</si>
  <si>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</si>
  <si>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</si>
  <si>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</si>
  <si>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</si>
  <si>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</si>
  <si>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</si>
  <si>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</si>
  <si>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</si>
  <si>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</si>
  <si>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</si>
  <si>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</si>
  <si>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</si>
  <si>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</si>
  <si>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</si>
  <si>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</si>
  <si>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</si>
  <si>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</si>
  <si>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</si>
  <si>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</si>
  <si>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</si>
  <si>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</si>
  <si>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</si>
  <si>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</si>
  <si>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</si>
  <si>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</si>
  <si>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</si>
  <si>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</si>
  <si>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</si>
  <si>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</si>
  <si>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</si>
  <si>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</si>
  <si>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</si>
  <si>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</si>
  <si>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</si>
  <si>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</si>
  <si>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</si>
  <si>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</si>
  <si>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</si>
  <si>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</si>
  <si>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</si>
  <si>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</si>
  <si>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</si>
  <si>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</si>
  <si>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</si>
  <si>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</si>
  <si>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</si>
  <si>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</si>
  <si>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</si>
  <si>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</si>
  <si>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</si>
  <si>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</si>
  <si>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</si>
  <si>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</si>
  <si>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</si>
  <si>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</si>
  <si>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</si>
  <si>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</si>
  <si>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</si>
  <si>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</si>
  <si>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</si>
  <si>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</si>
  <si>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</si>
  <si>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</si>
  <si>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</si>
  <si>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</si>
  <si>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</si>
  <si>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</si>
  <si>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</si>
  <si>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</si>
  <si>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</si>
  <si>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</si>
  <si>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</si>
  <si>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</si>
  <si>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</si>
  <si>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</si>
  <si>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</si>
  <si>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</si>
  <si>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</si>
  <si>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</si>
  <si>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</si>
  <si>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</si>
  <si>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</si>
  <si>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</si>
  <si>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</si>
  <si>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</si>
  <si>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</si>
  <si>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</si>
  <si>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</si>
  <si>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</si>
  <si>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</si>
  <si>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</si>
  <si>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</si>
  <si>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</si>
  <si>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</si>
  <si>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</si>
  <si>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</si>
  <si>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</si>
  <si>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</si>
  <si>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</si>
  <si>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</si>
  <si>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</si>
  <si>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</si>
  <si>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</si>
  <si>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</si>
  <si>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</si>
  <si>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</si>
  <si>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</si>
  <si>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</si>
  <si>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</si>
  <si>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</si>
  <si>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</si>
  <si>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</si>
  <si>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</si>
  <si>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</si>
  <si>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</si>
  <si>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</si>
  <si>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</si>
  <si>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</si>
  <si>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</si>
  <si>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</si>
  <si>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</si>
  <si>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</si>
  <si>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</si>
  <si>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</si>
  <si>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</si>
  <si>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</si>
  <si>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</si>
  <si>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</si>
  <si>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</si>
  <si>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</si>
  <si>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</si>
  <si>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</si>
  <si>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</si>
  <si>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</si>
  <si>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</si>
  <si>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</si>
  <si>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</si>
  <si>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</si>
  <si>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</si>
  <si>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</si>
  <si>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</si>
  <si>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</si>
  <si>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</si>
  <si>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</si>
  <si>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</si>
  <si>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</si>
  <si>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</si>
  <si>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</si>
  <si>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</si>
  <si>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</si>
  <si>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</si>
  <si>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</si>
  <si>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</si>
  <si>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</si>
  <si>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</si>
  <si>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</si>
  <si>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</si>
  <si>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</si>
  <si>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</si>
  <si>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</si>
  <si>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</si>
  <si>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</si>
  <si>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</si>
  <si>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</si>
  <si>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</si>
  <si>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</si>
  <si>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</si>
  <si>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</si>
  <si>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</si>
  <si>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</si>
  <si>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</si>
  <si>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</si>
  <si>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</si>
  <si>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</si>
  <si>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</si>
  <si>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</si>
  <si>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</si>
  <si>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</si>
  <si>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</si>
  <si>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</si>
  <si>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</si>
  <si>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</si>
  <si>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</si>
  <si>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</si>
  <si>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</si>
  <si>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</si>
  <si>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</si>
  <si>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</si>
  <si>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</si>
  <si>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</si>
  <si>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</si>
  <si>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</si>
  <si>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</si>
  <si>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</si>
  <si>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</si>
  <si>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</si>
  <si>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</si>
  <si>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</si>
  <si>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</si>
  <si>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</si>
  <si>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</si>
  <si>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</si>
  <si>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</si>
  <si>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</si>
  <si>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</si>
  <si>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</si>
  <si>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</si>
  <si>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</si>
  <si>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</si>
  <si>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</si>
  <si>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</si>
  <si>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</si>
  <si>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</si>
  <si>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</si>
  <si>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</si>
  <si>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</si>
  <si>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</si>
  <si>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</si>
  <si>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</si>
  <si>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</si>
  <si>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</si>
  <si>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</si>
  <si>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</si>
  <si>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</si>
  <si>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</si>
  <si>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</si>
  <si>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</si>
  <si>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</si>
  <si>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</si>
  <si>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</si>
  <si>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</si>
  <si>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</si>
  <si>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</si>
  <si>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</si>
  <si>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</si>
  <si>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</si>
  <si>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</si>
  <si>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</si>
  <si>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</si>
  <si>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</si>
  <si>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</si>
  <si>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</si>
  <si>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</si>
  <si>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</si>
  <si>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</si>
  <si>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</si>
  <si>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</si>
  <si>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</si>
  <si>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</si>
  <si>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</si>
  <si>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</si>
  <si>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</si>
  <si>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</si>
  <si>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</si>
  <si>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</si>
  <si>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</si>
  <si>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</si>
  <si>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</si>
  <si>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</si>
  <si>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</si>
  <si>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</si>
  <si>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</si>
  <si>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</si>
  <si>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</si>
  <si>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</si>
  <si>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</si>
  <si>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</si>
  <si>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</si>
  <si>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</si>
  <si>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</si>
  <si>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</si>
  <si>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</si>
  <si>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</si>
  <si>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</si>
  <si>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</si>
  <si>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</si>
  <si>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</si>
  <si>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</si>
  <si>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</si>
  <si>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</si>
  <si>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</si>
  <si>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</si>
  <si>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</si>
  <si>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</si>
  <si>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</si>
  <si>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</si>
  <si>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</si>
  <si>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</si>
  <si>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</si>
  <si>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</si>
  <si>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</si>
  <si>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</si>
  <si>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</si>
  <si>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</si>
  <si>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</si>
  <si>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</si>
  <si>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</si>
  <si>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</si>
  <si>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</si>
  <si>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</si>
  <si>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</si>
  <si>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</si>
  <si>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</si>
  <si>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</si>
  <si>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</si>
  <si>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</si>
  <si>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</si>
  <si>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</si>
  <si>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</si>
  <si>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</si>
  <si>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</si>
  <si>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</si>
  <si>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</si>
  <si>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</si>
  <si>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</si>
  <si>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</si>
  <si>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</si>
  <si>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</si>
  <si>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</si>
  <si>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</si>
  <si>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</si>
  <si>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</si>
  <si>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</si>
  <si>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</si>
  <si>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</si>
  <si>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</si>
  <si>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</si>
  <si>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</si>
  <si>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</si>
  <si>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</si>
  <si>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</si>
  <si>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</si>
  <si>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</si>
  <si>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</si>
  <si>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</si>
  <si>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</si>
  <si>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</si>
  <si>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</si>
  <si>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</si>
  <si>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</si>
  <si>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</si>
  <si>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</si>
  <si>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</si>
  <si>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</si>
  <si>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</si>
  <si>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</si>
  <si>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</si>
  <si>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</si>
  <si>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</si>
  <si>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</si>
  <si>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</si>
  <si>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</si>
  <si>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</si>
  <si>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</si>
  <si>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</si>
  <si>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</si>
  <si>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</si>
  <si>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</si>
  <si>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</si>
  <si>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</si>
  <si>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</si>
  <si>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</si>
  <si>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</si>
  <si>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</si>
  <si>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</si>
  <si>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</si>
  <si>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</si>
  <si>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</si>
  <si>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</si>
  <si>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</si>
  <si>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</si>
  <si>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</si>
  <si>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</si>
  <si>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</si>
  <si>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</si>
  <si>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</si>
  <si>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</si>
  <si>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</si>
  <si>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</si>
  <si>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</si>
  <si>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</si>
  <si>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</si>
  <si>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</si>
  <si>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</si>
  <si>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</si>
  <si>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</si>
  <si>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</si>
  <si>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</si>
  <si>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</si>
  <si>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</si>
  <si>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</si>
  <si>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</si>
  <si>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</si>
  <si>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</si>
  <si>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</si>
  <si>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</si>
  <si>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</si>
  <si>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</si>
  <si>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</si>
  <si>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</si>
  <si>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</si>
  <si>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</si>
  <si>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</si>
  <si>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</si>
  <si>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</si>
  <si>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</si>
  <si>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</si>
  <si>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</si>
  <si>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</si>
  <si>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</si>
  <si>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</si>
  <si>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</si>
  <si>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</si>
  <si>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</si>
  <si>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</si>
  <si>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</si>
  <si>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</si>
  <si>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</si>
  <si>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</si>
  <si>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</si>
  <si>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</si>
  <si>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</si>
  <si>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</si>
  <si>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</si>
  <si>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</si>
  <si>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</si>
  <si>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</si>
  <si>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</si>
  <si>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</si>
  <si>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</si>
  <si>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</si>
  <si>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</si>
  <si>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</si>
  <si>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</si>
  <si>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</si>
  <si>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</si>
  <si>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</si>
  <si>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</si>
  <si>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</si>
  <si>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</si>
  <si>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</si>
  <si>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</si>
  <si>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</si>
  <si>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</si>
  <si>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</si>
  <si>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</si>
  <si>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</si>
  <si>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</si>
  <si>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</si>
  <si>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</si>
  <si>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</si>
  <si>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</si>
  <si>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</si>
  <si>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</si>
  <si>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</si>
  <si>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</si>
  <si>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</si>
  <si>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</si>
  <si>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</si>
  <si>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</si>
  <si>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</si>
  <si>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</si>
  <si>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</si>
  <si>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</si>
  <si>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</si>
  <si>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</si>
  <si>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</si>
  <si>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</si>
  <si>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</si>
  <si>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</si>
  <si>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</si>
  <si>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</si>
  <si>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</si>
  <si>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</si>
  <si>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</si>
  <si>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</si>
  <si>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</si>
  <si>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</si>
  <si>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</si>
  <si>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</si>
  <si>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</si>
  <si>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</si>
  <si>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</si>
  <si>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</si>
  <si>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</si>
  <si>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</si>
  <si>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</si>
  <si>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</si>
  <si>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</si>
  <si>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</si>
  <si>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</si>
  <si>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</si>
  <si>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</si>
  <si>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</si>
  <si>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</si>
  <si>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</si>
  <si>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</si>
  <si>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</si>
  <si>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</si>
  <si>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</si>
  <si>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</si>
  <si>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</si>
  <si>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</si>
  <si>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</si>
  <si>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</si>
  <si>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</si>
  <si>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</si>
  <si>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</si>
  <si>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</si>
  <si>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</si>
  <si>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</si>
  <si>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</si>
  <si>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</si>
  <si>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</si>
  <si>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</si>
  <si>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</si>
  <si>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</si>
  <si>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</si>
  <si>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</si>
  <si>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</si>
  <si>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</si>
  <si>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</si>
  <si>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</si>
  <si>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</si>
  <si>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</si>
  <si>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</si>
  <si>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</si>
  <si>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</si>
  <si>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</si>
  <si>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</si>
  <si>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</si>
  <si>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</si>
  <si>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</si>
  <si>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</si>
  <si>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</si>
  <si>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</si>
  <si>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</si>
  <si>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</si>
  <si>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</si>
  <si>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</si>
  <si>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</si>
  <si>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</si>
  <si>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</si>
  <si>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</si>
  <si>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</si>
  <si>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</si>
  <si>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</si>
  <si>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</si>
  <si>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</si>
  <si>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</si>
  <si>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</si>
  <si>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</si>
  <si>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</si>
  <si>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</si>
  <si>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</si>
  <si>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</si>
  <si>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</si>
  <si>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</si>
  <si>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</si>
  <si>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</si>
  <si>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</si>
  <si>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</si>
  <si>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</si>
  <si>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</si>
  <si>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</si>
  <si>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</si>
  <si>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</si>
  <si>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</si>
  <si>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</si>
  <si>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</si>
  <si>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</si>
  <si>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</si>
  <si>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</si>
  <si>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</si>
  <si>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</si>
  <si>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</si>
  <si>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</si>
  <si>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</si>
  <si>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</si>
  <si>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</si>
  <si>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</si>
  <si>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</si>
  <si>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</si>
  <si>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</si>
  <si>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</si>
  <si>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</si>
  <si>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</si>
  <si>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</si>
  <si>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</si>
  <si>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</si>
  <si>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</si>
  <si>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</si>
  <si>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</si>
  <si>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</si>
  <si>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</si>
  <si>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</si>
  <si>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</si>
  <si>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</si>
  <si>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</si>
  <si>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</si>
  <si>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</si>
  <si>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</si>
  <si>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</si>
  <si>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</si>
  <si>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</si>
  <si>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</si>
  <si>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</si>
  <si>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</si>
  <si>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</si>
  <si>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</si>
  <si>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</si>
  <si>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</si>
  <si>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</si>
  <si>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</si>
  <si>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</si>
  <si>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</si>
  <si>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</si>
  <si>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</si>
  <si>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</si>
  <si>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</si>
  <si>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</si>
  <si>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</si>
  <si>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</si>
  <si>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</si>
  <si>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</si>
  <si>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</si>
  <si>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</si>
  <si>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</si>
  <si>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</si>
  <si>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</si>
  <si>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</si>
  <si>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</si>
  <si>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</si>
  <si>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</si>
  <si>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</si>
  <si>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</si>
  <si>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</si>
  <si>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</si>
  <si>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</si>
  <si>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</si>
  <si>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</si>
  <si>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</si>
  <si>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</si>
  <si>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</si>
  <si>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</si>
  <si>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</si>
  <si>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</si>
  <si>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</si>
  <si>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</si>
  <si>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</si>
  <si>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</si>
  <si>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</si>
  <si>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</si>
  <si>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</si>
  <si>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</si>
  <si>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</si>
  <si>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</si>
  <si>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</si>
  <si>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</si>
  <si>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</si>
  <si>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</si>
  <si>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</si>
  <si>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</si>
  <si>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</si>
  <si>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</si>
  <si>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</si>
  <si>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</si>
  <si>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</si>
  <si>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</si>
  <si>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</si>
  <si>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</si>
  <si>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</si>
  <si>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</si>
  <si>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</si>
  <si>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</si>
  <si>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</si>
  <si>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</si>
  <si>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</si>
  <si>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</si>
  <si>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</si>
  <si>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</si>
  <si>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</si>
  <si>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</si>
  <si>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</si>
  <si>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</si>
  <si>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</si>
  <si>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</si>
  <si>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</si>
  <si>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</si>
  <si>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</si>
  <si>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</si>
  <si>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</si>
  <si>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</si>
  <si>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</si>
  <si>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</si>
  <si>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</si>
  <si>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</si>
  <si>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</si>
  <si>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</si>
  <si>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</si>
  <si>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</si>
  <si>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</si>
  <si>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</si>
  <si>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</si>
  <si>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</si>
  <si>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</si>
  <si>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</si>
  <si>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</si>
  <si>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</si>
  <si>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</si>
  <si>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</si>
  <si>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</si>
  <si>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</si>
  <si>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</si>
  <si>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</si>
  <si>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</si>
  <si>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</si>
  <si>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</si>
  <si>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</si>
  <si>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</si>
  <si>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</si>
  <si>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</si>
  <si>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</si>
  <si>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</si>
  <si>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</si>
  <si>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</si>
  <si>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</si>
  <si>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</si>
  <si>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</si>
  <si>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</si>
  <si>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</si>
  <si>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</si>
  <si>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</si>
  <si>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</si>
  <si>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</si>
  <si>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</si>
  <si>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</si>
  <si>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</si>
  <si>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</si>
  <si>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</si>
  <si>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</si>
  <si>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</si>
  <si>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</si>
  <si>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</si>
  <si>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</si>
  <si>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</si>
  <si>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</si>
  <si>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</si>
  <si>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</si>
  <si>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</si>
  <si>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</si>
  <si>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</si>
  <si>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</si>
  <si>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</si>
  <si>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</si>
  <si>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</si>
  <si>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</si>
  <si>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</si>
  <si>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</si>
  <si>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</si>
  <si>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</si>
  <si>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</si>
  <si>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</si>
  <si>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</si>
  <si>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</si>
  <si>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</si>
  <si>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</si>
  <si>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</si>
  <si>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</si>
  <si>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</si>
  <si>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</si>
  <si>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</si>
  <si>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</si>
  <si>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</si>
  <si>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</si>
  <si>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</si>
  <si>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</si>
  <si>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</si>
  <si>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</si>
  <si>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</si>
  <si>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</si>
  <si>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</si>
  <si>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</si>
  <si>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</si>
  <si>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</si>
  <si>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</si>
  <si>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</si>
  <si>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</si>
  <si>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</si>
  <si>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</si>
  <si>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</si>
  <si>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</si>
  <si>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</si>
  <si>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</si>
  <si>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</si>
  <si>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</si>
  <si>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</si>
  <si>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</si>
  <si>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</si>
  <si>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</si>
  <si>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</si>
  <si>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</si>
  <si>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</si>
  <si>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</si>
  <si>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</si>
  <si>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</si>
  <si>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</si>
  <si>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</si>
  <si>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</si>
  <si>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</si>
  <si>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</si>
  <si>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</si>
  <si>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</si>
  <si>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</si>
  <si>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</si>
  <si>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</si>
  <si>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</si>
  <si>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</si>
  <si>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</si>
  <si>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</si>
  <si>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</si>
  <si>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</si>
  <si>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</si>
  <si>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</si>
  <si>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</si>
  <si>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</si>
  <si>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</si>
  <si>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</si>
  <si>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</si>
  <si>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</si>
  <si>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</si>
  <si>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</si>
  <si>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</si>
  <si>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</si>
  <si>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</si>
  <si>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</si>
  <si>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</si>
  <si>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</si>
  <si>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</si>
  <si>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</si>
  <si>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</si>
  <si>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</si>
  <si>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</si>
  <si>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</si>
  <si>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</si>
  <si>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</si>
  <si>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</si>
  <si>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</si>
  <si>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</si>
  <si>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</si>
  <si>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</si>
  <si>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</si>
  <si>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</si>
  <si>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</si>
  <si>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</si>
  <si>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TOWER RESEARCH CAPITAL MARKETS INDIA PRIVATE LIMITED</t>
  </si>
  <si>
    <t>Equitas Holdings Limited</t>
  </si>
  <si>
    <t>Justdial Ltd.</t>
  </si>
  <si>
    <t>NCC Limited</t>
  </si>
  <si>
    <t>HRTI PRIVATE LIMITED</t>
  </si>
  <si>
    <t>SURJECTIVE RESEARCH CAPITAL LLP</t>
  </si>
  <si>
    <t>2050-2080</t>
  </si>
  <si>
    <t>940-960</t>
  </si>
  <si>
    <t>1100-1120</t>
  </si>
  <si>
    <t xml:space="preserve">PGHH </t>
  </si>
  <si>
    <t>9870-9930</t>
  </si>
  <si>
    <t>10700-10800</t>
  </si>
  <si>
    <t>1015-1035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</si>
  <si>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</si>
  <si>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</si>
  <si>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</si>
  <si>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</si>
  <si>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</si>
  <si>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</si>
  <si>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Profit of Rs.20.5/-</t>
  </si>
  <si>
    <t>1240-1220</t>
  </si>
  <si>
    <t>3990-4005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</si>
  <si>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</si>
  <si>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</si>
  <si>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</si>
  <si>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</si>
  <si>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</si>
  <si>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</si>
  <si>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970-990</t>
  </si>
  <si>
    <t>Profit of Rs.11/-</t>
  </si>
  <si>
    <t>399-402</t>
  </si>
  <si>
    <t>380-375</t>
  </si>
  <si>
    <t>Profit of Rs.14/-</t>
  </si>
  <si>
    <t>Profit of Rs.19.5/-</t>
  </si>
  <si>
    <t>50-54</t>
  </si>
  <si>
    <t>100-110</t>
  </si>
  <si>
    <t>Loss of Rs.27/-</t>
  </si>
  <si>
    <t xml:space="preserve">HDFCLIFE </t>
  </si>
  <si>
    <t>499-501</t>
  </si>
  <si>
    <t>191.5-192.5</t>
  </si>
  <si>
    <t>180-178</t>
  </si>
  <si>
    <t>ACEWIN</t>
  </si>
  <si>
    <t>MEENAS</t>
  </si>
  <si>
    <t>AUTHUM INVESTMENT &amp; INFRASTRUCTURE LIMITED</t>
  </si>
  <si>
    <t>ABAKKUS EMERGING OPPORTUNITIES FUND - 1</t>
  </si>
  <si>
    <t>E I D PARRY INDIA LIMITED</t>
  </si>
  <si>
    <t>DIVINUS</t>
  </si>
  <si>
    <t>AJITSHANKARRAONIKAM</t>
  </si>
  <si>
    <t>MANOJKUMAR GUNVANTRAI SOMANI</t>
  </si>
  <si>
    <t>HITECHWIND</t>
  </si>
  <si>
    <t>KEVIN MAHESHKUMAR SHAH</t>
  </si>
  <si>
    <t>KILPEST</t>
  </si>
  <si>
    <t>ALPHA LEON ENTERPRISES LLP</t>
  </si>
  <si>
    <t>UDAY SURESH KOTAK</t>
  </si>
  <si>
    <t>NEWLIGHT</t>
  </si>
  <si>
    <t>MAHENDRA GANESHMAL AGRAWAL</t>
  </si>
  <si>
    <t>NFIL</t>
  </si>
  <si>
    <t>RUTANSHU BHASKARBHAI VYAS</t>
  </si>
  <si>
    <t>ASHA GAUTAMBHAI BORANA</t>
  </si>
  <si>
    <t>SBRANDS</t>
  </si>
  <si>
    <t>VINAY RUNGTA</t>
  </si>
  <si>
    <t>SONAL</t>
  </si>
  <si>
    <t>ORION PROPMART PRIVATE LIMITED</t>
  </si>
  <si>
    <t>UPSURGE</t>
  </si>
  <si>
    <t>AARTI MITESH JHUNJHUNWALA</t>
  </si>
  <si>
    <t>PRATIBHA DAYAKRISHNA GOYAL</t>
  </si>
  <si>
    <t>VISVEN</t>
  </si>
  <si>
    <t>VIJAY RASIKLAL SHAH</t>
  </si>
  <si>
    <t>MUKESH KUMAR SUKHANI</t>
  </si>
  <si>
    <t>SHREYA TRADERS</t>
  </si>
  <si>
    <t>BNP PARIBAS ARBITRAGE</t>
  </si>
  <si>
    <t>LAGNAM</t>
  </si>
  <si>
    <t>Lagnam Spintex Limited</t>
  </si>
  <si>
    <t>BANSAL CHIRAG</t>
  </si>
  <si>
    <t>RAJRAYON</t>
  </si>
  <si>
    <t>Raj Rayon Industries Ltd</t>
  </si>
  <si>
    <t>MULTIPLIER S AND S ADV PVT LTD</t>
  </si>
  <si>
    <t>SOLEX</t>
  </si>
  <si>
    <t>Solex Energy Limited</t>
  </si>
  <si>
    <t>RAJESHWARI AGRAWAL</t>
  </si>
  <si>
    <t>Vikas Prop &amp; Granite Ltd</t>
  </si>
  <si>
    <t>HUSYSLTD</t>
  </si>
  <si>
    <t>Husys Consulting Ltd.</t>
  </si>
  <si>
    <t>CHOICE EQUITY BROKING PRIVATE LIMITED</t>
  </si>
  <si>
    <t>ALB ENTERPRISES</t>
  </si>
  <si>
    <t>BIPIN KUMAR</t>
  </si>
  <si>
    <t>RMDRIP</t>
  </si>
  <si>
    <t>R M Drip &amp; Sprink Sys Ltd</t>
  </si>
  <si>
    <t>KETAN DEVENDRA PALIWAL</t>
  </si>
  <si>
    <t>SHELAT GAURANG UPENDRABHAI</t>
  </si>
  <si>
    <t>DHAJA RAM JAI DEV</t>
  </si>
  <si>
    <t>Part profit of Rs.9/-</t>
  </si>
  <si>
    <t>Profit of Rs.125/-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</si>
</sst>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70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8" fillId="60" borderId="37" xfId="0" applyNumberFormat="1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70" fontId="48" fillId="2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43985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L17" sqref="L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43985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8" t="s">
        <v>16</v>
      </c>
      <c r="B9" s="510" t="s">
        <v>17</v>
      </c>
      <c r="C9" s="510" t="s">
        <v>18</v>
      </c>
      <c r="D9" s="275" t="s">
        <v>19</v>
      </c>
      <c r="E9" s="275" t="s">
        <v>20</v>
      </c>
      <c r="F9" s="505" t="s">
        <v>21</v>
      </c>
      <c r="G9" s="506"/>
      <c r="H9" s="507"/>
      <c r="I9" s="505" t="s">
        <v>22</v>
      </c>
      <c r="J9" s="506"/>
      <c r="K9" s="507"/>
      <c r="L9" s="275"/>
      <c r="M9" s="282"/>
      <c r="N9" s="282"/>
      <c r="O9" s="282"/>
    </row>
    <row r="10" spans="1:15" ht="59.25" customHeight="1">
      <c r="A10" s="509"/>
      <c r="B10" s="511" t="s">
        <v>17</v>
      </c>
      <c r="C10" s="51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20466.349999999999</v>
      </c>
      <c r="E11" s="304">
        <v>20266.783333333333</v>
      </c>
      <c r="F11" s="316">
        <v>19949.566666666666</v>
      </c>
      <c r="G11" s="316">
        <v>19432.783333333333</v>
      </c>
      <c r="H11" s="316">
        <v>19115.566666666666</v>
      </c>
      <c r="I11" s="316">
        <v>20783.566666666666</v>
      </c>
      <c r="J11" s="316">
        <v>21100.783333333333</v>
      </c>
      <c r="K11" s="316">
        <v>21617.566666666666</v>
      </c>
      <c r="L11" s="303">
        <v>20584</v>
      </c>
      <c r="M11" s="303">
        <v>19750</v>
      </c>
      <c r="N11" s="320">
        <v>1641435</v>
      </c>
      <c r="O11" s="321">
        <v>0.10618517794685518</v>
      </c>
    </row>
    <row r="12" spans="1:15" ht="15">
      <c r="A12" s="278">
        <v>2</v>
      </c>
      <c r="B12" s="400" t="s">
        <v>34</v>
      </c>
      <c r="C12" s="278" t="s">
        <v>36</v>
      </c>
      <c r="D12" s="317">
        <v>9962.9500000000007</v>
      </c>
      <c r="E12" s="317">
        <v>9910.2833333333328</v>
      </c>
      <c r="F12" s="318">
        <v>9832.6666666666661</v>
      </c>
      <c r="G12" s="318">
        <v>9702.3833333333332</v>
      </c>
      <c r="H12" s="318">
        <v>9624.7666666666664</v>
      </c>
      <c r="I12" s="318">
        <v>10040.566666666666</v>
      </c>
      <c r="J12" s="318">
        <v>10118.183333333334</v>
      </c>
      <c r="K12" s="318">
        <v>10248.466666666665</v>
      </c>
      <c r="L12" s="305">
        <v>9987.9</v>
      </c>
      <c r="M12" s="305">
        <v>9780</v>
      </c>
      <c r="N12" s="320">
        <v>11841000</v>
      </c>
      <c r="O12" s="321">
        <v>7.6320005453863721E-2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14350</v>
      </c>
      <c r="E13" s="317">
        <v>14309.333333333334</v>
      </c>
      <c r="F13" s="318">
        <v>14240.666666666668</v>
      </c>
      <c r="G13" s="318">
        <v>14131.333333333334</v>
      </c>
      <c r="H13" s="318">
        <v>14062.666666666668</v>
      </c>
      <c r="I13" s="318">
        <v>14418.666666666668</v>
      </c>
      <c r="J13" s="318">
        <v>14487.333333333336</v>
      </c>
      <c r="K13" s="318">
        <v>14596.666666666668</v>
      </c>
      <c r="L13" s="305">
        <v>14378</v>
      </c>
      <c r="M13" s="305">
        <v>14200</v>
      </c>
      <c r="N13" s="320">
        <v>1100</v>
      </c>
      <c r="O13" s="321">
        <v>0.1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1289.5</v>
      </c>
      <c r="E14" s="317">
        <v>1287.1666666666667</v>
      </c>
      <c r="F14" s="318">
        <v>1274.8333333333335</v>
      </c>
      <c r="G14" s="318">
        <v>1260.1666666666667</v>
      </c>
      <c r="H14" s="318">
        <v>1247.8333333333335</v>
      </c>
      <c r="I14" s="318">
        <v>1301.8333333333335</v>
      </c>
      <c r="J14" s="318">
        <v>1314.166666666667</v>
      </c>
      <c r="K14" s="318">
        <v>1328.8333333333335</v>
      </c>
      <c r="L14" s="305">
        <v>1299.5</v>
      </c>
      <c r="M14" s="305">
        <v>1272.5</v>
      </c>
      <c r="N14" s="320">
        <v>1667000</v>
      </c>
      <c r="O14" s="321">
        <v>-3.3174805706994548E-2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150.30000000000001</v>
      </c>
      <c r="E15" s="317">
        <v>150.66666666666666</v>
      </c>
      <c r="F15" s="318">
        <v>148.48333333333332</v>
      </c>
      <c r="G15" s="318">
        <v>146.66666666666666</v>
      </c>
      <c r="H15" s="318">
        <v>144.48333333333332</v>
      </c>
      <c r="I15" s="318">
        <v>152.48333333333332</v>
      </c>
      <c r="J15" s="318">
        <v>154.66666666666666</v>
      </c>
      <c r="K15" s="318">
        <v>156.48333333333332</v>
      </c>
      <c r="L15" s="305">
        <v>152.85</v>
      </c>
      <c r="M15" s="305">
        <v>148.85</v>
      </c>
      <c r="N15" s="320">
        <v>18224000</v>
      </c>
      <c r="O15" s="321">
        <v>1.7590149516270889E-3</v>
      </c>
    </row>
    <row r="16" spans="1:15" ht="15">
      <c r="A16" s="278">
        <v>6</v>
      </c>
      <c r="B16" s="400" t="s">
        <v>40</v>
      </c>
      <c r="C16" s="278" t="s">
        <v>42</v>
      </c>
      <c r="D16" s="317">
        <v>339.6</v>
      </c>
      <c r="E16" s="317">
        <v>335.81666666666666</v>
      </c>
      <c r="F16" s="318">
        <v>330.43333333333334</v>
      </c>
      <c r="G16" s="318">
        <v>321.26666666666665</v>
      </c>
      <c r="H16" s="318">
        <v>315.88333333333333</v>
      </c>
      <c r="I16" s="318">
        <v>344.98333333333335</v>
      </c>
      <c r="J16" s="318">
        <v>350.36666666666667</v>
      </c>
      <c r="K16" s="318">
        <v>359.53333333333336</v>
      </c>
      <c r="L16" s="305">
        <v>341.2</v>
      </c>
      <c r="M16" s="305">
        <v>326.64999999999998</v>
      </c>
      <c r="N16" s="320">
        <v>35120000</v>
      </c>
      <c r="O16" s="321">
        <v>-4.0411201701524282E-3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40.450000000000003</v>
      </c>
      <c r="E17" s="317">
        <v>40.1</v>
      </c>
      <c r="F17" s="318">
        <v>39.35</v>
      </c>
      <c r="G17" s="318">
        <v>38.25</v>
      </c>
      <c r="H17" s="318">
        <v>37.5</v>
      </c>
      <c r="I17" s="318">
        <v>41.2</v>
      </c>
      <c r="J17" s="318">
        <v>41.95</v>
      </c>
      <c r="K17" s="318">
        <v>43.050000000000004</v>
      </c>
      <c r="L17" s="305">
        <v>40.85</v>
      </c>
      <c r="M17" s="305">
        <v>39</v>
      </c>
      <c r="N17" s="320">
        <v>50900000</v>
      </c>
      <c r="O17" s="321">
        <v>9.3198492960539364E-3</v>
      </c>
    </row>
    <row r="18" spans="1:15" ht="15">
      <c r="A18" s="278">
        <v>8</v>
      </c>
      <c r="B18" s="400" t="s">
        <v>45</v>
      </c>
      <c r="C18" s="278" t="s">
        <v>46</v>
      </c>
      <c r="D18" s="317">
        <v>664.3</v>
      </c>
      <c r="E18" s="317">
        <v>666.18333333333328</v>
      </c>
      <c r="F18" s="318">
        <v>654.06666666666661</v>
      </c>
      <c r="G18" s="318">
        <v>643.83333333333337</v>
      </c>
      <c r="H18" s="318">
        <v>631.7166666666667</v>
      </c>
      <c r="I18" s="318">
        <v>676.41666666666652</v>
      </c>
      <c r="J18" s="318">
        <v>688.53333333333308</v>
      </c>
      <c r="K18" s="318">
        <v>698.76666666666642</v>
      </c>
      <c r="L18" s="305">
        <v>678.3</v>
      </c>
      <c r="M18" s="305">
        <v>655.95</v>
      </c>
      <c r="N18" s="320">
        <v>1520600</v>
      </c>
      <c r="O18" s="321">
        <v>-0.17358695652173914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191.15</v>
      </c>
      <c r="E19" s="317">
        <v>190.93333333333331</v>
      </c>
      <c r="F19" s="318">
        <v>188.61666666666662</v>
      </c>
      <c r="G19" s="318">
        <v>186.08333333333331</v>
      </c>
      <c r="H19" s="318">
        <v>183.76666666666662</v>
      </c>
      <c r="I19" s="318">
        <v>193.46666666666661</v>
      </c>
      <c r="J19" s="318">
        <v>195.78333333333327</v>
      </c>
      <c r="K19" s="318">
        <v>198.31666666666661</v>
      </c>
      <c r="L19" s="305">
        <v>193.25</v>
      </c>
      <c r="M19" s="305">
        <v>188.4</v>
      </c>
      <c r="N19" s="320">
        <v>17180500</v>
      </c>
      <c r="O19" s="321">
        <v>-2.0188770709173343E-2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1363.65</v>
      </c>
      <c r="E20" s="317">
        <v>1369.25</v>
      </c>
      <c r="F20" s="318">
        <v>1347.1</v>
      </c>
      <c r="G20" s="318">
        <v>1330.55</v>
      </c>
      <c r="H20" s="318">
        <v>1308.3999999999999</v>
      </c>
      <c r="I20" s="318">
        <v>1385.8</v>
      </c>
      <c r="J20" s="318">
        <v>1407.95</v>
      </c>
      <c r="K20" s="318">
        <v>1424.5</v>
      </c>
      <c r="L20" s="305">
        <v>1391.4</v>
      </c>
      <c r="M20" s="305">
        <v>1352.7</v>
      </c>
      <c r="N20" s="320">
        <v>883500</v>
      </c>
      <c r="O20" s="321">
        <v>6.9612590799031482E-2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104.2</v>
      </c>
      <c r="E21" s="317">
        <v>104.40000000000002</v>
      </c>
      <c r="F21" s="318">
        <v>102.15000000000003</v>
      </c>
      <c r="G21" s="318">
        <v>100.10000000000001</v>
      </c>
      <c r="H21" s="318">
        <v>97.850000000000023</v>
      </c>
      <c r="I21" s="318">
        <v>106.45000000000005</v>
      </c>
      <c r="J21" s="318">
        <v>108.70000000000002</v>
      </c>
      <c r="K21" s="318">
        <v>110.75000000000006</v>
      </c>
      <c r="L21" s="305">
        <v>106.65</v>
      </c>
      <c r="M21" s="305">
        <v>102.35</v>
      </c>
      <c r="N21" s="320">
        <v>9357000</v>
      </c>
      <c r="O21" s="321">
        <v>5.1821043165467623E-2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47.6</v>
      </c>
      <c r="E22" s="317">
        <v>47</v>
      </c>
      <c r="F22" s="318">
        <v>45.85</v>
      </c>
      <c r="G22" s="318">
        <v>44.1</v>
      </c>
      <c r="H22" s="318">
        <v>42.95</v>
      </c>
      <c r="I22" s="318">
        <v>48.75</v>
      </c>
      <c r="J22" s="318">
        <v>49.900000000000006</v>
      </c>
      <c r="K22" s="318">
        <v>51.65</v>
      </c>
      <c r="L22" s="305">
        <v>48.15</v>
      </c>
      <c r="M22" s="305">
        <v>45.25</v>
      </c>
      <c r="N22" s="320">
        <v>61377000</v>
      </c>
      <c r="O22" s="321">
        <v>-2.4600715137067939E-2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1692.45</v>
      </c>
      <c r="E23" s="317">
        <v>1690.8833333333334</v>
      </c>
      <c r="F23" s="318">
        <v>1665.1166666666668</v>
      </c>
      <c r="G23" s="318">
        <v>1637.7833333333333</v>
      </c>
      <c r="H23" s="318">
        <v>1612.0166666666667</v>
      </c>
      <c r="I23" s="318">
        <v>1718.2166666666669</v>
      </c>
      <c r="J23" s="318">
        <v>1743.9833333333338</v>
      </c>
      <c r="K23" s="318">
        <v>1771.3166666666671</v>
      </c>
      <c r="L23" s="305">
        <v>1716.65</v>
      </c>
      <c r="M23" s="305">
        <v>1663.55</v>
      </c>
      <c r="N23" s="320">
        <v>6327000</v>
      </c>
      <c r="O23" s="321">
        <v>4.442133412568712E-2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735.35</v>
      </c>
      <c r="E24" s="317">
        <v>740.43333333333339</v>
      </c>
      <c r="F24" s="318">
        <v>721.81666666666683</v>
      </c>
      <c r="G24" s="318">
        <v>708.28333333333342</v>
      </c>
      <c r="H24" s="318">
        <v>689.66666666666686</v>
      </c>
      <c r="I24" s="318">
        <v>753.96666666666681</v>
      </c>
      <c r="J24" s="318">
        <v>772.58333333333337</v>
      </c>
      <c r="K24" s="318">
        <v>786.11666666666679</v>
      </c>
      <c r="L24" s="305">
        <v>759.05</v>
      </c>
      <c r="M24" s="305">
        <v>726.9</v>
      </c>
      <c r="N24" s="320">
        <v>11347500</v>
      </c>
      <c r="O24" s="321">
        <v>8.2962722605027586E-2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411.9</v>
      </c>
      <c r="E25" s="317">
        <v>406.40000000000003</v>
      </c>
      <c r="F25" s="318">
        <v>396.80000000000007</v>
      </c>
      <c r="G25" s="318">
        <v>381.70000000000005</v>
      </c>
      <c r="H25" s="318">
        <v>372.10000000000008</v>
      </c>
      <c r="I25" s="318">
        <v>421.50000000000006</v>
      </c>
      <c r="J25" s="318">
        <v>431.10000000000008</v>
      </c>
      <c r="K25" s="318">
        <v>446.20000000000005</v>
      </c>
      <c r="L25" s="305">
        <v>416</v>
      </c>
      <c r="M25" s="305">
        <v>391.3</v>
      </c>
      <c r="N25" s="320">
        <v>64300800</v>
      </c>
      <c r="O25" s="321">
        <v>2.0181250475972887E-2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2793.65</v>
      </c>
      <c r="E26" s="317">
        <v>2774.4</v>
      </c>
      <c r="F26" s="318">
        <v>2740.25</v>
      </c>
      <c r="G26" s="318">
        <v>2686.85</v>
      </c>
      <c r="H26" s="318">
        <v>2652.7</v>
      </c>
      <c r="I26" s="318">
        <v>2827.8</v>
      </c>
      <c r="J26" s="318">
        <v>2861.9500000000007</v>
      </c>
      <c r="K26" s="318">
        <v>2915.3500000000004</v>
      </c>
      <c r="L26" s="305">
        <v>2808.55</v>
      </c>
      <c r="M26" s="305">
        <v>2721</v>
      </c>
      <c r="N26" s="320">
        <v>1845750</v>
      </c>
      <c r="O26" s="321">
        <v>-1.9912385503783353E-2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5180.2</v>
      </c>
      <c r="E27" s="317">
        <v>5045.0999999999995</v>
      </c>
      <c r="F27" s="318">
        <v>4870.2999999999993</v>
      </c>
      <c r="G27" s="318">
        <v>4560.3999999999996</v>
      </c>
      <c r="H27" s="318">
        <v>4385.5999999999995</v>
      </c>
      <c r="I27" s="318">
        <v>5354.9999999999991</v>
      </c>
      <c r="J27" s="318">
        <v>5529.8</v>
      </c>
      <c r="K27" s="318">
        <v>5839.6999999999989</v>
      </c>
      <c r="L27" s="305">
        <v>5219.8999999999996</v>
      </c>
      <c r="M27" s="305">
        <v>4735.2</v>
      </c>
      <c r="N27" s="320">
        <v>907375</v>
      </c>
      <c r="O27" s="321">
        <v>1.5176600441501103E-3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2339.6</v>
      </c>
      <c r="E28" s="317">
        <v>2288.1333333333332</v>
      </c>
      <c r="F28" s="318">
        <v>2206.4666666666662</v>
      </c>
      <c r="G28" s="318">
        <v>2073.333333333333</v>
      </c>
      <c r="H28" s="318">
        <v>1991.6666666666661</v>
      </c>
      <c r="I28" s="318">
        <v>2421.2666666666664</v>
      </c>
      <c r="J28" s="318">
        <v>2502.9333333333334</v>
      </c>
      <c r="K28" s="318">
        <v>2636.0666666666666</v>
      </c>
      <c r="L28" s="305">
        <v>2369.8000000000002</v>
      </c>
      <c r="M28" s="305">
        <v>2155</v>
      </c>
      <c r="N28" s="320">
        <v>6489250</v>
      </c>
      <c r="O28" s="321">
        <v>-7.6427681907133962E-2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1142.45</v>
      </c>
      <c r="E29" s="317">
        <v>1135.0166666666667</v>
      </c>
      <c r="F29" s="318">
        <v>1120.0333333333333</v>
      </c>
      <c r="G29" s="318">
        <v>1097.6166666666666</v>
      </c>
      <c r="H29" s="318">
        <v>1082.6333333333332</v>
      </c>
      <c r="I29" s="318">
        <v>1157.4333333333334</v>
      </c>
      <c r="J29" s="318">
        <v>1172.4166666666665</v>
      </c>
      <c r="K29" s="318">
        <v>1194.8333333333335</v>
      </c>
      <c r="L29" s="305">
        <v>1150</v>
      </c>
      <c r="M29" s="305">
        <v>1112.5999999999999</v>
      </c>
      <c r="N29" s="320">
        <v>1313600</v>
      </c>
      <c r="O29" s="321">
        <v>4.3202033036848796E-2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241.2</v>
      </c>
      <c r="E30" s="317">
        <v>235.79999999999998</v>
      </c>
      <c r="F30" s="318">
        <v>227.64999999999998</v>
      </c>
      <c r="G30" s="318">
        <v>214.1</v>
      </c>
      <c r="H30" s="318">
        <v>205.95</v>
      </c>
      <c r="I30" s="318">
        <v>249.34999999999997</v>
      </c>
      <c r="J30" s="318">
        <v>257.5</v>
      </c>
      <c r="K30" s="318">
        <v>271.04999999999995</v>
      </c>
      <c r="L30" s="305">
        <v>243.95</v>
      </c>
      <c r="M30" s="305">
        <v>222.25</v>
      </c>
      <c r="N30" s="320">
        <v>11385000</v>
      </c>
      <c r="O30" s="321">
        <v>-3.2184025298378049E-2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42.2</v>
      </c>
      <c r="E31" s="317">
        <v>42.183333333333337</v>
      </c>
      <c r="F31" s="318">
        <v>41.166666666666671</v>
      </c>
      <c r="G31" s="318">
        <v>40.133333333333333</v>
      </c>
      <c r="H31" s="318">
        <v>39.116666666666667</v>
      </c>
      <c r="I31" s="318">
        <v>43.216666666666676</v>
      </c>
      <c r="J31" s="318">
        <v>44.233333333333341</v>
      </c>
      <c r="K31" s="318">
        <v>45.26666666666668</v>
      </c>
      <c r="L31" s="305">
        <v>43.2</v>
      </c>
      <c r="M31" s="305">
        <v>41.15</v>
      </c>
      <c r="N31" s="320">
        <v>62025000</v>
      </c>
      <c r="O31" s="321">
        <v>4.4100516453105115E-2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1430.5</v>
      </c>
      <c r="E32" s="317">
        <v>1422.7666666666667</v>
      </c>
      <c r="F32" s="318">
        <v>1409.5333333333333</v>
      </c>
      <c r="G32" s="318">
        <v>1388.5666666666666</v>
      </c>
      <c r="H32" s="318">
        <v>1375.3333333333333</v>
      </c>
      <c r="I32" s="318">
        <v>1443.7333333333333</v>
      </c>
      <c r="J32" s="318">
        <v>1456.9666666666665</v>
      </c>
      <c r="K32" s="318">
        <v>1477.9333333333334</v>
      </c>
      <c r="L32" s="305">
        <v>1436</v>
      </c>
      <c r="M32" s="305">
        <v>1401.8</v>
      </c>
      <c r="N32" s="320">
        <v>1607100</v>
      </c>
      <c r="O32" s="321">
        <v>-0.13139120095124851</v>
      </c>
    </row>
    <row r="33" spans="1:15" ht="15">
      <c r="A33" s="278">
        <v>23</v>
      </c>
      <c r="B33" s="400" t="s">
        <v>65</v>
      </c>
      <c r="C33" s="278" t="s">
        <v>66</v>
      </c>
      <c r="D33" s="317">
        <v>69.8</v>
      </c>
      <c r="E33" s="317">
        <v>69.666666666666671</v>
      </c>
      <c r="F33" s="318">
        <v>68.833333333333343</v>
      </c>
      <c r="G33" s="318">
        <v>67.866666666666674</v>
      </c>
      <c r="H33" s="318">
        <v>67.033333333333346</v>
      </c>
      <c r="I33" s="318">
        <v>70.63333333333334</v>
      </c>
      <c r="J33" s="318">
        <v>71.466666666666683</v>
      </c>
      <c r="K33" s="318">
        <v>72.433333333333337</v>
      </c>
      <c r="L33" s="305">
        <v>70.5</v>
      </c>
      <c r="M33" s="305">
        <v>68.7</v>
      </c>
      <c r="N33" s="320">
        <v>24778400</v>
      </c>
      <c r="O33" s="321">
        <v>2.4341039124251746E-2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503.65</v>
      </c>
      <c r="E34" s="317">
        <v>499.76666666666665</v>
      </c>
      <c r="F34" s="318">
        <v>491.88333333333333</v>
      </c>
      <c r="G34" s="318">
        <v>480.11666666666667</v>
      </c>
      <c r="H34" s="318">
        <v>472.23333333333335</v>
      </c>
      <c r="I34" s="318">
        <v>511.5333333333333</v>
      </c>
      <c r="J34" s="318">
        <v>519.41666666666663</v>
      </c>
      <c r="K34" s="318">
        <v>531.18333333333328</v>
      </c>
      <c r="L34" s="305">
        <v>507.65</v>
      </c>
      <c r="M34" s="305">
        <v>488</v>
      </c>
      <c r="N34" s="320">
        <v>4107400</v>
      </c>
      <c r="O34" s="321">
        <v>-8.7602867002920092E-3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334.4</v>
      </c>
      <c r="E35" s="317">
        <v>336.09999999999997</v>
      </c>
      <c r="F35" s="318">
        <v>329.54999999999995</v>
      </c>
      <c r="G35" s="318">
        <v>324.7</v>
      </c>
      <c r="H35" s="318">
        <v>318.14999999999998</v>
      </c>
      <c r="I35" s="318">
        <v>340.94999999999993</v>
      </c>
      <c r="J35" s="318">
        <v>347.5</v>
      </c>
      <c r="K35" s="318">
        <v>352.34999999999991</v>
      </c>
      <c r="L35" s="305">
        <v>342.65</v>
      </c>
      <c r="M35" s="305">
        <v>331.25</v>
      </c>
      <c r="N35" s="320">
        <v>5249600</v>
      </c>
      <c r="O35" s="321">
        <v>-1.779332796976444E-2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560.15</v>
      </c>
      <c r="E36" s="317">
        <v>564.06666666666672</v>
      </c>
      <c r="F36" s="318">
        <v>554.38333333333344</v>
      </c>
      <c r="G36" s="318">
        <v>548.61666666666667</v>
      </c>
      <c r="H36" s="318">
        <v>538.93333333333339</v>
      </c>
      <c r="I36" s="318">
        <v>569.83333333333348</v>
      </c>
      <c r="J36" s="318">
        <v>579.51666666666665</v>
      </c>
      <c r="K36" s="318">
        <v>585.28333333333353</v>
      </c>
      <c r="L36" s="305">
        <v>573.75</v>
      </c>
      <c r="M36" s="305">
        <v>558.29999999999995</v>
      </c>
      <c r="N36" s="320">
        <v>89277432</v>
      </c>
      <c r="O36" s="321">
        <v>4.0593709015966858E-3</v>
      </c>
    </row>
    <row r="37" spans="1:15" ht="15">
      <c r="A37" s="278">
        <v>27</v>
      </c>
      <c r="B37" s="400" t="s">
        <v>65</v>
      </c>
      <c r="C37" s="278" t="s">
        <v>71</v>
      </c>
      <c r="D37" s="317">
        <v>28.1</v>
      </c>
      <c r="E37" s="317">
        <v>28.016666666666669</v>
      </c>
      <c r="F37" s="318">
        <v>27.433333333333337</v>
      </c>
      <c r="G37" s="318">
        <v>26.766666666666669</v>
      </c>
      <c r="H37" s="318">
        <v>26.183333333333337</v>
      </c>
      <c r="I37" s="318">
        <v>28.683333333333337</v>
      </c>
      <c r="J37" s="318">
        <v>29.266666666666673</v>
      </c>
      <c r="K37" s="318">
        <v>29.933333333333337</v>
      </c>
      <c r="L37" s="305">
        <v>28.6</v>
      </c>
      <c r="M37" s="305">
        <v>27.35</v>
      </c>
      <c r="N37" s="320">
        <v>69737400</v>
      </c>
      <c r="O37" s="321">
        <v>-1.0435231748986843E-2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383.45</v>
      </c>
      <c r="E38" s="317">
        <v>386.64999999999992</v>
      </c>
      <c r="F38" s="318">
        <v>378.39999999999986</v>
      </c>
      <c r="G38" s="318">
        <v>373.34999999999997</v>
      </c>
      <c r="H38" s="318">
        <v>365.09999999999991</v>
      </c>
      <c r="I38" s="318">
        <v>391.69999999999982</v>
      </c>
      <c r="J38" s="318">
        <v>399.94999999999993</v>
      </c>
      <c r="K38" s="318">
        <v>404.99999999999977</v>
      </c>
      <c r="L38" s="305">
        <v>394.9</v>
      </c>
      <c r="M38" s="305">
        <v>381.6</v>
      </c>
      <c r="N38" s="320">
        <v>14910900</v>
      </c>
      <c r="O38" s="321">
        <v>-2.3084025854108957E-3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10491.45</v>
      </c>
      <c r="E39" s="317">
        <v>10446.666666666666</v>
      </c>
      <c r="F39" s="318">
        <v>10278.583333333332</v>
      </c>
      <c r="G39" s="318">
        <v>10065.716666666665</v>
      </c>
      <c r="H39" s="318">
        <v>9897.6333333333314</v>
      </c>
      <c r="I39" s="318">
        <v>10659.533333333333</v>
      </c>
      <c r="J39" s="318">
        <v>10827.616666666665</v>
      </c>
      <c r="K39" s="318">
        <v>11040.483333333334</v>
      </c>
      <c r="L39" s="305">
        <v>10614.75</v>
      </c>
      <c r="M39" s="305">
        <v>10233.799999999999</v>
      </c>
      <c r="N39" s="320">
        <v>152240</v>
      </c>
      <c r="O39" s="321">
        <v>-4.3898762795955538E-2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341.55</v>
      </c>
      <c r="E40" s="317">
        <v>341.90000000000003</v>
      </c>
      <c r="F40" s="318">
        <v>336.45000000000005</v>
      </c>
      <c r="G40" s="318">
        <v>331.35</v>
      </c>
      <c r="H40" s="318">
        <v>325.90000000000003</v>
      </c>
      <c r="I40" s="318">
        <v>347.00000000000006</v>
      </c>
      <c r="J40" s="318">
        <v>352.45</v>
      </c>
      <c r="K40" s="318">
        <v>357.55000000000007</v>
      </c>
      <c r="L40" s="305">
        <v>347.35</v>
      </c>
      <c r="M40" s="305">
        <v>336.8</v>
      </c>
      <c r="N40" s="320">
        <v>19607400</v>
      </c>
      <c r="O40" s="321">
        <v>-1.5900261992953291E-2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3429.4</v>
      </c>
      <c r="E41" s="317">
        <v>3421.3666666666668</v>
      </c>
      <c r="F41" s="318">
        <v>3383.8333333333335</v>
      </c>
      <c r="G41" s="318">
        <v>3338.2666666666669</v>
      </c>
      <c r="H41" s="318">
        <v>3300.7333333333336</v>
      </c>
      <c r="I41" s="318">
        <v>3466.9333333333334</v>
      </c>
      <c r="J41" s="318">
        <v>3504.4666666666662</v>
      </c>
      <c r="K41" s="318">
        <v>3550.0333333333333</v>
      </c>
      <c r="L41" s="305">
        <v>3458.9</v>
      </c>
      <c r="M41" s="305">
        <v>3375.8</v>
      </c>
      <c r="N41" s="320">
        <v>1889000</v>
      </c>
      <c r="O41" s="321">
        <v>7.1833862914207902E-2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353.6</v>
      </c>
      <c r="E42" s="317">
        <v>356.5333333333333</v>
      </c>
      <c r="F42" s="318">
        <v>347.86666666666662</v>
      </c>
      <c r="G42" s="318">
        <v>342.13333333333333</v>
      </c>
      <c r="H42" s="318">
        <v>333.46666666666664</v>
      </c>
      <c r="I42" s="318">
        <v>362.26666666666659</v>
      </c>
      <c r="J42" s="318">
        <v>370.93333333333334</v>
      </c>
      <c r="K42" s="318">
        <v>376.66666666666657</v>
      </c>
      <c r="L42" s="305">
        <v>365.2</v>
      </c>
      <c r="M42" s="305">
        <v>350.8</v>
      </c>
      <c r="N42" s="320">
        <v>7400800</v>
      </c>
      <c r="O42" s="321">
        <v>0.12021312021312021</v>
      </c>
    </row>
    <row r="43" spans="1:15" ht="15">
      <c r="A43" s="278">
        <v>33</v>
      </c>
      <c r="B43" s="400" t="s">
        <v>55</v>
      </c>
      <c r="C43" s="278" t="s">
        <v>78</v>
      </c>
      <c r="D43" s="317">
        <v>92.4</v>
      </c>
      <c r="E43" s="317">
        <v>92.633333333333326</v>
      </c>
      <c r="F43" s="318">
        <v>90.416666666666657</v>
      </c>
      <c r="G43" s="318">
        <v>88.433333333333337</v>
      </c>
      <c r="H43" s="318">
        <v>86.216666666666669</v>
      </c>
      <c r="I43" s="318">
        <v>94.616666666666646</v>
      </c>
      <c r="J43" s="318">
        <v>96.833333333333314</v>
      </c>
      <c r="K43" s="318">
        <v>98.816666666666634</v>
      </c>
      <c r="L43" s="305">
        <v>94.85</v>
      </c>
      <c r="M43" s="305">
        <v>90.65</v>
      </c>
      <c r="N43" s="320">
        <v>11217600</v>
      </c>
      <c r="O43" s="321">
        <v>2.960991280403855E-2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312.60000000000002</v>
      </c>
      <c r="E44" s="317">
        <v>308.56666666666666</v>
      </c>
      <c r="F44" s="318">
        <v>299.0333333333333</v>
      </c>
      <c r="G44" s="318">
        <v>285.46666666666664</v>
      </c>
      <c r="H44" s="318">
        <v>275.93333333333328</v>
      </c>
      <c r="I44" s="318">
        <v>322.13333333333333</v>
      </c>
      <c r="J44" s="318">
        <v>331.66666666666674</v>
      </c>
      <c r="K44" s="318">
        <v>345.23333333333335</v>
      </c>
      <c r="L44" s="305">
        <v>318.10000000000002</v>
      </c>
      <c r="M44" s="305">
        <v>295</v>
      </c>
      <c r="N44" s="320">
        <v>2865200</v>
      </c>
      <c r="O44" s="321">
        <v>0.16661237785016286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157.1</v>
      </c>
      <c r="E45" s="317">
        <v>155.88333333333333</v>
      </c>
      <c r="F45" s="318">
        <v>153.06666666666666</v>
      </c>
      <c r="G45" s="318">
        <v>149.03333333333333</v>
      </c>
      <c r="H45" s="318">
        <v>146.21666666666667</v>
      </c>
      <c r="I45" s="318">
        <v>159.91666666666666</v>
      </c>
      <c r="J45" s="318">
        <v>162.73333333333332</v>
      </c>
      <c r="K45" s="318">
        <v>166.76666666666665</v>
      </c>
      <c r="L45" s="305">
        <v>158.69999999999999</v>
      </c>
      <c r="M45" s="305">
        <v>151.85</v>
      </c>
      <c r="N45" s="320">
        <v>5827500</v>
      </c>
      <c r="O45" s="321">
        <v>5.0473186119873815E-2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639.1</v>
      </c>
      <c r="E46" s="317">
        <v>644.93333333333328</v>
      </c>
      <c r="F46" s="318">
        <v>631.86666666666656</v>
      </c>
      <c r="G46" s="318">
        <v>624.63333333333333</v>
      </c>
      <c r="H46" s="318">
        <v>611.56666666666661</v>
      </c>
      <c r="I46" s="318">
        <v>652.16666666666652</v>
      </c>
      <c r="J46" s="318">
        <v>665.23333333333335</v>
      </c>
      <c r="K46" s="318">
        <v>672.46666666666647</v>
      </c>
      <c r="L46" s="305">
        <v>658</v>
      </c>
      <c r="M46" s="305">
        <v>637.70000000000005</v>
      </c>
      <c r="N46" s="320">
        <v>10257150</v>
      </c>
      <c r="O46" s="321">
        <v>-1.0810021181798261E-3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143.69999999999999</v>
      </c>
      <c r="E47" s="317">
        <v>144.98333333333332</v>
      </c>
      <c r="F47" s="318">
        <v>141.46666666666664</v>
      </c>
      <c r="G47" s="318">
        <v>139.23333333333332</v>
      </c>
      <c r="H47" s="318">
        <v>135.71666666666664</v>
      </c>
      <c r="I47" s="318">
        <v>147.21666666666664</v>
      </c>
      <c r="J47" s="318">
        <v>150.73333333333335</v>
      </c>
      <c r="K47" s="318">
        <v>152.96666666666664</v>
      </c>
      <c r="L47" s="305">
        <v>148.5</v>
      </c>
      <c r="M47" s="305">
        <v>142.75</v>
      </c>
      <c r="N47" s="320">
        <v>32544400</v>
      </c>
      <c r="O47" s="321">
        <v>-2.5742194867127886E-2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1367.3</v>
      </c>
      <c r="E48" s="317">
        <v>1374.4666666666665</v>
      </c>
      <c r="F48" s="318">
        <v>1356.9333333333329</v>
      </c>
      <c r="G48" s="318">
        <v>1346.5666666666664</v>
      </c>
      <c r="H48" s="318">
        <v>1329.0333333333328</v>
      </c>
      <c r="I48" s="318">
        <v>1384.833333333333</v>
      </c>
      <c r="J48" s="318">
        <v>1402.3666666666663</v>
      </c>
      <c r="K48" s="318">
        <v>1412.7333333333331</v>
      </c>
      <c r="L48" s="305">
        <v>1392</v>
      </c>
      <c r="M48" s="305">
        <v>1364.1</v>
      </c>
      <c r="N48" s="320">
        <v>1942500</v>
      </c>
      <c r="O48" s="321">
        <v>2.2099447513812154E-2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391.45</v>
      </c>
      <c r="E49" s="317">
        <v>393.43333333333334</v>
      </c>
      <c r="F49" s="318">
        <v>385.06666666666666</v>
      </c>
      <c r="G49" s="318">
        <v>378.68333333333334</v>
      </c>
      <c r="H49" s="318">
        <v>370.31666666666666</v>
      </c>
      <c r="I49" s="318">
        <v>399.81666666666666</v>
      </c>
      <c r="J49" s="318">
        <v>408.18333333333334</v>
      </c>
      <c r="K49" s="318">
        <v>414.56666666666666</v>
      </c>
      <c r="L49" s="305">
        <v>401.8</v>
      </c>
      <c r="M49" s="305">
        <v>387.05</v>
      </c>
      <c r="N49" s="320">
        <v>6125397</v>
      </c>
      <c r="O49" s="321">
        <v>3.0502235077570338E-2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379.3</v>
      </c>
      <c r="E50" s="317">
        <v>378.68333333333334</v>
      </c>
      <c r="F50" s="318">
        <v>372.41666666666669</v>
      </c>
      <c r="G50" s="318">
        <v>365.53333333333336</v>
      </c>
      <c r="H50" s="318">
        <v>359.26666666666671</v>
      </c>
      <c r="I50" s="318">
        <v>385.56666666666666</v>
      </c>
      <c r="J50" s="318">
        <v>391.83333333333331</v>
      </c>
      <c r="K50" s="318">
        <v>398.71666666666664</v>
      </c>
      <c r="L50" s="305">
        <v>384.95</v>
      </c>
      <c r="M50" s="305">
        <v>371.8</v>
      </c>
      <c r="N50" s="320">
        <v>1164000</v>
      </c>
      <c r="O50" s="321">
        <v>1.6771488469601678E-2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462</v>
      </c>
      <c r="E51" s="317">
        <v>466.11666666666662</v>
      </c>
      <c r="F51" s="318">
        <v>456.58333333333326</v>
      </c>
      <c r="G51" s="318">
        <v>451.16666666666663</v>
      </c>
      <c r="H51" s="318">
        <v>441.63333333333327</v>
      </c>
      <c r="I51" s="318">
        <v>471.53333333333325</v>
      </c>
      <c r="J51" s="318">
        <v>481.06666666666666</v>
      </c>
      <c r="K51" s="318">
        <v>486.48333333333323</v>
      </c>
      <c r="L51" s="305">
        <v>475.65</v>
      </c>
      <c r="M51" s="305">
        <v>460.7</v>
      </c>
      <c r="N51" s="320">
        <v>12101250</v>
      </c>
      <c r="O51" s="321">
        <v>3.1084861672365559E-3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2416.6999999999998</v>
      </c>
      <c r="E52" s="317">
        <v>2452.3833333333332</v>
      </c>
      <c r="F52" s="318">
        <v>2371.7666666666664</v>
      </c>
      <c r="G52" s="318">
        <v>2326.833333333333</v>
      </c>
      <c r="H52" s="318">
        <v>2246.2166666666662</v>
      </c>
      <c r="I52" s="318">
        <v>2497.3166666666666</v>
      </c>
      <c r="J52" s="318">
        <v>2577.9333333333334</v>
      </c>
      <c r="K52" s="318">
        <v>2622.8666666666668</v>
      </c>
      <c r="L52" s="305">
        <v>2533</v>
      </c>
      <c r="M52" s="305">
        <v>2407.4499999999998</v>
      </c>
      <c r="N52" s="320">
        <v>2610400</v>
      </c>
      <c r="O52" s="321">
        <v>4.5665758692517225E-2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157.4</v>
      </c>
      <c r="E53" s="317">
        <v>155.63333333333335</v>
      </c>
      <c r="F53" s="318">
        <v>151.9666666666667</v>
      </c>
      <c r="G53" s="318">
        <v>146.53333333333333</v>
      </c>
      <c r="H53" s="318">
        <v>142.86666666666667</v>
      </c>
      <c r="I53" s="318">
        <v>161.06666666666672</v>
      </c>
      <c r="J53" s="318">
        <v>164.73333333333341</v>
      </c>
      <c r="K53" s="318">
        <v>170.16666666666674</v>
      </c>
      <c r="L53" s="305">
        <v>159.30000000000001</v>
      </c>
      <c r="M53" s="305">
        <v>150.19999999999999</v>
      </c>
      <c r="N53" s="320">
        <v>28096200</v>
      </c>
      <c r="O53" s="321">
        <v>3.9941370465371932E-2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3905.25</v>
      </c>
      <c r="E54" s="317">
        <v>3938.6</v>
      </c>
      <c r="F54" s="318">
        <v>3863.75</v>
      </c>
      <c r="G54" s="318">
        <v>3822.25</v>
      </c>
      <c r="H54" s="318">
        <v>3747.4</v>
      </c>
      <c r="I54" s="318">
        <v>3980.1</v>
      </c>
      <c r="J54" s="318">
        <v>4054.9499999999994</v>
      </c>
      <c r="K54" s="318">
        <v>4096.45</v>
      </c>
      <c r="L54" s="305">
        <v>4013.45</v>
      </c>
      <c r="M54" s="305">
        <v>3897.1</v>
      </c>
      <c r="N54" s="320">
        <v>3172250</v>
      </c>
      <c r="O54" s="321">
        <v>7.1525080222935314E-2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17442.849999999999</v>
      </c>
      <c r="E55" s="317">
        <v>17307.466666666664</v>
      </c>
      <c r="F55" s="318">
        <v>17076.383333333328</v>
      </c>
      <c r="G55" s="318">
        <v>16709.916666666664</v>
      </c>
      <c r="H55" s="318">
        <v>16478.833333333328</v>
      </c>
      <c r="I55" s="318">
        <v>17673.933333333327</v>
      </c>
      <c r="J55" s="318">
        <v>17905.016666666663</v>
      </c>
      <c r="K55" s="318">
        <v>18271.483333333326</v>
      </c>
      <c r="L55" s="305">
        <v>17538.55</v>
      </c>
      <c r="M55" s="305">
        <v>16941</v>
      </c>
      <c r="N55" s="320">
        <v>245190</v>
      </c>
      <c r="O55" s="321">
        <v>4.6711739397664416E-3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48</v>
      </c>
      <c r="E56" s="317">
        <v>47.233333333333327</v>
      </c>
      <c r="F56" s="318">
        <v>45.766666666666652</v>
      </c>
      <c r="G56" s="318">
        <v>43.533333333333324</v>
      </c>
      <c r="H56" s="318">
        <v>42.066666666666649</v>
      </c>
      <c r="I56" s="318">
        <v>49.466666666666654</v>
      </c>
      <c r="J56" s="318">
        <v>50.933333333333337</v>
      </c>
      <c r="K56" s="318">
        <v>53.166666666666657</v>
      </c>
      <c r="L56" s="305">
        <v>48.7</v>
      </c>
      <c r="M56" s="305">
        <v>45</v>
      </c>
      <c r="N56" s="320">
        <v>11051800</v>
      </c>
      <c r="O56" s="321">
        <v>3.0048278561708948E-2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953.3</v>
      </c>
      <c r="E57" s="317">
        <v>955.18333333333339</v>
      </c>
      <c r="F57" s="318">
        <v>940.26666666666677</v>
      </c>
      <c r="G57" s="318">
        <v>927.23333333333335</v>
      </c>
      <c r="H57" s="318">
        <v>912.31666666666672</v>
      </c>
      <c r="I57" s="318">
        <v>968.21666666666681</v>
      </c>
      <c r="J57" s="318">
        <v>983.13333333333333</v>
      </c>
      <c r="K57" s="318">
        <v>996.16666666666686</v>
      </c>
      <c r="L57" s="305">
        <v>970.1</v>
      </c>
      <c r="M57" s="305">
        <v>942.15</v>
      </c>
      <c r="N57" s="320">
        <v>2664200</v>
      </c>
      <c r="O57" s="321">
        <v>-6.1240310077519379E-2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171.1</v>
      </c>
      <c r="E58" s="317">
        <v>172.13333333333333</v>
      </c>
      <c r="F58" s="318">
        <v>169.36666666666665</v>
      </c>
      <c r="G58" s="318">
        <v>167.63333333333333</v>
      </c>
      <c r="H58" s="318">
        <v>164.86666666666665</v>
      </c>
      <c r="I58" s="318">
        <v>173.86666666666665</v>
      </c>
      <c r="J58" s="318">
        <v>176.6333333333333</v>
      </c>
      <c r="K58" s="318">
        <v>178.36666666666665</v>
      </c>
      <c r="L58" s="305">
        <v>174.9</v>
      </c>
      <c r="M58" s="305">
        <v>170.4</v>
      </c>
      <c r="N58" s="320">
        <v>6205600</v>
      </c>
      <c r="O58" s="321">
        <v>5.3153214309958591E-2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47.7</v>
      </c>
      <c r="E59" s="317">
        <v>47.316666666666663</v>
      </c>
      <c r="F59" s="318">
        <v>46.383333333333326</v>
      </c>
      <c r="G59" s="318">
        <v>45.066666666666663</v>
      </c>
      <c r="H59" s="318">
        <v>44.133333333333326</v>
      </c>
      <c r="I59" s="318">
        <v>48.633333333333326</v>
      </c>
      <c r="J59" s="318">
        <v>49.566666666666663</v>
      </c>
      <c r="K59" s="318">
        <v>50.883333333333326</v>
      </c>
      <c r="L59" s="305">
        <v>48.25</v>
      </c>
      <c r="M59" s="305">
        <v>46</v>
      </c>
      <c r="N59" s="320">
        <v>63220500</v>
      </c>
      <c r="O59" s="321">
        <v>2.6087921847246891E-3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96.65</v>
      </c>
      <c r="E60" s="317">
        <v>94.783333333333346</v>
      </c>
      <c r="F60" s="318">
        <v>92.566666666666691</v>
      </c>
      <c r="G60" s="318">
        <v>88.483333333333348</v>
      </c>
      <c r="H60" s="318">
        <v>86.266666666666694</v>
      </c>
      <c r="I60" s="318">
        <v>98.866666666666688</v>
      </c>
      <c r="J60" s="318">
        <v>101.08333333333336</v>
      </c>
      <c r="K60" s="318">
        <v>105.16666666666669</v>
      </c>
      <c r="L60" s="305">
        <v>97</v>
      </c>
      <c r="M60" s="305">
        <v>90.7</v>
      </c>
      <c r="N60" s="320">
        <v>25348952</v>
      </c>
      <c r="O60" s="321">
        <v>1.9995966523756709E-2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388.4</v>
      </c>
      <c r="E61" s="317">
        <v>384.5333333333333</v>
      </c>
      <c r="F61" s="318">
        <v>375.06666666666661</v>
      </c>
      <c r="G61" s="318">
        <v>361.73333333333329</v>
      </c>
      <c r="H61" s="318">
        <v>352.26666666666659</v>
      </c>
      <c r="I61" s="318">
        <v>397.86666666666662</v>
      </c>
      <c r="J61" s="318">
        <v>407.33333333333331</v>
      </c>
      <c r="K61" s="318">
        <v>420.66666666666663</v>
      </c>
      <c r="L61" s="305">
        <v>394</v>
      </c>
      <c r="M61" s="305">
        <v>371.2</v>
      </c>
      <c r="N61" s="320">
        <v>3656000</v>
      </c>
      <c r="O61" s="321">
        <v>-0.16021591822671413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19.850000000000001</v>
      </c>
      <c r="E62" s="317">
        <v>19.633333333333333</v>
      </c>
      <c r="F62" s="318">
        <v>19.116666666666667</v>
      </c>
      <c r="G62" s="318">
        <v>18.383333333333333</v>
      </c>
      <c r="H62" s="318">
        <v>17.866666666666667</v>
      </c>
      <c r="I62" s="318">
        <v>20.366666666666667</v>
      </c>
      <c r="J62" s="318">
        <v>20.883333333333333</v>
      </c>
      <c r="K62" s="318">
        <v>21.616666666666667</v>
      </c>
      <c r="L62" s="305">
        <v>20.149999999999999</v>
      </c>
      <c r="M62" s="305">
        <v>18.899999999999999</v>
      </c>
      <c r="N62" s="320">
        <v>58590000</v>
      </c>
      <c r="O62" s="321">
        <v>4.3269230769230768E-2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641.25</v>
      </c>
      <c r="E63" s="317">
        <v>640</v>
      </c>
      <c r="F63" s="318">
        <v>633.25</v>
      </c>
      <c r="G63" s="318">
        <v>625.25</v>
      </c>
      <c r="H63" s="318">
        <v>618.5</v>
      </c>
      <c r="I63" s="318">
        <v>648</v>
      </c>
      <c r="J63" s="318">
        <v>654.75</v>
      </c>
      <c r="K63" s="318">
        <v>662.75</v>
      </c>
      <c r="L63" s="305">
        <v>646.75</v>
      </c>
      <c r="M63" s="305">
        <v>632</v>
      </c>
      <c r="N63" s="320">
        <v>5528800</v>
      </c>
      <c r="O63" s="321">
        <v>4.2658318560706066E-2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761.8</v>
      </c>
      <c r="E64" s="317">
        <v>745.01666666666677</v>
      </c>
      <c r="F64" s="318">
        <v>724.28333333333353</v>
      </c>
      <c r="G64" s="318">
        <v>686.76666666666677</v>
      </c>
      <c r="H64" s="318">
        <v>666.03333333333353</v>
      </c>
      <c r="I64" s="318">
        <v>782.53333333333353</v>
      </c>
      <c r="J64" s="318">
        <v>803.26666666666688</v>
      </c>
      <c r="K64" s="318">
        <v>840.78333333333353</v>
      </c>
      <c r="L64" s="305">
        <v>765.75</v>
      </c>
      <c r="M64" s="305">
        <v>707.5</v>
      </c>
      <c r="N64" s="320">
        <v>363350</v>
      </c>
      <c r="O64" s="321">
        <v>0.31220657276995306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596.29999999999995</v>
      </c>
      <c r="E65" s="317">
        <v>591.23333333333335</v>
      </c>
      <c r="F65" s="318">
        <v>581.01666666666665</v>
      </c>
      <c r="G65" s="318">
        <v>565.73333333333335</v>
      </c>
      <c r="H65" s="318">
        <v>555.51666666666665</v>
      </c>
      <c r="I65" s="318">
        <v>606.51666666666665</v>
      </c>
      <c r="J65" s="318">
        <v>616.73333333333335</v>
      </c>
      <c r="K65" s="318">
        <v>632.01666666666665</v>
      </c>
      <c r="L65" s="305">
        <v>601.45000000000005</v>
      </c>
      <c r="M65" s="305">
        <v>575.95000000000005</v>
      </c>
      <c r="N65" s="320">
        <v>19241800</v>
      </c>
      <c r="O65" s="321">
        <v>-6.4133016627078389E-3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550.54999999999995</v>
      </c>
      <c r="E66" s="317">
        <v>547.35</v>
      </c>
      <c r="F66" s="318">
        <v>540.65000000000009</v>
      </c>
      <c r="G66" s="318">
        <v>530.75000000000011</v>
      </c>
      <c r="H66" s="318">
        <v>524.05000000000018</v>
      </c>
      <c r="I66" s="318">
        <v>557.25</v>
      </c>
      <c r="J66" s="318">
        <v>563.95000000000005</v>
      </c>
      <c r="K66" s="318">
        <v>573.84999999999991</v>
      </c>
      <c r="L66" s="305">
        <v>554.04999999999995</v>
      </c>
      <c r="M66" s="305">
        <v>537.45000000000005</v>
      </c>
      <c r="N66" s="320">
        <v>5734000</v>
      </c>
      <c r="O66" s="321">
        <v>-3.8080858916289213E-2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560.29999999999995</v>
      </c>
      <c r="E67" s="317">
        <v>558.43333333333328</v>
      </c>
      <c r="F67" s="318">
        <v>551.06666666666661</v>
      </c>
      <c r="G67" s="318">
        <v>541.83333333333337</v>
      </c>
      <c r="H67" s="318">
        <v>534.4666666666667</v>
      </c>
      <c r="I67" s="318">
        <v>567.66666666666652</v>
      </c>
      <c r="J67" s="318">
        <v>575.03333333333308</v>
      </c>
      <c r="K67" s="318">
        <v>584.26666666666642</v>
      </c>
      <c r="L67" s="305">
        <v>565.79999999999995</v>
      </c>
      <c r="M67" s="305">
        <v>549.20000000000005</v>
      </c>
      <c r="N67" s="320">
        <v>21100800</v>
      </c>
      <c r="O67" s="321">
        <v>-4.2941137609830218E-3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1812.55</v>
      </c>
      <c r="E68" s="317">
        <v>1786.3166666666666</v>
      </c>
      <c r="F68" s="318">
        <v>1754.0833333333333</v>
      </c>
      <c r="G68" s="318">
        <v>1695.6166666666666</v>
      </c>
      <c r="H68" s="318">
        <v>1663.3833333333332</v>
      </c>
      <c r="I68" s="318">
        <v>1844.7833333333333</v>
      </c>
      <c r="J68" s="318">
        <v>1877.0166666666669</v>
      </c>
      <c r="K68" s="318">
        <v>1935.4833333333333</v>
      </c>
      <c r="L68" s="305">
        <v>1818.55</v>
      </c>
      <c r="M68" s="305">
        <v>1727.85</v>
      </c>
      <c r="N68" s="320">
        <v>28764550</v>
      </c>
      <c r="O68" s="321">
        <v>-2.1667188180235088E-2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995.5</v>
      </c>
      <c r="E69" s="317">
        <v>988.86666666666667</v>
      </c>
      <c r="F69" s="318">
        <v>975.73333333333335</v>
      </c>
      <c r="G69" s="318">
        <v>955.9666666666667</v>
      </c>
      <c r="H69" s="318">
        <v>942.83333333333337</v>
      </c>
      <c r="I69" s="318">
        <v>1008.6333333333333</v>
      </c>
      <c r="J69" s="318">
        <v>1021.7666666666668</v>
      </c>
      <c r="K69" s="318">
        <v>1041.5333333333333</v>
      </c>
      <c r="L69" s="305">
        <v>1002</v>
      </c>
      <c r="M69" s="305">
        <v>969.1</v>
      </c>
      <c r="N69" s="320">
        <v>37331050</v>
      </c>
      <c r="O69" s="321">
        <v>3.5005662843842746E-2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498.6</v>
      </c>
      <c r="E70" s="317">
        <v>505.2</v>
      </c>
      <c r="F70" s="318">
        <v>489.4</v>
      </c>
      <c r="G70" s="318">
        <v>480.2</v>
      </c>
      <c r="H70" s="318">
        <v>464.4</v>
      </c>
      <c r="I70" s="318">
        <v>514.4</v>
      </c>
      <c r="J70" s="318">
        <v>530.20000000000005</v>
      </c>
      <c r="K70" s="318">
        <v>539.4</v>
      </c>
      <c r="L70" s="305">
        <v>521</v>
      </c>
      <c r="M70" s="305">
        <v>496</v>
      </c>
      <c r="N70" s="320">
        <v>13614400</v>
      </c>
      <c r="O70" s="321">
        <v>0.1066008827187086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2322.1</v>
      </c>
      <c r="E71" s="317">
        <v>2330.3999999999996</v>
      </c>
      <c r="F71" s="318">
        <v>2277.0999999999995</v>
      </c>
      <c r="G71" s="318">
        <v>2232.1</v>
      </c>
      <c r="H71" s="318">
        <v>2178.7999999999997</v>
      </c>
      <c r="I71" s="318">
        <v>2375.3999999999992</v>
      </c>
      <c r="J71" s="318">
        <v>2428.6999999999994</v>
      </c>
      <c r="K71" s="318">
        <v>2473.6999999999989</v>
      </c>
      <c r="L71" s="305">
        <v>2383.6999999999998</v>
      </c>
      <c r="M71" s="305">
        <v>2285.4</v>
      </c>
      <c r="N71" s="320">
        <v>1925000</v>
      </c>
      <c r="O71" s="321">
        <v>-8.5554130445109497E-2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141.44999999999999</v>
      </c>
      <c r="E72" s="317">
        <v>141.11666666666667</v>
      </c>
      <c r="F72" s="318">
        <v>138.98333333333335</v>
      </c>
      <c r="G72" s="318">
        <v>136.51666666666668</v>
      </c>
      <c r="H72" s="318">
        <v>134.38333333333335</v>
      </c>
      <c r="I72" s="318">
        <v>143.58333333333334</v>
      </c>
      <c r="J72" s="318">
        <v>145.71666666666667</v>
      </c>
      <c r="K72" s="318">
        <v>148.18333333333334</v>
      </c>
      <c r="L72" s="305">
        <v>143.25</v>
      </c>
      <c r="M72" s="305">
        <v>138.65</v>
      </c>
      <c r="N72" s="320">
        <v>28850900</v>
      </c>
      <c r="O72" s="321">
        <v>-3.1201194145370616E-3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193.75</v>
      </c>
      <c r="E73" s="317">
        <v>194</v>
      </c>
      <c r="F73" s="318">
        <v>191.55</v>
      </c>
      <c r="G73" s="318">
        <v>189.35000000000002</v>
      </c>
      <c r="H73" s="318">
        <v>186.90000000000003</v>
      </c>
      <c r="I73" s="318">
        <v>196.2</v>
      </c>
      <c r="J73" s="318">
        <v>198.64999999999998</v>
      </c>
      <c r="K73" s="318">
        <v>200.84999999999997</v>
      </c>
      <c r="L73" s="305">
        <v>196.45</v>
      </c>
      <c r="M73" s="305">
        <v>191.8</v>
      </c>
      <c r="N73" s="320">
        <v>12178200</v>
      </c>
      <c r="O73" s="321">
        <v>5.2996532937097576E-3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2091.6999999999998</v>
      </c>
      <c r="E74" s="317">
        <v>2093.35</v>
      </c>
      <c r="F74" s="318">
        <v>2078.35</v>
      </c>
      <c r="G74" s="318">
        <v>2065</v>
      </c>
      <c r="H74" s="318">
        <v>2050</v>
      </c>
      <c r="I74" s="318">
        <v>2106.6999999999998</v>
      </c>
      <c r="J74" s="318">
        <v>2121.6999999999998</v>
      </c>
      <c r="K74" s="318">
        <v>2135.0499999999997</v>
      </c>
      <c r="L74" s="305">
        <v>2108.35</v>
      </c>
      <c r="M74" s="305">
        <v>2080</v>
      </c>
      <c r="N74" s="320">
        <v>19233300</v>
      </c>
      <c r="O74" s="321">
        <v>-4.3638961361659829E-3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124.35</v>
      </c>
      <c r="E75" s="317">
        <v>124.60000000000001</v>
      </c>
      <c r="F75" s="318">
        <v>120.95000000000002</v>
      </c>
      <c r="G75" s="318">
        <v>117.55000000000001</v>
      </c>
      <c r="H75" s="318">
        <v>113.90000000000002</v>
      </c>
      <c r="I75" s="318">
        <v>128</v>
      </c>
      <c r="J75" s="318">
        <v>131.65000000000003</v>
      </c>
      <c r="K75" s="318">
        <v>135.05000000000001</v>
      </c>
      <c r="L75" s="305">
        <v>128.25</v>
      </c>
      <c r="M75" s="305">
        <v>121.2</v>
      </c>
      <c r="N75" s="320">
        <v>13802200</v>
      </c>
      <c r="O75" s="321">
        <v>1.4740804458266246E-2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347.9</v>
      </c>
      <c r="E76" s="317">
        <v>343.09999999999997</v>
      </c>
      <c r="F76" s="318">
        <v>336.79999999999995</v>
      </c>
      <c r="G76" s="318">
        <v>325.7</v>
      </c>
      <c r="H76" s="318">
        <v>319.39999999999998</v>
      </c>
      <c r="I76" s="318">
        <v>354.19999999999993</v>
      </c>
      <c r="J76" s="318">
        <v>360.5</v>
      </c>
      <c r="K76" s="318">
        <v>371.59999999999991</v>
      </c>
      <c r="L76" s="305">
        <v>349.4</v>
      </c>
      <c r="M76" s="305">
        <v>332</v>
      </c>
      <c r="N76" s="320">
        <v>98367500</v>
      </c>
      <c r="O76" s="321">
        <v>3.4801978765874965E-2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381.2</v>
      </c>
      <c r="E77" s="317">
        <v>383.2833333333333</v>
      </c>
      <c r="F77" s="318">
        <v>377.96666666666658</v>
      </c>
      <c r="G77" s="318">
        <v>374.73333333333329</v>
      </c>
      <c r="H77" s="318">
        <v>369.41666666666657</v>
      </c>
      <c r="I77" s="318">
        <v>386.51666666666659</v>
      </c>
      <c r="J77" s="318">
        <v>391.83333333333331</v>
      </c>
      <c r="K77" s="318">
        <v>395.06666666666661</v>
      </c>
      <c r="L77" s="305">
        <v>388.6</v>
      </c>
      <c r="M77" s="305">
        <v>380.05</v>
      </c>
      <c r="N77" s="320">
        <v>9118500</v>
      </c>
      <c r="O77" s="321">
        <v>4.9374588545095461E-4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7.8</v>
      </c>
      <c r="E78" s="317">
        <v>7.4666666666666659</v>
      </c>
      <c r="F78" s="318">
        <v>6.9833333333333316</v>
      </c>
      <c r="G78" s="318">
        <v>6.1666666666666661</v>
      </c>
      <c r="H78" s="318">
        <v>5.6833333333333318</v>
      </c>
      <c r="I78" s="318">
        <v>8.2833333333333314</v>
      </c>
      <c r="J78" s="318">
        <v>8.7666666666666657</v>
      </c>
      <c r="K78" s="318">
        <v>9.5833333333333321</v>
      </c>
      <c r="L78" s="305">
        <v>7.95</v>
      </c>
      <c r="M78" s="305">
        <v>6.65</v>
      </c>
      <c r="N78" s="320">
        <v>384468000</v>
      </c>
      <c r="O78" s="321">
        <v>0.24952224952224952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23.95</v>
      </c>
      <c r="E79" s="317">
        <v>23.75</v>
      </c>
      <c r="F79" s="318">
        <v>23.4</v>
      </c>
      <c r="G79" s="318">
        <v>22.849999999999998</v>
      </c>
      <c r="H79" s="318">
        <v>22.499999999999996</v>
      </c>
      <c r="I79" s="318">
        <v>24.3</v>
      </c>
      <c r="J79" s="318">
        <v>24.650000000000002</v>
      </c>
      <c r="K79" s="318">
        <v>25.200000000000003</v>
      </c>
      <c r="L79" s="305">
        <v>24.1</v>
      </c>
      <c r="M79" s="305">
        <v>23.2</v>
      </c>
      <c r="N79" s="320">
        <v>110381000</v>
      </c>
      <c r="O79" s="321">
        <v>1.0185964783834243E-2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473.5</v>
      </c>
      <c r="E80" s="317">
        <v>473.90000000000003</v>
      </c>
      <c r="F80" s="318">
        <v>468.80000000000007</v>
      </c>
      <c r="G80" s="318">
        <v>464.1</v>
      </c>
      <c r="H80" s="318">
        <v>459.00000000000006</v>
      </c>
      <c r="I80" s="318">
        <v>478.60000000000008</v>
      </c>
      <c r="J80" s="318">
        <v>483.7000000000001</v>
      </c>
      <c r="K80" s="318">
        <v>488.40000000000009</v>
      </c>
      <c r="L80" s="305">
        <v>479</v>
      </c>
      <c r="M80" s="305">
        <v>469.2</v>
      </c>
      <c r="N80" s="320">
        <v>6281000</v>
      </c>
      <c r="O80" s="321">
        <v>9.0567704881820196E-3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945.85</v>
      </c>
      <c r="E81" s="317">
        <v>946.46666666666658</v>
      </c>
      <c r="F81" s="318">
        <v>929.93333333333317</v>
      </c>
      <c r="G81" s="318">
        <v>914.01666666666654</v>
      </c>
      <c r="H81" s="318">
        <v>897.48333333333312</v>
      </c>
      <c r="I81" s="318">
        <v>962.38333333333321</v>
      </c>
      <c r="J81" s="318">
        <v>978.91666666666674</v>
      </c>
      <c r="K81" s="318">
        <v>994.83333333333326</v>
      </c>
      <c r="L81" s="305">
        <v>963</v>
      </c>
      <c r="M81" s="305">
        <v>930.55</v>
      </c>
      <c r="N81" s="320">
        <v>3321500</v>
      </c>
      <c r="O81" s="321">
        <v>0.11418603871054309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435.75</v>
      </c>
      <c r="E82" s="317">
        <v>426.18333333333334</v>
      </c>
      <c r="F82" s="318">
        <v>413.2166666666667</v>
      </c>
      <c r="G82" s="318">
        <v>390.68333333333334</v>
      </c>
      <c r="H82" s="318">
        <v>377.7166666666667</v>
      </c>
      <c r="I82" s="318">
        <v>448.7166666666667</v>
      </c>
      <c r="J82" s="318">
        <v>461.68333333333328</v>
      </c>
      <c r="K82" s="318">
        <v>484.2166666666667</v>
      </c>
      <c r="L82" s="305">
        <v>439.15</v>
      </c>
      <c r="M82" s="305">
        <v>403.65</v>
      </c>
      <c r="N82" s="320">
        <v>22142400</v>
      </c>
      <c r="O82" s="321">
        <v>2.5016202203499677E-2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223.3</v>
      </c>
      <c r="E83" s="317">
        <v>225.21666666666667</v>
      </c>
      <c r="F83" s="318">
        <v>220.48333333333335</v>
      </c>
      <c r="G83" s="318">
        <v>217.66666666666669</v>
      </c>
      <c r="H83" s="318">
        <v>212.93333333333337</v>
      </c>
      <c r="I83" s="318">
        <v>228.03333333333333</v>
      </c>
      <c r="J83" s="318">
        <v>232.76666666666662</v>
      </c>
      <c r="K83" s="318">
        <v>235.58333333333331</v>
      </c>
      <c r="L83" s="305">
        <v>229.95</v>
      </c>
      <c r="M83" s="305">
        <v>222.4</v>
      </c>
      <c r="N83" s="320">
        <v>9686800</v>
      </c>
      <c r="O83" s="321">
        <v>6.4530309024572505E-2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707.5</v>
      </c>
      <c r="E84" s="317">
        <v>704.5333333333333</v>
      </c>
      <c r="F84" s="318">
        <v>698.06666666666661</v>
      </c>
      <c r="G84" s="318">
        <v>688.63333333333333</v>
      </c>
      <c r="H84" s="318">
        <v>682.16666666666663</v>
      </c>
      <c r="I84" s="318">
        <v>713.96666666666658</v>
      </c>
      <c r="J84" s="318">
        <v>720.43333333333328</v>
      </c>
      <c r="K84" s="318">
        <v>729.86666666666656</v>
      </c>
      <c r="L84" s="305">
        <v>711</v>
      </c>
      <c r="M84" s="305">
        <v>695.1</v>
      </c>
      <c r="N84" s="320">
        <v>47607600</v>
      </c>
      <c r="O84" s="321">
        <v>-8.9430691214308911E-3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86.05</v>
      </c>
      <c r="E85" s="317">
        <v>85.783333333333346</v>
      </c>
      <c r="F85" s="318">
        <v>84.816666666666691</v>
      </c>
      <c r="G85" s="318">
        <v>83.583333333333343</v>
      </c>
      <c r="H85" s="318">
        <v>82.616666666666688</v>
      </c>
      <c r="I85" s="318">
        <v>87.016666666666694</v>
      </c>
      <c r="J85" s="318">
        <v>87.983333333333363</v>
      </c>
      <c r="K85" s="318">
        <v>89.216666666666697</v>
      </c>
      <c r="L85" s="305">
        <v>86.75</v>
      </c>
      <c r="M85" s="305">
        <v>84.55</v>
      </c>
      <c r="N85" s="320">
        <v>43358700</v>
      </c>
      <c r="O85" s="321">
        <v>1.0996313576809811E-2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195.75</v>
      </c>
      <c r="E86" s="317">
        <v>195.88333333333335</v>
      </c>
      <c r="F86" s="318">
        <v>193.91666666666671</v>
      </c>
      <c r="G86" s="318">
        <v>192.08333333333337</v>
      </c>
      <c r="H86" s="318">
        <v>190.11666666666673</v>
      </c>
      <c r="I86" s="318">
        <v>197.7166666666667</v>
      </c>
      <c r="J86" s="318">
        <v>199.68333333333334</v>
      </c>
      <c r="K86" s="318">
        <v>201.51666666666668</v>
      </c>
      <c r="L86" s="305">
        <v>197.85</v>
      </c>
      <c r="M86" s="305">
        <v>194.05</v>
      </c>
      <c r="N86" s="320">
        <v>50057600</v>
      </c>
      <c r="O86" s="321">
        <v>2.0301009343356106E-2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129.19999999999999</v>
      </c>
      <c r="E87" s="317">
        <v>129.08333333333334</v>
      </c>
      <c r="F87" s="318">
        <v>126.86666666666667</v>
      </c>
      <c r="G87" s="318">
        <v>124.53333333333333</v>
      </c>
      <c r="H87" s="318">
        <v>122.31666666666666</v>
      </c>
      <c r="I87" s="318">
        <v>131.41666666666669</v>
      </c>
      <c r="J87" s="318">
        <v>133.63333333333333</v>
      </c>
      <c r="K87" s="318">
        <v>135.9666666666667</v>
      </c>
      <c r="L87" s="305">
        <v>131.30000000000001</v>
      </c>
      <c r="M87" s="305">
        <v>126.75</v>
      </c>
      <c r="N87" s="320">
        <v>15555000</v>
      </c>
      <c r="O87" s="321">
        <v>-5.9552599758162031E-2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192.7</v>
      </c>
      <c r="E88" s="317">
        <v>193.4</v>
      </c>
      <c r="F88" s="318">
        <v>189.4</v>
      </c>
      <c r="G88" s="318">
        <v>186.1</v>
      </c>
      <c r="H88" s="318">
        <v>182.1</v>
      </c>
      <c r="I88" s="318">
        <v>196.70000000000002</v>
      </c>
      <c r="J88" s="318">
        <v>200.70000000000002</v>
      </c>
      <c r="K88" s="318">
        <v>204.00000000000003</v>
      </c>
      <c r="L88" s="305">
        <v>197.4</v>
      </c>
      <c r="M88" s="305">
        <v>190.1</v>
      </c>
      <c r="N88" s="320">
        <v>33872500</v>
      </c>
      <c r="O88" s="321">
        <v>1.8421638133722992E-2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1697.05</v>
      </c>
      <c r="E89" s="317">
        <v>1683.6833333333334</v>
      </c>
      <c r="F89" s="318">
        <v>1658.9166666666667</v>
      </c>
      <c r="G89" s="318">
        <v>1620.7833333333333</v>
      </c>
      <c r="H89" s="318">
        <v>1596.0166666666667</v>
      </c>
      <c r="I89" s="318">
        <v>1721.8166666666668</v>
      </c>
      <c r="J89" s="318">
        <v>1746.5833333333333</v>
      </c>
      <c r="K89" s="318">
        <v>1784.7166666666669</v>
      </c>
      <c r="L89" s="305">
        <v>1708.45</v>
      </c>
      <c r="M89" s="305">
        <v>1645.55</v>
      </c>
      <c r="N89" s="320">
        <v>2931000</v>
      </c>
      <c r="O89" s="321">
        <v>4.1109969167523125E-3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409.3</v>
      </c>
      <c r="E90" s="317">
        <v>401.66666666666669</v>
      </c>
      <c r="F90" s="318">
        <v>388.73333333333335</v>
      </c>
      <c r="G90" s="318">
        <v>368.16666666666669</v>
      </c>
      <c r="H90" s="318">
        <v>355.23333333333335</v>
      </c>
      <c r="I90" s="318">
        <v>422.23333333333335</v>
      </c>
      <c r="J90" s="318">
        <v>435.16666666666663</v>
      </c>
      <c r="K90" s="318">
        <v>455.73333333333335</v>
      </c>
      <c r="L90" s="305">
        <v>414.6</v>
      </c>
      <c r="M90" s="305">
        <v>381.1</v>
      </c>
      <c r="N90" s="320">
        <v>2235800</v>
      </c>
      <c r="O90" s="321">
        <v>0.24183514774494558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1332.3</v>
      </c>
      <c r="E91" s="317">
        <v>1320.6333333333332</v>
      </c>
      <c r="F91" s="318">
        <v>1299.6666666666665</v>
      </c>
      <c r="G91" s="318">
        <v>1267.0333333333333</v>
      </c>
      <c r="H91" s="318">
        <v>1246.0666666666666</v>
      </c>
      <c r="I91" s="318">
        <v>1353.2666666666664</v>
      </c>
      <c r="J91" s="318">
        <v>1374.2333333333331</v>
      </c>
      <c r="K91" s="318">
        <v>1406.8666666666663</v>
      </c>
      <c r="L91" s="305">
        <v>1341.6</v>
      </c>
      <c r="M91" s="305">
        <v>1288</v>
      </c>
      <c r="N91" s="320">
        <v>12133600</v>
      </c>
      <c r="O91" s="321">
        <v>7.4112106511809078E-2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60.5</v>
      </c>
      <c r="E92" s="317">
        <v>59.533333333333331</v>
      </c>
      <c r="F92" s="318">
        <v>58.11666666666666</v>
      </c>
      <c r="G92" s="318">
        <v>55.733333333333327</v>
      </c>
      <c r="H92" s="318">
        <v>54.316666666666656</v>
      </c>
      <c r="I92" s="318">
        <v>61.916666666666664</v>
      </c>
      <c r="J92" s="318">
        <v>63.333333333333336</v>
      </c>
      <c r="K92" s="318">
        <v>65.716666666666669</v>
      </c>
      <c r="L92" s="305">
        <v>60.95</v>
      </c>
      <c r="M92" s="305">
        <v>57.15</v>
      </c>
      <c r="N92" s="320">
        <v>24792800</v>
      </c>
      <c r="O92" s="321">
        <v>0.15165366034931252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254</v>
      </c>
      <c r="E93" s="317">
        <v>254.41666666666666</v>
      </c>
      <c r="F93" s="318">
        <v>249.93333333333334</v>
      </c>
      <c r="G93" s="318">
        <v>245.86666666666667</v>
      </c>
      <c r="H93" s="318">
        <v>241.38333333333335</v>
      </c>
      <c r="I93" s="318">
        <v>258.48333333333335</v>
      </c>
      <c r="J93" s="318">
        <v>262.96666666666658</v>
      </c>
      <c r="K93" s="318">
        <v>267.0333333333333</v>
      </c>
      <c r="L93" s="305">
        <v>258.89999999999998</v>
      </c>
      <c r="M93" s="305">
        <v>250.35</v>
      </c>
      <c r="N93" s="320">
        <v>8924000</v>
      </c>
      <c r="O93" s="321">
        <v>3.8169359811072723E-2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947</v>
      </c>
      <c r="E94" s="317">
        <v>937.9666666666667</v>
      </c>
      <c r="F94" s="318">
        <v>923.38333333333344</v>
      </c>
      <c r="G94" s="318">
        <v>899.76666666666677</v>
      </c>
      <c r="H94" s="318">
        <v>885.18333333333351</v>
      </c>
      <c r="I94" s="318">
        <v>961.58333333333337</v>
      </c>
      <c r="J94" s="318">
        <v>976.16666666666663</v>
      </c>
      <c r="K94" s="318">
        <v>999.7833333333333</v>
      </c>
      <c r="L94" s="305">
        <v>952.55</v>
      </c>
      <c r="M94" s="305">
        <v>914.35</v>
      </c>
      <c r="N94" s="320">
        <v>11539750</v>
      </c>
      <c r="O94" s="321">
        <v>1.7262543608142684E-2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870.85</v>
      </c>
      <c r="E95" s="317">
        <v>865.48333333333323</v>
      </c>
      <c r="F95" s="318">
        <v>855.96666666666647</v>
      </c>
      <c r="G95" s="318">
        <v>841.08333333333326</v>
      </c>
      <c r="H95" s="318">
        <v>831.56666666666649</v>
      </c>
      <c r="I95" s="318">
        <v>880.36666666666645</v>
      </c>
      <c r="J95" s="318">
        <v>889.8833333333331</v>
      </c>
      <c r="K95" s="318">
        <v>904.76666666666642</v>
      </c>
      <c r="L95" s="305">
        <v>875</v>
      </c>
      <c r="M95" s="305">
        <v>850.6</v>
      </c>
      <c r="N95" s="320">
        <v>8819400</v>
      </c>
      <c r="O95" s="321">
        <v>-6.0407979262932492E-3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463.8</v>
      </c>
      <c r="E96" s="317">
        <v>467.31666666666666</v>
      </c>
      <c r="F96" s="318">
        <v>456.93333333333334</v>
      </c>
      <c r="G96" s="318">
        <v>450.06666666666666</v>
      </c>
      <c r="H96" s="318">
        <v>439.68333333333334</v>
      </c>
      <c r="I96" s="318">
        <v>474.18333333333334</v>
      </c>
      <c r="J96" s="318">
        <v>484.56666666666666</v>
      </c>
      <c r="K96" s="318">
        <v>491.43333333333334</v>
      </c>
      <c r="L96" s="305">
        <v>477.7</v>
      </c>
      <c r="M96" s="305">
        <v>460.45</v>
      </c>
      <c r="N96" s="320">
        <v>14896600</v>
      </c>
      <c r="O96" s="321">
        <v>-1.1256985835844472E-2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150.94999999999999</v>
      </c>
      <c r="E97" s="317">
        <v>149.63333333333333</v>
      </c>
      <c r="F97" s="318">
        <v>146.56666666666666</v>
      </c>
      <c r="G97" s="318">
        <v>142.18333333333334</v>
      </c>
      <c r="H97" s="318">
        <v>139.11666666666667</v>
      </c>
      <c r="I97" s="318">
        <v>154.01666666666665</v>
      </c>
      <c r="J97" s="318">
        <v>157.08333333333331</v>
      </c>
      <c r="K97" s="318">
        <v>161.46666666666664</v>
      </c>
      <c r="L97" s="305">
        <v>152.69999999999999</v>
      </c>
      <c r="M97" s="305">
        <v>145.25</v>
      </c>
      <c r="N97" s="320">
        <v>15634100</v>
      </c>
      <c r="O97" s="321">
        <v>-7.7106072501667622E-2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133.30000000000001</v>
      </c>
      <c r="E98" s="317">
        <v>133.18333333333337</v>
      </c>
      <c r="F98" s="318">
        <v>131.46666666666673</v>
      </c>
      <c r="G98" s="318">
        <v>129.63333333333335</v>
      </c>
      <c r="H98" s="318">
        <v>127.91666666666671</v>
      </c>
      <c r="I98" s="318">
        <v>135.01666666666674</v>
      </c>
      <c r="J98" s="318">
        <v>136.73333333333338</v>
      </c>
      <c r="K98" s="318">
        <v>138.56666666666675</v>
      </c>
      <c r="L98" s="305">
        <v>134.9</v>
      </c>
      <c r="M98" s="305">
        <v>131.35</v>
      </c>
      <c r="N98" s="320">
        <v>15294000</v>
      </c>
      <c r="O98" s="321">
        <v>-2.7099236641221373E-2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331.65</v>
      </c>
      <c r="E99" s="317">
        <v>334.96666666666664</v>
      </c>
      <c r="F99" s="318">
        <v>327.43333333333328</v>
      </c>
      <c r="G99" s="318">
        <v>323.21666666666664</v>
      </c>
      <c r="H99" s="318">
        <v>315.68333333333328</v>
      </c>
      <c r="I99" s="318">
        <v>339.18333333333328</v>
      </c>
      <c r="J99" s="318">
        <v>346.7166666666667</v>
      </c>
      <c r="K99" s="318">
        <v>350.93333333333328</v>
      </c>
      <c r="L99" s="305">
        <v>342.5</v>
      </c>
      <c r="M99" s="305">
        <v>330.75</v>
      </c>
      <c r="N99" s="320">
        <v>11294500</v>
      </c>
      <c r="O99" s="321">
        <v>-1.4675849386885449E-3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5703.15</v>
      </c>
      <c r="E100" s="317">
        <v>5727.7833333333328</v>
      </c>
      <c r="F100" s="318">
        <v>5614.3666666666659</v>
      </c>
      <c r="G100" s="318">
        <v>5525.583333333333</v>
      </c>
      <c r="H100" s="318">
        <v>5412.1666666666661</v>
      </c>
      <c r="I100" s="318">
        <v>5816.5666666666657</v>
      </c>
      <c r="J100" s="318">
        <v>5929.9833333333336</v>
      </c>
      <c r="K100" s="318">
        <v>6018.7666666666655</v>
      </c>
      <c r="L100" s="305">
        <v>5841.2</v>
      </c>
      <c r="M100" s="305">
        <v>5639</v>
      </c>
      <c r="N100" s="320">
        <v>2709800</v>
      </c>
      <c r="O100" s="321">
        <v>9.7630049187658365E-3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573.79999999999995</v>
      </c>
      <c r="E101" s="317">
        <v>578.01666666666665</v>
      </c>
      <c r="F101" s="318">
        <v>567.0333333333333</v>
      </c>
      <c r="G101" s="318">
        <v>560.26666666666665</v>
      </c>
      <c r="H101" s="318">
        <v>549.2833333333333</v>
      </c>
      <c r="I101" s="318">
        <v>584.7833333333333</v>
      </c>
      <c r="J101" s="318">
        <v>595.76666666666665</v>
      </c>
      <c r="K101" s="318">
        <v>602.5333333333333</v>
      </c>
      <c r="L101" s="305">
        <v>589</v>
      </c>
      <c r="M101" s="305">
        <v>571.25</v>
      </c>
      <c r="N101" s="320">
        <v>10626250</v>
      </c>
      <c r="O101" s="321">
        <v>6.9577252138902868E-2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464.05</v>
      </c>
      <c r="E102" s="317">
        <v>469.26666666666671</v>
      </c>
      <c r="F102" s="318">
        <v>452.63333333333344</v>
      </c>
      <c r="G102" s="318">
        <v>441.21666666666675</v>
      </c>
      <c r="H102" s="318">
        <v>424.58333333333348</v>
      </c>
      <c r="I102" s="318">
        <v>480.68333333333339</v>
      </c>
      <c r="J102" s="318">
        <v>497.31666666666672</v>
      </c>
      <c r="K102" s="318">
        <v>508.73333333333335</v>
      </c>
      <c r="L102" s="305">
        <v>485.9</v>
      </c>
      <c r="M102" s="305">
        <v>457.85</v>
      </c>
      <c r="N102" s="320">
        <v>2324400</v>
      </c>
      <c r="O102" s="321">
        <v>8.4293511218920564E-2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968.5</v>
      </c>
      <c r="E103" s="317">
        <v>964.85</v>
      </c>
      <c r="F103" s="318">
        <v>951.75</v>
      </c>
      <c r="G103" s="318">
        <v>935</v>
      </c>
      <c r="H103" s="318">
        <v>921.9</v>
      </c>
      <c r="I103" s="318">
        <v>981.6</v>
      </c>
      <c r="J103" s="318">
        <v>994.70000000000016</v>
      </c>
      <c r="K103" s="318">
        <v>1011.45</v>
      </c>
      <c r="L103" s="305">
        <v>977.95</v>
      </c>
      <c r="M103" s="305">
        <v>948.1</v>
      </c>
      <c r="N103" s="320">
        <v>1473000</v>
      </c>
      <c r="O103" s="321">
        <v>-2.843216896831844E-3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922.15</v>
      </c>
      <c r="E104" s="317">
        <v>917.55000000000007</v>
      </c>
      <c r="F104" s="318">
        <v>891.10000000000014</v>
      </c>
      <c r="G104" s="318">
        <v>860.05000000000007</v>
      </c>
      <c r="H104" s="318">
        <v>833.60000000000014</v>
      </c>
      <c r="I104" s="318">
        <v>948.60000000000014</v>
      </c>
      <c r="J104" s="318">
        <v>975.05000000000018</v>
      </c>
      <c r="K104" s="318">
        <v>1006.1000000000001</v>
      </c>
      <c r="L104" s="305">
        <v>944</v>
      </c>
      <c r="M104" s="305">
        <v>886.5</v>
      </c>
      <c r="N104" s="320">
        <v>1409600</v>
      </c>
      <c r="O104" s="321">
        <v>0.59457013574660633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100.9</v>
      </c>
      <c r="E105" s="317">
        <v>99.416666666666671</v>
      </c>
      <c r="F105" s="318">
        <v>95.63333333333334</v>
      </c>
      <c r="G105" s="318">
        <v>90.366666666666674</v>
      </c>
      <c r="H105" s="318">
        <v>86.583333333333343</v>
      </c>
      <c r="I105" s="318">
        <v>104.68333333333334</v>
      </c>
      <c r="J105" s="318">
        <v>108.46666666666667</v>
      </c>
      <c r="K105" s="318">
        <v>113.73333333333333</v>
      </c>
      <c r="L105" s="305">
        <v>103.2</v>
      </c>
      <c r="M105" s="305">
        <v>94.15</v>
      </c>
      <c r="N105" s="320">
        <v>26685000</v>
      </c>
      <c r="O105" s="321">
        <v>0.1467062008508444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62722.9</v>
      </c>
      <c r="E106" s="317">
        <v>62401.616666666669</v>
      </c>
      <c r="F106" s="318">
        <v>61759.583333333336</v>
      </c>
      <c r="G106" s="318">
        <v>60796.26666666667</v>
      </c>
      <c r="H106" s="318">
        <v>60154.233333333337</v>
      </c>
      <c r="I106" s="318">
        <v>63364.933333333334</v>
      </c>
      <c r="J106" s="318">
        <v>64006.96666666666</v>
      </c>
      <c r="K106" s="318">
        <v>64970.283333333333</v>
      </c>
      <c r="L106" s="305">
        <v>63043.65</v>
      </c>
      <c r="M106" s="305">
        <v>61438.3</v>
      </c>
      <c r="N106" s="320">
        <v>16610</v>
      </c>
      <c r="O106" s="321">
        <v>-1.4827995255041519E-2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901.35</v>
      </c>
      <c r="E107" s="317">
        <v>895.35</v>
      </c>
      <c r="F107" s="318">
        <v>885.30000000000007</v>
      </c>
      <c r="G107" s="318">
        <v>869.25</v>
      </c>
      <c r="H107" s="318">
        <v>859.2</v>
      </c>
      <c r="I107" s="318">
        <v>911.40000000000009</v>
      </c>
      <c r="J107" s="318">
        <v>921.45</v>
      </c>
      <c r="K107" s="318">
        <v>937.50000000000011</v>
      </c>
      <c r="L107" s="305">
        <v>905.4</v>
      </c>
      <c r="M107" s="305">
        <v>879.3</v>
      </c>
      <c r="N107" s="320">
        <v>1854750</v>
      </c>
      <c r="O107" s="321">
        <v>-6.6440166100415254E-2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31.05</v>
      </c>
      <c r="E108" s="317">
        <v>30.766666666666666</v>
      </c>
      <c r="F108" s="318">
        <v>29.783333333333331</v>
      </c>
      <c r="G108" s="318">
        <v>28.516666666666666</v>
      </c>
      <c r="H108" s="318">
        <v>27.533333333333331</v>
      </c>
      <c r="I108" s="318">
        <v>32.033333333333331</v>
      </c>
      <c r="J108" s="318">
        <v>33.016666666666666</v>
      </c>
      <c r="K108" s="318">
        <v>34.283333333333331</v>
      </c>
      <c r="L108" s="305">
        <v>31.75</v>
      </c>
      <c r="M108" s="305">
        <v>29.5</v>
      </c>
      <c r="N108" s="320">
        <v>30889400</v>
      </c>
      <c r="O108" s="321">
        <v>7.1057312561329536E-2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2603.65</v>
      </c>
      <c r="E109" s="317">
        <v>2629.7999999999997</v>
      </c>
      <c r="F109" s="318">
        <v>2558.2499999999995</v>
      </c>
      <c r="G109" s="318">
        <v>2512.85</v>
      </c>
      <c r="H109" s="318">
        <v>2441.2999999999997</v>
      </c>
      <c r="I109" s="318">
        <v>2675.1999999999994</v>
      </c>
      <c r="J109" s="318">
        <v>2746.7499999999995</v>
      </c>
      <c r="K109" s="318">
        <v>2792.1499999999992</v>
      </c>
      <c r="L109" s="305">
        <v>2701.35</v>
      </c>
      <c r="M109" s="305">
        <v>2584.4</v>
      </c>
      <c r="N109" s="320">
        <v>771800</v>
      </c>
      <c r="O109" s="321">
        <v>-2.9426559356136819E-2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27.3</v>
      </c>
      <c r="E110" s="317">
        <v>27.099999999999998</v>
      </c>
      <c r="F110" s="318">
        <v>26.649999999999995</v>
      </c>
      <c r="G110" s="318">
        <v>25.999999999999996</v>
      </c>
      <c r="H110" s="318">
        <v>25.549999999999994</v>
      </c>
      <c r="I110" s="318">
        <v>27.749999999999996</v>
      </c>
      <c r="J110" s="318">
        <v>28.2</v>
      </c>
      <c r="K110" s="318">
        <v>28.849999999999998</v>
      </c>
      <c r="L110" s="305">
        <v>27.55</v>
      </c>
      <c r="M110" s="305">
        <v>26.45</v>
      </c>
      <c r="N110" s="320">
        <v>31581000</v>
      </c>
      <c r="O110" s="321">
        <v>6.0206422018348627E-3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16991.45</v>
      </c>
      <c r="E111" s="317">
        <v>17066.383333333335</v>
      </c>
      <c r="F111" s="318">
        <v>16861.966666666671</v>
      </c>
      <c r="G111" s="318">
        <v>16732.483333333337</v>
      </c>
      <c r="H111" s="318">
        <v>16528.066666666673</v>
      </c>
      <c r="I111" s="318">
        <v>17195.866666666669</v>
      </c>
      <c r="J111" s="318">
        <v>17400.283333333333</v>
      </c>
      <c r="K111" s="318">
        <v>17529.766666666666</v>
      </c>
      <c r="L111" s="305">
        <v>17270.8</v>
      </c>
      <c r="M111" s="305">
        <v>16936.900000000001</v>
      </c>
      <c r="N111" s="320">
        <v>382950</v>
      </c>
      <c r="O111" s="321">
        <v>1.1356133632642281E-2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1458.95</v>
      </c>
      <c r="E112" s="317">
        <v>1453.6499999999999</v>
      </c>
      <c r="F112" s="318">
        <v>1420.5499999999997</v>
      </c>
      <c r="G112" s="318">
        <v>1382.1499999999999</v>
      </c>
      <c r="H112" s="318">
        <v>1349.0499999999997</v>
      </c>
      <c r="I112" s="318">
        <v>1492.0499999999997</v>
      </c>
      <c r="J112" s="318">
        <v>1525.1499999999996</v>
      </c>
      <c r="K112" s="318">
        <v>1563.5499999999997</v>
      </c>
      <c r="L112" s="305">
        <v>1486.75</v>
      </c>
      <c r="M112" s="305">
        <v>1415.25</v>
      </c>
      <c r="N112" s="320">
        <v>387750</v>
      </c>
      <c r="O112" s="321">
        <v>5.8341862845445243E-2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85.65</v>
      </c>
      <c r="E113" s="317">
        <v>85.066666666666663</v>
      </c>
      <c r="F113" s="318">
        <v>83.783333333333331</v>
      </c>
      <c r="G113" s="318">
        <v>81.916666666666671</v>
      </c>
      <c r="H113" s="318">
        <v>80.63333333333334</v>
      </c>
      <c r="I113" s="318">
        <v>86.933333333333323</v>
      </c>
      <c r="J113" s="318">
        <v>88.216666666666654</v>
      </c>
      <c r="K113" s="318">
        <v>90.083333333333314</v>
      </c>
      <c r="L113" s="305">
        <v>86.35</v>
      </c>
      <c r="M113" s="305">
        <v>83.2</v>
      </c>
      <c r="N113" s="320">
        <v>30298400</v>
      </c>
      <c r="O113" s="321">
        <v>2.7440554508091099E-2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97.05</v>
      </c>
      <c r="E114" s="317">
        <v>97.283333333333346</v>
      </c>
      <c r="F114" s="318">
        <v>95.866666666666688</v>
      </c>
      <c r="G114" s="318">
        <v>94.683333333333337</v>
      </c>
      <c r="H114" s="318">
        <v>93.26666666666668</v>
      </c>
      <c r="I114" s="318">
        <v>98.466666666666697</v>
      </c>
      <c r="J114" s="318">
        <v>99.883333333333354</v>
      </c>
      <c r="K114" s="318">
        <v>101.06666666666671</v>
      </c>
      <c r="L114" s="305">
        <v>98.7</v>
      </c>
      <c r="M114" s="305">
        <v>96.1</v>
      </c>
      <c r="N114" s="320">
        <v>46200900</v>
      </c>
      <c r="O114" s="321">
        <v>2.2419768167514242E-2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84.6</v>
      </c>
      <c r="E115" s="317">
        <v>84.016666666666666</v>
      </c>
      <c r="F115" s="318">
        <v>82.933333333333337</v>
      </c>
      <c r="G115" s="318">
        <v>81.266666666666666</v>
      </c>
      <c r="H115" s="318">
        <v>80.183333333333337</v>
      </c>
      <c r="I115" s="318">
        <v>85.683333333333337</v>
      </c>
      <c r="J115" s="318">
        <v>86.76666666666668</v>
      </c>
      <c r="K115" s="318">
        <v>88.433333333333337</v>
      </c>
      <c r="L115" s="305">
        <v>85.1</v>
      </c>
      <c r="M115" s="305">
        <v>82.35</v>
      </c>
      <c r="N115" s="320">
        <v>51274500</v>
      </c>
      <c r="O115" s="321">
        <v>8.8341482130033146E-3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20353.849999999999</v>
      </c>
      <c r="E116" s="317">
        <v>20060.433333333334</v>
      </c>
      <c r="F116" s="318">
        <v>19671.866666666669</v>
      </c>
      <c r="G116" s="318">
        <v>18989.883333333335</v>
      </c>
      <c r="H116" s="318">
        <v>18601.316666666669</v>
      </c>
      <c r="I116" s="318">
        <v>20742.416666666668</v>
      </c>
      <c r="J116" s="318">
        <v>21130.983333333334</v>
      </c>
      <c r="K116" s="318">
        <v>21812.966666666667</v>
      </c>
      <c r="L116" s="305">
        <v>20449</v>
      </c>
      <c r="M116" s="305">
        <v>19378.45</v>
      </c>
      <c r="N116" s="320">
        <v>110465</v>
      </c>
      <c r="O116" s="321">
        <v>-9.4157736627359552E-3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1177.25</v>
      </c>
      <c r="E117" s="317">
        <v>1157.3333333333333</v>
      </c>
      <c r="F117" s="318">
        <v>1118.9666666666665</v>
      </c>
      <c r="G117" s="318">
        <v>1060.6833333333332</v>
      </c>
      <c r="H117" s="318">
        <v>1022.3166666666664</v>
      </c>
      <c r="I117" s="318">
        <v>1215.6166666666666</v>
      </c>
      <c r="J117" s="318">
        <v>1253.9833333333333</v>
      </c>
      <c r="K117" s="318">
        <v>1312.2666666666667</v>
      </c>
      <c r="L117" s="305">
        <v>1195.7</v>
      </c>
      <c r="M117" s="305">
        <v>1099.05</v>
      </c>
      <c r="N117" s="320">
        <v>4157594</v>
      </c>
      <c r="O117" s="321">
        <v>-6.0550686748471666E-2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244.55</v>
      </c>
      <c r="E118" s="317">
        <v>244.58333333333334</v>
      </c>
      <c r="F118" s="318">
        <v>241.61666666666667</v>
      </c>
      <c r="G118" s="318">
        <v>238.68333333333334</v>
      </c>
      <c r="H118" s="318">
        <v>235.71666666666667</v>
      </c>
      <c r="I118" s="318">
        <v>247.51666666666668</v>
      </c>
      <c r="J118" s="318">
        <v>250.48333333333332</v>
      </c>
      <c r="K118" s="318">
        <v>253.41666666666669</v>
      </c>
      <c r="L118" s="305">
        <v>247.55</v>
      </c>
      <c r="M118" s="305">
        <v>241.65</v>
      </c>
      <c r="N118" s="320">
        <v>12192000</v>
      </c>
      <c r="O118" s="321">
        <v>-2.6993865030674846E-3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82.4</v>
      </c>
      <c r="E119" s="317">
        <v>82.616666666666674</v>
      </c>
      <c r="F119" s="318">
        <v>81.033333333333346</v>
      </c>
      <c r="G119" s="318">
        <v>79.666666666666671</v>
      </c>
      <c r="H119" s="318">
        <v>78.083333333333343</v>
      </c>
      <c r="I119" s="318">
        <v>83.983333333333348</v>
      </c>
      <c r="J119" s="318">
        <v>85.566666666666663</v>
      </c>
      <c r="K119" s="318">
        <v>86.933333333333351</v>
      </c>
      <c r="L119" s="305">
        <v>84.2</v>
      </c>
      <c r="M119" s="305">
        <v>81.25</v>
      </c>
      <c r="N119" s="320">
        <v>42315000</v>
      </c>
      <c r="O119" s="321">
        <v>-1.6853932584269662E-2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1490.65</v>
      </c>
      <c r="E120" s="317">
        <v>1491.7666666666667</v>
      </c>
      <c r="F120" s="318">
        <v>1471.5333333333333</v>
      </c>
      <c r="G120" s="318">
        <v>1452.4166666666667</v>
      </c>
      <c r="H120" s="318">
        <v>1432.1833333333334</v>
      </c>
      <c r="I120" s="318">
        <v>1510.8833333333332</v>
      </c>
      <c r="J120" s="318">
        <v>1531.1166666666663</v>
      </c>
      <c r="K120" s="318">
        <v>1550.2333333333331</v>
      </c>
      <c r="L120" s="305">
        <v>1512</v>
      </c>
      <c r="M120" s="305">
        <v>1472.65</v>
      </c>
      <c r="N120" s="320">
        <v>2423000</v>
      </c>
      <c r="O120" s="321">
        <v>-8.1866557511256644E-3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29.35</v>
      </c>
      <c r="E121" s="317">
        <v>29.2</v>
      </c>
      <c r="F121" s="318">
        <v>28.7</v>
      </c>
      <c r="G121" s="318">
        <v>28.05</v>
      </c>
      <c r="H121" s="318">
        <v>27.55</v>
      </c>
      <c r="I121" s="318">
        <v>29.849999999999998</v>
      </c>
      <c r="J121" s="318">
        <v>30.349999999999998</v>
      </c>
      <c r="K121" s="318">
        <v>30.999999999999996</v>
      </c>
      <c r="L121" s="305">
        <v>29.7</v>
      </c>
      <c r="M121" s="305">
        <v>28.55</v>
      </c>
      <c r="N121" s="320">
        <v>68060000</v>
      </c>
      <c r="O121" s="321">
        <v>3.319868049325142E-2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165.2</v>
      </c>
      <c r="E122" s="317">
        <v>164.01666666666665</v>
      </c>
      <c r="F122" s="318">
        <v>160.0333333333333</v>
      </c>
      <c r="G122" s="318">
        <v>154.86666666666665</v>
      </c>
      <c r="H122" s="318">
        <v>150.8833333333333</v>
      </c>
      <c r="I122" s="318">
        <v>169.18333333333331</v>
      </c>
      <c r="J122" s="318">
        <v>173.16666666666666</v>
      </c>
      <c r="K122" s="318">
        <v>178.33333333333331</v>
      </c>
      <c r="L122" s="305">
        <v>168</v>
      </c>
      <c r="M122" s="305">
        <v>158.85</v>
      </c>
      <c r="N122" s="320">
        <v>38516000</v>
      </c>
      <c r="O122" s="321">
        <v>7.6391795730431141E-3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960.15</v>
      </c>
      <c r="E123" s="317">
        <v>949.05000000000007</v>
      </c>
      <c r="F123" s="318">
        <v>931.70000000000016</v>
      </c>
      <c r="G123" s="318">
        <v>903.25000000000011</v>
      </c>
      <c r="H123" s="318">
        <v>885.9000000000002</v>
      </c>
      <c r="I123" s="318">
        <v>977.50000000000011</v>
      </c>
      <c r="J123" s="318">
        <v>994.85</v>
      </c>
      <c r="K123" s="318">
        <v>1023.3000000000001</v>
      </c>
      <c r="L123" s="305">
        <v>966.4</v>
      </c>
      <c r="M123" s="305">
        <v>920.6</v>
      </c>
      <c r="N123" s="320">
        <v>1519200</v>
      </c>
      <c r="O123" s="321">
        <v>1.6595289079229122E-2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644.25</v>
      </c>
      <c r="E124" s="317">
        <v>637.38333333333333</v>
      </c>
      <c r="F124" s="318">
        <v>626.36666666666667</v>
      </c>
      <c r="G124" s="318">
        <v>608.48333333333335</v>
      </c>
      <c r="H124" s="318">
        <v>597.4666666666667</v>
      </c>
      <c r="I124" s="318">
        <v>655.26666666666665</v>
      </c>
      <c r="J124" s="318">
        <v>666.2833333333333</v>
      </c>
      <c r="K124" s="318">
        <v>684.16666666666663</v>
      </c>
      <c r="L124" s="305">
        <v>648.4</v>
      </c>
      <c r="M124" s="305">
        <v>619.5</v>
      </c>
      <c r="N124" s="320">
        <v>802150</v>
      </c>
      <c r="O124" s="321">
        <v>0.24673608952440163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127</v>
      </c>
      <c r="E125" s="317">
        <v>127</v>
      </c>
      <c r="F125" s="318">
        <v>123.75</v>
      </c>
      <c r="G125" s="318">
        <v>120.5</v>
      </c>
      <c r="H125" s="318">
        <v>117.25</v>
      </c>
      <c r="I125" s="318">
        <v>130.25</v>
      </c>
      <c r="J125" s="318">
        <v>133.5</v>
      </c>
      <c r="K125" s="318">
        <v>136.75</v>
      </c>
      <c r="L125" s="305">
        <v>130.25</v>
      </c>
      <c r="M125" s="305">
        <v>123.75</v>
      </c>
      <c r="N125" s="320">
        <v>18671400</v>
      </c>
      <c r="O125" s="321">
        <v>3.6444559117590142E-3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94.45</v>
      </c>
      <c r="E126" s="317">
        <v>94.45</v>
      </c>
      <c r="F126" s="318">
        <v>92.95</v>
      </c>
      <c r="G126" s="318">
        <v>91.45</v>
      </c>
      <c r="H126" s="318">
        <v>89.95</v>
      </c>
      <c r="I126" s="318">
        <v>95.95</v>
      </c>
      <c r="J126" s="318">
        <v>97.45</v>
      </c>
      <c r="K126" s="318">
        <v>98.95</v>
      </c>
      <c r="L126" s="305">
        <v>95.95</v>
      </c>
      <c r="M126" s="305">
        <v>92.95</v>
      </c>
      <c r="N126" s="320">
        <v>20550000</v>
      </c>
      <c r="O126" s="321">
        <v>-8.6830680173661367E-3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1535.5</v>
      </c>
      <c r="E127" s="317">
        <v>1529.6499999999999</v>
      </c>
      <c r="F127" s="318">
        <v>1520.8999999999996</v>
      </c>
      <c r="G127" s="318">
        <v>1506.2999999999997</v>
      </c>
      <c r="H127" s="318">
        <v>1497.5499999999995</v>
      </c>
      <c r="I127" s="318">
        <v>1544.2499999999998</v>
      </c>
      <c r="J127" s="318">
        <v>1553.0000000000002</v>
      </c>
      <c r="K127" s="318">
        <v>1567.6</v>
      </c>
      <c r="L127" s="305">
        <v>1538.4</v>
      </c>
      <c r="M127" s="305">
        <v>1515.05</v>
      </c>
      <c r="N127" s="320">
        <v>23649150</v>
      </c>
      <c r="O127" s="321">
        <v>-2.6484284051222353E-2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31.1</v>
      </c>
      <c r="E128" s="317">
        <v>30.766666666666669</v>
      </c>
      <c r="F128" s="318">
        <v>30.183333333333337</v>
      </c>
      <c r="G128" s="318">
        <v>29.266666666666669</v>
      </c>
      <c r="H128" s="318">
        <v>28.683333333333337</v>
      </c>
      <c r="I128" s="318">
        <v>31.683333333333337</v>
      </c>
      <c r="J128" s="318">
        <v>32.266666666666673</v>
      </c>
      <c r="K128" s="318">
        <v>33.183333333333337</v>
      </c>
      <c r="L128" s="305">
        <v>31.35</v>
      </c>
      <c r="M128" s="305">
        <v>29.85</v>
      </c>
      <c r="N128" s="320">
        <v>40201500</v>
      </c>
      <c r="O128" s="321">
        <v>5.2662587096723515E-2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778.65</v>
      </c>
      <c r="E129" s="317">
        <v>781</v>
      </c>
      <c r="F129" s="318">
        <v>770.7</v>
      </c>
      <c r="G129" s="318">
        <v>762.75</v>
      </c>
      <c r="H129" s="318">
        <v>752.45</v>
      </c>
      <c r="I129" s="318">
        <v>788.95</v>
      </c>
      <c r="J129" s="318">
        <v>799.25</v>
      </c>
      <c r="K129" s="318">
        <v>807.2</v>
      </c>
      <c r="L129" s="305">
        <v>791.3</v>
      </c>
      <c r="M129" s="305">
        <v>773.05</v>
      </c>
      <c r="N129" s="320">
        <v>4032000</v>
      </c>
      <c r="O129" s="321">
        <v>1.7603634298693924E-2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170.7</v>
      </c>
      <c r="E130" s="317">
        <v>169.68333333333334</v>
      </c>
      <c r="F130" s="318">
        <v>167.71666666666667</v>
      </c>
      <c r="G130" s="318">
        <v>164.73333333333332</v>
      </c>
      <c r="H130" s="318">
        <v>162.76666666666665</v>
      </c>
      <c r="I130" s="318">
        <v>172.66666666666669</v>
      </c>
      <c r="J130" s="318">
        <v>174.63333333333338</v>
      </c>
      <c r="K130" s="318">
        <v>177.6166666666667</v>
      </c>
      <c r="L130" s="305">
        <v>171.65</v>
      </c>
      <c r="M130" s="305">
        <v>166.7</v>
      </c>
      <c r="N130" s="320">
        <v>123204000</v>
      </c>
      <c r="O130" s="321">
        <v>1.1851085322886638E-2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21251.85</v>
      </c>
      <c r="E131" s="317">
        <v>21179.216666666667</v>
      </c>
      <c r="F131" s="318">
        <v>20976.233333333334</v>
      </c>
      <c r="G131" s="318">
        <v>20700.616666666665</v>
      </c>
      <c r="H131" s="318">
        <v>20497.633333333331</v>
      </c>
      <c r="I131" s="318">
        <v>21454.833333333336</v>
      </c>
      <c r="J131" s="318">
        <v>21657.816666666673</v>
      </c>
      <c r="K131" s="318">
        <v>21933.433333333338</v>
      </c>
      <c r="L131" s="305">
        <v>21382.2</v>
      </c>
      <c r="M131" s="305">
        <v>20903.599999999999</v>
      </c>
      <c r="N131" s="320">
        <v>142000</v>
      </c>
      <c r="O131" s="321">
        <v>-4.5566070802663863E-3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1111.5999999999999</v>
      </c>
      <c r="E132" s="317">
        <v>1118.5833333333333</v>
      </c>
      <c r="F132" s="318">
        <v>1098.9166666666665</v>
      </c>
      <c r="G132" s="318">
        <v>1086.2333333333333</v>
      </c>
      <c r="H132" s="318">
        <v>1066.5666666666666</v>
      </c>
      <c r="I132" s="318">
        <v>1131.2666666666664</v>
      </c>
      <c r="J132" s="318">
        <v>1150.9333333333329</v>
      </c>
      <c r="K132" s="318">
        <v>1163.6166666666663</v>
      </c>
      <c r="L132" s="305">
        <v>1138.25</v>
      </c>
      <c r="M132" s="305">
        <v>1105.9000000000001</v>
      </c>
      <c r="N132" s="320">
        <v>2179100</v>
      </c>
      <c r="O132" s="321">
        <v>2.775616083009079E-2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3682</v>
      </c>
      <c r="E133" s="317">
        <v>3696.2166666666667</v>
      </c>
      <c r="F133" s="318">
        <v>3631.3833333333332</v>
      </c>
      <c r="G133" s="318">
        <v>3580.7666666666664</v>
      </c>
      <c r="H133" s="318">
        <v>3515.9333333333329</v>
      </c>
      <c r="I133" s="318">
        <v>3746.8333333333335</v>
      </c>
      <c r="J133" s="318">
        <v>3811.6666666666665</v>
      </c>
      <c r="K133" s="318">
        <v>3862.2833333333338</v>
      </c>
      <c r="L133" s="305">
        <v>3761.05</v>
      </c>
      <c r="M133" s="305">
        <v>3645.6</v>
      </c>
      <c r="N133" s="320">
        <v>648000</v>
      </c>
      <c r="O133" s="321">
        <v>-7.2769054002297974E-3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587.4</v>
      </c>
      <c r="E134" s="317">
        <v>581.83333333333337</v>
      </c>
      <c r="F134" s="318">
        <v>568.66666666666674</v>
      </c>
      <c r="G134" s="318">
        <v>549.93333333333339</v>
      </c>
      <c r="H134" s="318">
        <v>536.76666666666677</v>
      </c>
      <c r="I134" s="318">
        <v>600.56666666666672</v>
      </c>
      <c r="J134" s="318">
        <v>613.73333333333346</v>
      </c>
      <c r="K134" s="318">
        <v>632.4666666666667</v>
      </c>
      <c r="L134" s="305">
        <v>595</v>
      </c>
      <c r="M134" s="305">
        <v>563.1</v>
      </c>
      <c r="N134" s="320">
        <v>3682350</v>
      </c>
      <c r="O134" s="321">
        <v>6.0309827521667768E-2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472.3</v>
      </c>
      <c r="E135" s="317">
        <v>473.81666666666666</v>
      </c>
      <c r="F135" s="318">
        <v>465.83333333333331</v>
      </c>
      <c r="G135" s="318">
        <v>459.36666666666667</v>
      </c>
      <c r="H135" s="318">
        <v>451.38333333333333</v>
      </c>
      <c r="I135" s="318">
        <v>480.2833333333333</v>
      </c>
      <c r="J135" s="318">
        <v>488.26666666666665</v>
      </c>
      <c r="K135" s="318">
        <v>494.73333333333329</v>
      </c>
      <c r="L135" s="305">
        <v>481.8</v>
      </c>
      <c r="M135" s="305">
        <v>467.35</v>
      </c>
      <c r="N135" s="320">
        <v>34894000</v>
      </c>
      <c r="O135" s="321">
        <v>-1.1695997530231299E-2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415.85</v>
      </c>
      <c r="E136" s="317">
        <v>415.0333333333333</v>
      </c>
      <c r="F136" s="318">
        <v>404.56666666666661</v>
      </c>
      <c r="G136" s="318">
        <v>393.2833333333333</v>
      </c>
      <c r="H136" s="318">
        <v>382.81666666666661</v>
      </c>
      <c r="I136" s="318">
        <v>426.31666666666661</v>
      </c>
      <c r="J136" s="318">
        <v>436.7833333333333</v>
      </c>
      <c r="K136" s="318">
        <v>448.06666666666661</v>
      </c>
      <c r="L136" s="305">
        <v>425.5</v>
      </c>
      <c r="M136" s="305">
        <v>403.75</v>
      </c>
      <c r="N136" s="320">
        <v>4356000</v>
      </c>
      <c r="O136" s="321">
        <v>4.2878689937513467E-2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304.89999999999998</v>
      </c>
      <c r="E137" s="317">
        <v>304.51666666666665</v>
      </c>
      <c r="F137" s="318">
        <v>300.0333333333333</v>
      </c>
      <c r="G137" s="318">
        <v>295.16666666666663</v>
      </c>
      <c r="H137" s="318">
        <v>290.68333333333328</v>
      </c>
      <c r="I137" s="318">
        <v>309.38333333333333</v>
      </c>
      <c r="J137" s="318">
        <v>313.86666666666667</v>
      </c>
      <c r="K137" s="318">
        <v>318.73333333333335</v>
      </c>
      <c r="L137" s="305">
        <v>309</v>
      </c>
      <c r="M137" s="305">
        <v>299.64999999999998</v>
      </c>
      <c r="N137" s="320">
        <v>1951400</v>
      </c>
      <c r="O137" s="321">
        <v>-2.9250820813849367E-2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364.9</v>
      </c>
      <c r="E138" s="317">
        <v>363.75</v>
      </c>
      <c r="F138" s="318">
        <v>359.85</v>
      </c>
      <c r="G138" s="318">
        <v>354.8</v>
      </c>
      <c r="H138" s="318">
        <v>350.90000000000003</v>
      </c>
      <c r="I138" s="318">
        <v>368.8</v>
      </c>
      <c r="J138" s="318">
        <v>372.7</v>
      </c>
      <c r="K138" s="318">
        <v>377.75</v>
      </c>
      <c r="L138" s="305">
        <v>367.65</v>
      </c>
      <c r="M138" s="305">
        <v>358.7</v>
      </c>
      <c r="N138" s="320">
        <v>10951200</v>
      </c>
      <c r="O138" s="321">
        <v>-3.1948881789137379E-3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96.75</v>
      </c>
      <c r="E139" s="317">
        <v>94.666666666666671</v>
      </c>
      <c r="F139" s="318">
        <v>91.833333333333343</v>
      </c>
      <c r="G139" s="318">
        <v>86.916666666666671</v>
      </c>
      <c r="H139" s="318">
        <v>84.083333333333343</v>
      </c>
      <c r="I139" s="318">
        <v>99.583333333333343</v>
      </c>
      <c r="J139" s="318">
        <v>102.41666666666669</v>
      </c>
      <c r="K139" s="318">
        <v>107.33333333333334</v>
      </c>
      <c r="L139" s="305">
        <v>97.5</v>
      </c>
      <c r="M139" s="305">
        <v>89.75</v>
      </c>
      <c r="N139" s="320">
        <v>79930400</v>
      </c>
      <c r="O139" s="321">
        <v>3.9957428704138605E-2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42.15</v>
      </c>
      <c r="E140" s="317">
        <v>41.483333333333327</v>
      </c>
      <c r="F140" s="318">
        <v>40.516666666666652</v>
      </c>
      <c r="G140" s="318">
        <v>38.883333333333326</v>
      </c>
      <c r="H140" s="318">
        <v>37.91666666666665</v>
      </c>
      <c r="I140" s="318">
        <v>43.116666666666653</v>
      </c>
      <c r="J140" s="318">
        <v>44.083333333333336</v>
      </c>
      <c r="K140" s="318">
        <v>45.716666666666654</v>
      </c>
      <c r="L140" s="305">
        <v>42.45</v>
      </c>
      <c r="M140" s="305">
        <v>39.85</v>
      </c>
      <c r="N140" s="320">
        <v>55152000</v>
      </c>
      <c r="O140" s="321">
        <v>-4.9554090732842185E-2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319.75</v>
      </c>
      <c r="E141" s="317">
        <v>318.7</v>
      </c>
      <c r="F141" s="318">
        <v>313.84999999999997</v>
      </c>
      <c r="G141" s="318">
        <v>307.95</v>
      </c>
      <c r="H141" s="318">
        <v>303.09999999999997</v>
      </c>
      <c r="I141" s="318">
        <v>324.59999999999997</v>
      </c>
      <c r="J141" s="318">
        <v>329.45</v>
      </c>
      <c r="K141" s="318">
        <v>335.34999999999997</v>
      </c>
      <c r="L141" s="305">
        <v>323.55</v>
      </c>
      <c r="M141" s="305">
        <v>312.8</v>
      </c>
      <c r="N141" s="320">
        <v>18782800</v>
      </c>
      <c r="O141" s="321">
        <v>-3.6300108258980106E-2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2043.25</v>
      </c>
      <c r="E142" s="317">
        <v>2048.7000000000003</v>
      </c>
      <c r="F142" s="318">
        <v>2027.0500000000006</v>
      </c>
      <c r="G142" s="318">
        <v>2010.8500000000004</v>
      </c>
      <c r="H142" s="318">
        <v>1989.2000000000007</v>
      </c>
      <c r="I142" s="318">
        <v>2064.9000000000005</v>
      </c>
      <c r="J142" s="318">
        <v>2086.5500000000002</v>
      </c>
      <c r="K142" s="318">
        <v>2102.7500000000005</v>
      </c>
      <c r="L142" s="305">
        <v>2070.35</v>
      </c>
      <c r="M142" s="305">
        <v>2032.5</v>
      </c>
      <c r="N142" s="320">
        <v>13946200</v>
      </c>
      <c r="O142" s="321">
        <v>-1.2522082694602086E-2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548.70000000000005</v>
      </c>
      <c r="E143" s="317">
        <v>545.65</v>
      </c>
      <c r="F143" s="318">
        <v>541.4</v>
      </c>
      <c r="G143" s="318">
        <v>534.1</v>
      </c>
      <c r="H143" s="318">
        <v>529.85</v>
      </c>
      <c r="I143" s="318">
        <v>552.94999999999993</v>
      </c>
      <c r="J143" s="318">
        <v>557.19999999999993</v>
      </c>
      <c r="K143" s="318">
        <v>564.49999999999989</v>
      </c>
      <c r="L143" s="305">
        <v>549.9</v>
      </c>
      <c r="M143" s="305">
        <v>538.35</v>
      </c>
      <c r="N143" s="320">
        <v>17527200</v>
      </c>
      <c r="O143" s="321">
        <v>3.0623765170759244E-2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977.1</v>
      </c>
      <c r="E144" s="317">
        <v>968.6</v>
      </c>
      <c r="F144" s="318">
        <v>954.35</v>
      </c>
      <c r="G144" s="318">
        <v>931.6</v>
      </c>
      <c r="H144" s="318">
        <v>917.35</v>
      </c>
      <c r="I144" s="318">
        <v>991.35</v>
      </c>
      <c r="J144" s="318">
        <v>1005.6</v>
      </c>
      <c r="K144" s="318">
        <v>1028.3499999999999</v>
      </c>
      <c r="L144" s="305">
        <v>982.85</v>
      </c>
      <c r="M144" s="305">
        <v>945.85</v>
      </c>
      <c r="N144" s="320">
        <v>6952500</v>
      </c>
      <c r="O144" s="321">
        <v>-1.8943803577098104E-2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2373.9499999999998</v>
      </c>
      <c r="E145" s="317">
        <v>2359.4500000000003</v>
      </c>
      <c r="F145" s="318">
        <v>2320.9000000000005</v>
      </c>
      <c r="G145" s="318">
        <v>2267.8500000000004</v>
      </c>
      <c r="H145" s="318">
        <v>2229.3000000000006</v>
      </c>
      <c r="I145" s="318">
        <v>2412.5000000000005</v>
      </c>
      <c r="J145" s="318">
        <v>2451.0500000000006</v>
      </c>
      <c r="K145" s="318">
        <v>2504.1000000000004</v>
      </c>
      <c r="L145" s="305">
        <v>2398</v>
      </c>
      <c r="M145" s="305">
        <v>2306.4</v>
      </c>
      <c r="N145" s="320">
        <v>1390000</v>
      </c>
      <c r="O145" s="321">
        <v>-1.6277423920736021E-2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327.7</v>
      </c>
      <c r="E146" s="317">
        <v>326.14999999999998</v>
      </c>
      <c r="F146" s="318">
        <v>322.44999999999993</v>
      </c>
      <c r="G146" s="318">
        <v>317.19999999999993</v>
      </c>
      <c r="H146" s="318">
        <v>313.49999999999989</v>
      </c>
      <c r="I146" s="318">
        <v>331.4</v>
      </c>
      <c r="J146" s="318">
        <v>335.1</v>
      </c>
      <c r="K146" s="318">
        <v>340.35</v>
      </c>
      <c r="L146" s="305">
        <v>329.85</v>
      </c>
      <c r="M146" s="305">
        <v>320.89999999999998</v>
      </c>
      <c r="N146" s="320">
        <v>1830000</v>
      </c>
      <c r="O146" s="321">
        <v>9.9337748344370865E-3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359.25</v>
      </c>
      <c r="E147" s="317">
        <v>357</v>
      </c>
      <c r="F147" s="318">
        <v>349.05</v>
      </c>
      <c r="G147" s="318">
        <v>338.85</v>
      </c>
      <c r="H147" s="318">
        <v>330.90000000000003</v>
      </c>
      <c r="I147" s="318">
        <v>367.2</v>
      </c>
      <c r="J147" s="318">
        <v>375.15000000000003</v>
      </c>
      <c r="K147" s="318">
        <v>385.34999999999997</v>
      </c>
      <c r="L147" s="305">
        <v>364.95</v>
      </c>
      <c r="M147" s="305">
        <v>346.8</v>
      </c>
      <c r="N147" s="320">
        <v>4360150</v>
      </c>
      <c r="O147" s="321">
        <v>5.2934713048938042E-2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965.3</v>
      </c>
      <c r="E148" s="317">
        <v>970.4</v>
      </c>
      <c r="F148" s="318">
        <v>953.4</v>
      </c>
      <c r="G148" s="318">
        <v>941.5</v>
      </c>
      <c r="H148" s="318">
        <v>924.5</v>
      </c>
      <c r="I148" s="318">
        <v>982.3</v>
      </c>
      <c r="J148" s="318">
        <v>999.3</v>
      </c>
      <c r="K148" s="318">
        <v>1011.1999999999999</v>
      </c>
      <c r="L148" s="305">
        <v>987.4</v>
      </c>
      <c r="M148" s="305">
        <v>958.5</v>
      </c>
      <c r="N148" s="320">
        <v>1119300</v>
      </c>
      <c r="O148" s="321">
        <v>-8.679479231246125E-3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189.65</v>
      </c>
      <c r="E149" s="317">
        <v>186.29999999999998</v>
      </c>
      <c r="F149" s="318">
        <v>180.99999999999997</v>
      </c>
      <c r="G149" s="318">
        <v>172.35</v>
      </c>
      <c r="H149" s="318">
        <v>167.04999999999998</v>
      </c>
      <c r="I149" s="318">
        <v>194.94999999999996</v>
      </c>
      <c r="J149" s="318">
        <v>200.24999999999997</v>
      </c>
      <c r="K149" s="318">
        <v>208.89999999999995</v>
      </c>
      <c r="L149" s="305">
        <v>191.6</v>
      </c>
      <c r="M149" s="305">
        <v>177.65</v>
      </c>
      <c r="N149" s="320">
        <v>3944900</v>
      </c>
      <c r="O149" s="321">
        <v>-3.7218724068921752E-2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3843.95</v>
      </c>
      <c r="E150" s="317">
        <v>3826.5166666666664</v>
      </c>
      <c r="F150" s="318">
        <v>3791.4333333333329</v>
      </c>
      <c r="G150" s="318">
        <v>3738.9166666666665</v>
      </c>
      <c r="H150" s="318">
        <v>3703.833333333333</v>
      </c>
      <c r="I150" s="318">
        <v>3879.0333333333328</v>
      </c>
      <c r="J150" s="318">
        <v>3914.1166666666668</v>
      </c>
      <c r="K150" s="318">
        <v>3966.6333333333328</v>
      </c>
      <c r="L150" s="305">
        <v>3861.6</v>
      </c>
      <c r="M150" s="305">
        <v>3774</v>
      </c>
      <c r="N150" s="320">
        <v>2305000</v>
      </c>
      <c r="O150" s="321">
        <v>3.3354254460683228E-2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422.15</v>
      </c>
      <c r="E151" s="317">
        <v>419.73333333333329</v>
      </c>
      <c r="F151" s="318">
        <v>413.51666666666659</v>
      </c>
      <c r="G151" s="318">
        <v>404.88333333333333</v>
      </c>
      <c r="H151" s="318">
        <v>398.66666666666663</v>
      </c>
      <c r="I151" s="318">
        <v>428.36666666666656</v>
      </c>
      <c r="J151" s="318">
        <v>434.58333333333326</v>
      </c>
      <c r="K151" s="318">
        <v>443.21666666666653</v>
      </c>
      <c r="L151" s="305">
        <v>425.95</v>
      </c>
      <c r="M151" s="305">
        <v>411.1</v>
      </c>
      <c r="N151" s="320">
        <v>9681200</v>
      </c>
      <c r="O151" s="321">
        <v>-3.4650552913139288E-2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97.1</v>
      </c>
      <c r="E152" s="317">
        <v>95.95</v>
      </c>
      <c r="F152" s="318">
        <v>94.45</v>
      </c>
      <c r="G152" s="318">
        <v>91.8</v>
      </c>
      <c r="H152" s="318">
        <v>90.3</v>
      </c>
      <c r="I152" s="318">
        <v>98.600000000000009</v>
      </c>
      <c r="J152" s="318">
        <v>100.10000000000001</v>
      </c>
      <c r="K152" s="318">
        <v>102.75000000000001</v>
      </c>
      <c r="L152" s="305">
        <v>97.45</v>
      </c>
      <c r="M152" s="305">
        <v>93.3</v>
      </c>
      <c r="N152" s="320">
        <v>98745100</v>
      </c>
      <c r="O152" s="321">
        <v>1.2598893520583696E-2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556.5</v>
      </c>
      <c r="E153" s="317">
        <v>551.04999999999995</v>
      </c>
      <c r="F153" s="318">
        <v>542.24999999999989</v>
      </c>
      <c r="G153" s="318">
        <v>527.99999999999989</v>
      </c>
      <c r="H153" s="318">
        <v>519.19999999999982</v>
      </c>
      <c r="I153" s="318">
        <v>565.29999999999995</v>
      </c>
      <c r="J153" s="318">
        <v>574.10000000000014</v>
      </c>
      <c r="K153" s="318">
        <v>588.35</v>
      </c>
      <c r="L153" s="305">
        <v>559.85</v>
      </c>
      <c r="M153" s="305">
        <v>536.79999999999995</v>
      </c>
      <c r="N153" s="320">
        <v>4131000</v>
      </c>
      <c r="O153" s="321">
        <v>-1.5490943755958055E-2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216.25</v>
      </c>
      <c r="E154" s="317">
        <v>215.13333333333335</v>
      </c>
      <c r="F154" s="318">
        <v>211.91666666666671</v>
      </c>
      <c r="G154" s="318">
        <v>207.58333333333337</v>
      </c>
      <c r="H154" s="318">
        <v>204.36666666666673</v>
      </c>
      <c r="I154" s="318">
        <v>219.4666666666667</v>
      </c>
      <c r="J154" s="318">
        <v>222.68333333333334</v>
      </c>
      <c r="K154" s="318">
        <v>227.01666666666668</v>
      </c>
      <c r="L154" s="305">
        <v>218.35</v>
      </c>
      <c r="M154" s="305">
        <v>210.8</v>
      </c>
      <c r="N154" s="320">
        <v>27984000</v>
      </c>
      <c r="O154" s="321">
        <v>3.787878787878788E-3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200.1</v>
      </c>
      <c r="E155" s="317">
        <v>196.28333333333333</v>
      </c>
      <c r="F155" s="318">
        <v>189.21666666666667</v>
      </c>
      <c r="G155" s="318">
        <v>178.33333333333334</v>
      </c>
      <c r="H155" s="318">
        <v>171.26666666666668</v>
      </c>
      <c r="I155" s="318">
        <v>207.16666666666666</v>
      </c>
      <c r="J155" s="318">
        <v>214.23333333333332</v>
      </c>
      <c r="K155" s="318">
        <v>225.11666666666665</v>
      </c>
      <c r="L155" s="305">
        <v>203.35</v>
      </c>
      <c r="M155" s="305">
        <v>185.4</v>
      </c>
      <c r="N155" s="320">
        <v>29745800</v>
      </c>
      <c r="O155" s="321">
        <v>7.7258488003621548E-2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43985</v>
      </c>
    </row>
    <row r="7" spans="1:15">
      <c r="A7"/>
    </row>
    <row r="8" spans="1:15" ht="28.5" customHeight="1">
      <c r="A8" s="513" t="s">
        <v>16</v>
      </c>
      <c r="B8" s="514" t="s">
        <v>18</v>
      </c>
      <c r="C8" s="512" t="s">
        <v>19</v>
      </c>
      <c r="D8" s="512" t="s">
        <v>20</v>
      </c>
      <c r="E8" s="512" t="s">
        <v>21</v>
      </c>
      <c r="F8" s="512"/>
      <c r="G8" s="512"/>
      <c r="H8" s="512" t="s">
        <v>22</v>
      </c>
      <c r="I8" s="512"/>
      <c r="J8" s="512"/>
      <c r="K8" s="275"/>
      <c r="L8" s="283"/>
      <c r="M8" s="283"/>
    </row>
    <row r="9" spans="1:15" ht="36" customHeight="1">
      <c r="A9" s="508"/>
      <c r="B9" s="510"/>
      <c r="C9" s="515" t="s">
        <v>23</v>
      </c>
      <c r="D9" s="51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9979.1</v>
      </c>
      <c r="D10" s="304">
        <v>9932.9166666666661</v>
      </c>
      <c r="E10" s="304">
        <v>9870.2333333333318</v>
      </c>
      <c r="F10" s="304">
        <v>9761.366666666665</v>
      </c>
      <c r="G10" s="304">
        <v>9698.6833333333307</v>
      </c>
      <c r="H10" s="304">
        <v>10041.783333333333</v>
      </c>
      <c r="I10" s="304">
        <v>10104.466666666667</v>
      </c>
      <c r="J10" s="304">
        <v>10213.333333333334</v>
      </c>
      <c r="K10" s="303">
        <v>9995.6</v>
      </c>
      <c r="L10" s="303">
        <v>9824.0499999999993</v>
      </c>
      <c r="M10" s="308"/>
    </row>
    <row r="11" spans="1:15">
      <c r="A11" s="302">
        <v>2</v>
      </c>
      <c r="B11" s="278" t="s">
        <v>221</v>
      </c>
      <c r="C11" s="305">
        <v>20530.2</v>
      </c>
      <c r="D11" s="280">
        <v>20332.833333333332</v>
      </c>
      <c r="E11" s="280">
        <v>20049.916666666664</v>
      </c>
      <c r="F11" s="280">
        <v>19569.633333333331</v>
      </c>
      <c r="G11" s="280">
        <v>19286.716666666664</v>
      </c>
      <c r="H11" s="280">
        <v>20813.116666666665</v>
      </c>
      <c r="I11" s="280">
        <v>21096.033333333329</v>
      </c>
      <c r="J11" s="280">
        <v>21576.316666666666</v>
      </c>
      <c r="K11" s="305">
        <v>20615.75</v>
      </c>
      <c r="L11" s="305">
        <v>19852.55</v>
      </c>
      <c r="M11" s="308"/>
    </row>
    <row r="12" spans="1:15">
      <c r="A12" s="302">
        <v>3</v>
      </c>
      <c r="B12" s="286" t="s">
        <v>222</v>
      </c>
      <c r="C12" s="305">
        <v>1433.25</v>
      </c>
      <c r="D12" s="280">
        <v>1429.5666666666666</v>
      </c>
      <c r="E12" s="280">
        <v>1417.5333333333333</v>
      </c>
      <c r="F12" s="280">
        <v>1401.8166666666666</v>
      </c>
      <c r="G12" s="280">
        <v>1389.7833333333333</v>
      </c>
      <c r="H12" s="280">
        <v>1445.2833333333333</v>
      </c>
      <c r="I12" s="280">
        <v>1457.3166666666666</v>
      </c>
      <c r="J12" s="280">
        <v>1473.0333333333333</v>
      </c>
      <c r="K12" s="305">
        <v>1441.6</v>
      </c>
      <c r="L12" s="305">
        <v>1413.85</v>
      </c>
      <c r="M12" s="308"/>
    </row>
    <row r="13" spans="1:15">
      <c r="A13" s="302">
        <v>4</v>
      </c>
      <c r="B13" s="278" t="s">
        <v>223</v>
      </c>
      <c r="C13" s="305">
        <v>2912.45</v>
      </c>
      <c r="D13" s="280">
        <v>2905.1999999999994</v>
      </c>
      <c r="E13" s="280">
        <v>2892.9499999999989</v>
      </c>
      <c r="F13" s="280">
        <v>2873.4499999999994</v>
      </c>
      <c r="G13" s="280">
        <v>2861.1999999999989</v>
      </c>
      <c r="H13" s="280">
        <v>2924.6999999999989</v>
      </c>
      <c r="I13" s="280">
        <v>2936.95</v>
      </c>
      <c r="J13" s="280">
        <v>2956.4499999999989</v>
      </c>
      <c r="K13" s="305">
        <v>2917.45</v>
      </c>
      <c r="L13" s="305">
        <v>2885.7</v>
      </c>
      <c r="M13" s="308"/>
    </row>
    <row r="14" spans="1:15">
      <c r="A14" s="302">
        <v>5</v>
      </c>
      <c r="B14" s="278" t="s">
        <v>224</v>
      </c>
      <c r="C14" s="305">
        <v>14422.4</v>
      </c>
      <c r="D14" s="280">
        <v>14394.799999999997</v>
      </c>
      <c r="E14" s="280">
        <v>14297.299999999996</v>
      </c>
      <c r="F14" s="280">
        <v>14172.199999999999</v>
      </c>
      <c r="G14" s="280">
        <v>14074.699999999997</v>
      </c>
      <c r="H14" s="280">
        <v>14519.899999999994</v>
      </c>
      <c r="I14" s="280">
        <v>14617.399999999998</v>
      </c>
      <c r="J14" s="280">
        <v>14742.499999999993</v>
      </c>
      <c r="K14" s="305">
        <v>14492.3</v>
      </c>
      <c r="L14" s="305">
        <v>14269.7</v>
      </c>
      <c r="M14" s="308"/>
    </row>
    <row r="15" spans="1:15">
      <c r="A15" s="302">
        <v>6</v>
      </c>
      <c r="B15" s="278" t="s">
        <v>225</v>
      </c>
      <c r="C15" s="305">
        <v>2417.85</v>
      </c>
      <c r="D15" s="280">
        <v>2410.083333333333</v>
      </c>
      <c r="E15" s="280">
        <v>2393.2166666666662</v>
      </c>
      <c r="F15" s="280">
        <v>2368.583333333333</v>
      </c>
      <c r="G15" s="280">
        <v>2351.7166666666662</v>
      </c>
      <c r="H15" s="280">
        <v>2434.7166666666662</v>
      </c>
      <c r="I15" s="280">
        <v>2451.583333333333</v>
      </c>
      <c r="J15" s="280">
        <v>2476.2166666666662</v>
      </c>
      <c r="K15" s="305">
        <v>2426.9499999999998</v>
      </c>
      <c r="L15" s="305">
        <v>2385.4499999999998</v>
      </c>
      <c r="M15" s="308"/>
    </row>
    <row r="16" spans="1:15">
      <c r="A16" s="302">
        <v>7</v>
      </c>
      <c r="B16" s="278" t="s">
        <v>226</v>
      </c>
      <c r="C16" s="305">
        <v>3882.6</v>
      </c>
      <c r="D16" s="280">
        <v>3874.5333333333333</v>
      </c>
      <c r="E16" s="280">
        <v>3851.4166666666665</v>
      </c>
      <c r="F16" s="280">
        <v>3820.2333333333331</v>
      </c>
      <c r="G16" s="280">
        <v>3797.1166666666663</v>
      </c>
      <c r="H16" s="280">
        <v>3905.7166666666667</v>
      </c>
      <c r="I16" s="280">
        <v>3928.8333333333335</v>
      </c>
      <c r="J16" s="280">
        <v>3960.0166666666669</v>
      </c>
      <c r="K16" s="305">
        <v>3897.65</v>
      </c>
      <c r="L16" s="305">
        <v>3843.35</v>
      </c>
      <c r="M16" s="308"/>
    </row>
    <row r="17" spans="1:13">
      <c r="A17" s="302">
        <v>8</v>
      </c>
      <c r="B17" s="278" t="s">
        <v>39</v>
      </c>
      <c r="C17" s="278">
        <v>1287.0999999999999</v>
      </c>
      <c r="D17" s="280">
        <v>1286.3999999999999</v>
      </c>
      <c r="E17" s="280">
        <v>1273.4999999999998</v>
      </c>
      <c r="F17" s="280">
        <v>1259.8999999999999</v>
      </c>
      <c r="G17" s="280">
        <v>1246.9999999999998</v>
      </c>
      <c r="H17" s="280">
        <v>1299.9999999999998</v>
      </c>
      <c r="I17" s="280">
        <v>1312.8999999999999</v>
      </c>
      <c r="J17" s="280">
        <v>1326.4999999999998</v>
      </c>
      <c r="K17" s="278">
        <v>1299.3</v>
      </c>
      <c r="L17" s="278">
        <v>1272.8</v>
      </c>
      <c r="M17" s="278">
        <v>9.8051499999999994</v>
      </c>
    </row>
    <row r="18" spans="1:13">
      <c r="A18" s="302">
        <v>9</v>
      </c>
      <c r="B18" s="278" t="s">
        <v>227</v>
      </c>
      <c r="C18" s="278">
        <v>430.4</v>
      </c>
      <c r="D18" s="280">
        <v>421.98333333333335</v>
      </c>
      <c r="E18" s="280">
        <v>413.41666666666669</v>
      </c>
      <c r="F18" s="280">
        <v>396.43333333333334</v>
      </c>
      <c r="G18" s="280">
        <v>387.86666666666667</v>
      </c>
      <c r="H18" s="280">
        <v>438.9666666666667</v>
      </c>
      <c r="I18" s="280">
        <v>447.5333333333333</v>
      </c>
      <c r="J18" s="280">
        <v>464.51666666666671</v>
      </c>
      <c r="K18" s="278">
        <v>430.55</v>
      </c>
      <c r="L18" s="278">
        <v>405</v>
      </c>
      <c r="M18" s="278">
        <v>6.5621499999999999</v>
      </c>
    </row>
    <row r="19" spans="1:13">
      <c r="A19" s="302">
        <v>10</v>
      </c>
      <c r="B19" s="278" t="s">
        <v>42</v>
      </c>
      <c r="C19" s="278">
        <v>339.95</v>
      </c>
      <c r="D19" s="280">
        <v>335.79999999999995</v>
      </c>
      <c r="E19" s="280">
        <v>329.94999999999993</v>
      </c>
      <c r="F19" s="280">
        <v>319.95</v>
      </c>
      <c r="G19" s="280">
        <v>314.09999999999997</v>
      </c>
      <c r="H19" s="280">
        <v>345.7999999999999</v>
      </c>
      <c r="I19" s="280">
        <v>351.64999999999992</v>
      </c>
      <c r="J19" s="280">
        <v>361.64999999999986</v>
      </c>
      <c r="K19" s="278">
        <v>341.65</v>
      </c>
      <c r="L19" s="278">
        <v>325.8</v>
      </c>
      <c r="M19" s="278">
        <v>46.683250000000001</v>
      </c>
    </row>
    <row r="20" spans="1:13">
      <c r="A20" s="302">
        <v>11</v>
      </c>
      <c r="B20" s="278" t="s">
        <v>44</v>
      </c>
      <c r="C20" s="278">
        <v>40.200000000000003</v>
      </c>
      <c r="D20" s="280">
        <v>39.916666666666664</v>
      </c>
      <c r="E20" s="280">
        <v>39.333333333333329</v>
      </c>
      <c r="F20" s="280">
        <v>38.466666666666661</v>
      </c>
      <c r="G20" s="280">
        <v>37.883333333333326</v>
      </c>
      <c r="H20" s="280">
        <v>40.783333333333331</v>
      </c>
      <c r="I20" s="280">
        <v>41.36666666666666</v>
      </c>
      <c r="J20" s="280">
        <v>42.233333333333334</v>
      </c>
      <c r="K20" s="278">
        <v>40.5</v>
      </c>
      <c r="L20" s="278">
        <v>39.049999999999997</v>
      </c>
      <c r="M20" s="278">
        <v>246.01803000000001</v>
      </c>
    </row>
    <row r="21" spans="1:13">
      <c r="A21" s="302">
        <v>12</v>
      </c>
      <c r="B21" s="278" t="s">
        <v>228</v>
      </c>
      <c r="C21" s="278">
        <v>51.15</v>
      </c>
      <c r="D21" s="280">
        <v>50.349999999999994</v>
      </c>
      <c r="E21" s="280">
        <v>47.399999999999991</v>
      </c>
      <c r="F21" s="280">
        <v>43.65</v>
      </c>
      <c r="G21" s="280">
        <v>40.699999999999996</v>
      </c>
      <c r="H21" s="280">
        <v>54.099999999999987</v>
      </c>
      <c r="I21" s="280">
        <v>57.04999999999999</v>
      </c>
      <c r="J21" s="280">
        <v>60.799999999999983</v>
      </c>
      <c r="K21" s="278">
        <v>53.3</v>
      </c>
      <c r="L21" s="278">
        <v>46.6</v>
      </c>
      <c r="M21" s="278">
        <v>108.58580000000001</v>
      </c>
    </row>
    <row r="22" spans="1:13">
      <c r="A22" s="302">
        <v>13</v>
      </c>
      <c r="B22" s="278" t="s">
        <v>229</v>
      </c>
      <c r="C22" s="278">
        <v>130.69999999999999</v>
      </c>
      <c r="D22" s="280">
        <v>132.36666666666667</v>
      </c>
      <c r="E22" s="280">
        <v>128.33333333333334</v>
      </c>
      <c r="F22" s="280">
        <v>125.96666666666667</v>
      </c>
      <c r="G22" s="280">
        <v>121.93333333333334</v>
      </c>
      <c r="H22" s="280">
        <v>134.73333333333335</v>
      </c>
      <c r="I22" s="280">
        <v>138.76666666666665</v>
      </c>
      <c r="J22" s="280">
        <v>141.13333333333335</v>
      </c>
      <c r="K22" s="278">
        <v>136.4</v>
      </c>
      <c r="L22" s="278">
        <v>130</v>
      </c>
      <c r="M22" s="278">
        <v>32.387680000000003</v>
      </c>
    </row>
    <row r="23" spans="1:13">
      <c r="A23" s="302">
        <v>14</v>
      </c>
      <c r="B23" s="278" t="s">
        <v>230</v>
      </c>
      <c r="C23" s="278">
        <v>1444.2</v>
      </c>
      <c r="D23" s="280">
        <v>1449.9666666666665</v>
      </c>
      <c r="E23" s="280">
        <v>1424.9333333333329</v>
      </c>
      <c r="F23" s="280">
        <v>1405.6666666666665</v>
      </c>
      <c r="G23" s="280">
        <v>1380.633333333333</v>
      </c>
      <c r="H23" s="280">
        <v>1469.2333333333329</v>
      </c>
      <c r="I23" s="280">
        <v>1494.2666666666662</v>
      </c>
      <c r="J23" s="280">
        <v>1513.5333333333328</v>
      </c>
      <c r="K23" s="278">
        <v>1475</v>
      </c>
      <c r="L23" s="278">
        <v>1430.7</v>
      </c>
      <c r="M23" s="278">
        <v>4.0135899999999998</v>
      </c>
    </row>
    <row r="24" spans="1:13">
      <c r="A24" s="302">
        <v>15</v>
      </c>
      <c r="B24" s="278" t="s">
        <v>231</v>
      </c>
      <c r="C24" s="278">
        <v>2401</v>
      </c>
      <c r="D24" s="280">
        <v>2366.8666666666668</v>
      </c>
      <c r="E24" s="280">
        <v>2320.7333333333336</v>
      </c>
      <c r="F24" s="280">
        <v>2240.4666666666667</v>
      </c>
      <c r="G24" s="280">
        <v>2194.3333333333335</v>
      </c>
      <c r="H24" s="280">
        <v>2447.1333333333337</v>
      </c>
      <c r="I24" s="280">
        <v>2493.2666666666669</v>
      </c>
      <c r="J24" s="280">
        <v>2573.5333333333338</v>
      </c>
      <c r="K24" s="278">
        <v>2413</v>
      </c>
      <c r="L24" s="278">
        <v>2286.6</v>
      </c>
      <c r="M24" s="278">
        <v>2.2021799999999998</v>
      </c>
    </row>
    <row r="25" spans="1:13">
      <c r="A25" s="302">
        <v>16</v>
      </c>
      <c r="B25" s="278" t="s">
        <v>46</v>
      </c>
      <c r="C25" s="278">
        <v>665.15</v>
      </c>
      <c r="D25" s="280">
        <v>666.76666666666677</v>
      </c>
      <c r="E25" s="280">
        <v>655.03333333333353</v>
      </c>
      <c r="F25" s="280">
        <v>644.91666666666674</v>
      </c>
      <c r="G25" s="280">
        <v>633.18333333333351</v>
      </c>
      <c r="H25" s="280">
        <v>676.88333333333355</v>
      </c>
      <c r="I25" s="280">
        <v>688.6166666666669</v>
      </c>
      <c r="J25" s="280">
        <v>698.73333333333358</v>
      </c>
      <c r="K25" s="278">
        <v>678.5</v>
      </c>
      <c r="L25" s="278">
        <v>656.65</v>
      </c>
      <c r="M25" s="278">
        <v>29.59113</v>
      </c>
    </row>
    <row r="26" spans="1:13">
      <c r="A26" s="302">
        <v>17</v>
      </c>
      <c r="B26" s="278" t="s">
        <v>47</v>
      </c>
      <c r="C26" s="278">
        <v>191.2</v>
      </c>
      <c r="D26" s="280">
        <v>191.04999999999998</v>
      </c>
      <c r="E26" s="280">
        <v>188.34999999999997</v>
      </c>
      <c r="F26" s="280">
        <v>185.49999999999997</v>
      </c>
      <c r="G26" s="280">
        <v>182.79999999999995</v>
      </c>
      <c r="H26" s="280">
        <v>193.89999999999998</v>
      </c>
      <c r="I26" s="280">
        <v>196.59999999999997</v>
      </c>
      <c r="J26" s="280">
        <v>199.45</v>
      </c>
      <c r="K26" s="278">
        <v>193.75</v>
      </c>
      <c r="L26" s="278">
        <v>188.2</v>
      </c>
      <c r="M26" s="278">
        <v>49.780189999999997</v>
      </c>
    </row>
    <row r="27" spans="1:13">
      <c r="A27" s="302">
        <v>18</v>
      </c>
      <c r="B27" s="278" t="s">
        <v>48</v>
      </c>
      <c r="C27" s="278">
        <v>1360.65</v>
      </c>
      <c r="D27" s="280">
        <v>1368.6666666666667</v>
      </c>
      <c r="E27" s="280">
        <v>1342.4833333333336</v>
      </c>
      <c r="F27" s="280">
        <v>1324.3166666666668</v>
      </c>
      <c r="G27" s="280">
        <v>1298.1333333333337</v>
      </c>
      <c r="H27" s="280">
        <v>1386.8333333333335</v>
      </c>
      <c r="I27" s="280">
        <v>1413.0166666666664</v>
      </c>
      <c r="J27" s="280">
        <v>1431.1833333333334</v>
      </c>
      <c r="K27" s="278">
        <v>1394.85</v>
      </c>
      <c r="L27" s="278">
        <v>1350.5</v>
      </c>
      <c r="M27" s="278">
        <v>6.0862299999999996</v>
      </c>
    </row>
    <row r="28" spans="1:13">
      <c r="A28" s="302">
        <v>19</v>
      </c>
      <c r="B28" s="278" t="s">
        <v>49</v>
      </c>
      <c r="C28" s="278">
        <v>103.95</v>
      </c>
      <c r="D28" s="280">
        <v>104.3</v>
      </c>
      <c r="E28" s="280">
        <v>102.05</v>
      </c>
      <c r="F28" s="280">
        <v>100.15</v>
      </c>
      <c r="G28" s="280">
        <v>97.9</v>
      </c>
      <c r="H28" s="280">
        <v>106.19999999999999</v>
      </c>
      <c r="I28" s="280">
        <v>108.44999999999999</v>
      </c>
      <c r="J28" s="280">
        <v>110.34999999999998</v>
      </c>
      <c r="K28" s="278">
        <v>106.55</v>
      </c>
      <c r="L28" s="278">
        <v>102.4</v>
      </c>
      <c r="M28" s="278">
        <v>133.47583</v>
      </c>
    </row>
    <row r="29" spans="1:13">
      <c r="A29" s="302">
        <v>20</v>
      </c>
      <c r="B29" s="278" t="s">
        <v>50</v>
      </c>
      <c r="C29" s="278">
        <v>47.7</v>
      </c>
      <c r="D29" s="280">
        <v>46.933333333333337</v>
      </c>
      <c r="E29" s="280">
        <v>45.766666666666673</v>
      </c>
      <c r="F29" s="280">
        <v>43.833333333333336</v>
      </c>
      <c r="G29" s="280">
        <v>42.666666666666671</v>
      </c>
      <c r="H29" s="280">
        <v>48.866666666666674</v>
      </c>
      <c r="I29" s="280">
        <v>50.033333333333331</v>
      </c>
      <c r="J29" s="280">
        <v>51.966666666666676</v>
      </c>
      <c r="K29" s="278">
        <v>48.1</v>
      </c>
      <c r="L29" s="278">
        <v>45</v>
      </c>
      <c r="M29" s="278">
        <v>586.19862999999998</v>
      </c>
    </row>
    <row r="30" spans="1:13">
      <c r="A30" s="302">
        <v>21</v>
      </c>
      <c r="B30" s="278" t="s">
        <v>52</v>
      </c>
      <c r="C30" s="278">
        <v>1709.3</v>
      </c>
      <c r="D30" s="280">
        <v>1707.4333333333334</v>
      </c>
      <c r="E30" s="280">
        <v>1681.8666666666668</v>
      </c>
      <c r="F30" s="280">
        <v>1654.4333333333334</v>
      </c>
      <c r="G30" s="280">
        <v>1628.8666666666668</v>
      </c>
      <c r="H30" s="280">
        <v>1734.8666666666668</v>
      </c>
      <c r="I30" s="280">
        <v>1760.4333333333334</v>
      </c>
      <c r="J30" s="280">
        <v>1787.8666666666668</v>
      </c>
      <c r="K30" s="278">
        <v>1733</v>
      </c>
      <c r="L30" s="278">
        <v>1680</v>
      </c>
      <c r="M30" s="278">
        <v>24.406020000000002</v>
      </c>
    </row>
    <row r="31" spans="1:13">
      <c r="A31" s="302">
        <v>22</v>
      </c>
      <c r="B31" s="278" t="s">
        <v>54</v>
      </c>
      <c r="C31" s="278">
        <v>733.2</v>
      </c>
      <c r="D31" s="280">
        <v>738.75</v>
      </c>
      <c r="E31" s="280">
        <v>719.8</v>
      </c>
      <c r="F31" s="280">
        <v>706.4</v>
      </c>
      <c r="G31" s="280">
        <v>687.44999999999993</v>
      </c>
      <c r="H31" s="280">
        <v>752.15</v>
      </c>
      <c r="I31" s="280">
        <v>771.1</v>
      </c>
      <c r="J31" s="280">
        <v>784.5</v>
      </c>
      <c r="K31" s="278">
        <v>757.7</v>
      </c>
      <c r="L31" s="278">
        <v>725.35</v>
      </c>
      <c r="M31" s="278">
        <v>62.786000000000001</v>
      </c>
    </row>
    <row r="32" spans="1:13">
      <c r="A32" s="302">
        <v>23</v>
      </c>
      <c r="B32" s="278" t="s">
        <v>232</v>
      </c>
      <c r="C32" s="278">
        <v>2381.6999999999998</v>
      </c>
      <c r="D32" s="280">
        <v>2353.5833333333335</v>
      </c>
      <c r="E32" s="280">
        <v>2318.166666666667</v>
      </c>
      <c r="F32" s="280">
        <v>2254.6333333333337</v>
      </c>
      <c r="G32" s="280">
        <v>2219.2166666666672</v>
      </c>
      <c r="H32" s="280">
        <v>2417.1166666666668</v>
      </c>
      <c r="I32" s="280">
        <v>2452.5333333333338</v>
      </c>
      <c r="J32" s="280">
        <v>2516.0666666666666</v>
      </c>
      <c r="K32" s="278">
        <v>2389</v>
      </c>
      <c r="L32" s="278">
        <v>2290.0500000000002</v>
      </c>
      <c r="M32" s="278">
        <v>5.0320600000000004</v>
      </c>
    </row>
    <row r="33" spans="1:13">
      <c r="A33" s="302">
        <v>24</v>
      </c>
      <c r="B33" s="278" t="s">
        <v>56</v>
      </c>
      <c r="C33" s="278">
        <v>410.1</v>
      </c>
      <c r="D33" s="280">
        <v>405.55</v>
      </c>
      <c r="E33" s="280">
        <v>396.1</v>
      </c>
      <c r="F33" s="280">
        <v>382.1</v>
      </c>
      <c r="G33" s="280">
        <v>372.65000000000003</v>
      </c>
      <c r="H33" s="280">
        <v>419.55</v>
      </c>
      <c r="I33" s="280">
        <v>428.99999999999994</v>
      </c>
      <c r="J33" s="280">
        <v>443</v>
      </c>
      <c r="K33" s="278">
        <v>415</v>
      </c>
      <c r="L33" s="278">
        <v>391.55</v>
      </c>
      <c r="M33" s="278">
        <v>375.09636999999998</v>
      </c>
    </row>
    <row r="34" spans="1:13">
      <c r="A34" s="302">
        <v>25</v>
      </c>
      <c r="B34" s="278" t="s">
        <v>57</v>
      </c>
      <c r="C34" s="278">
        <v>2796.1</v>
      </c>
      <c r="D34" s="280">
        <v>2778.85</v>
      </c>
      <c r="E34" s="280">
        <v>2743.45</v>
      </c>
      <c r="F34" s="280">
        <v>2690.7999999999997</v>
      </c>
      <c r="G34" s="280">
        <v>2655.3999999999996</v>
      </c>
      <c r="H34" s="280">
        <v>2831.5</v>
      </c>
      <c r="I34" s="280">
        <v>2866.9000000000005</v>
      </c>
      <c r="J34" s="280">
        <v>2919.55</v>
      </c>
      <c r="K34" s="278">
        <v>2814.25</v>
      </c>
      <c r="L34" s="278">
        <v>2726.2</v>
      </c>
      <c r="M34" s="278">
        <v>12.83508</v>
      </c>
    </row>
    <row r="35" spans="1:13">
      <c r="A35" s="302">
        <v>26</v>
      </c>
      <c r="B35" s="278" t="s">
        <v>60</v>
      </c>
      <c r="C35" s="278">
        <v>2346.1999999999998</v>
      </c>
      <c r="D35" s="280">
        <v>2294.0166666666664</v>
      </c>
      <c r="E35" s="280">
        <v>2213.0333333333328</v>
      </c>
      <c r="F35" s="280">
        <v>2079.8666666666663</v>
      </c>
      <c r="G35" s="280">
        <v>1998.8833333333328</v>
      </c>
      <c r="H35" s="280">
        <v>2427.1833333333329</v>
      </c>
      <c r="I35" s="280">
        <v>2508.1666666666665</v>
      </c>
      <c r="J35" s="280">
        <v>2641.333333333333</v>
      </c>
      <c r="K35" s="278">
        <v>2375</v>
      </c>
      <c r="L35" s="278">
        <v>2160.85</v>
      </c>
      <c r="M35" s="278">
        <v>234.42768000000001</v>
      </c>
    </row>
    <row r="36" spans="1:13">
      <c r="A36" s="302">
        <v>27</v>
      </c>
      <c r="B36" s="278" t="s">
        <v>59</v>
      </c>
      <c r="C36" s="278">
        <v>5184.7</v>
      </c>
      <c r="D36" s="280">
        <v>5055.1166666666668</v>
      </c>
      <c r="E36" s="280">
        <v>4872.2333333333336</v>
      </c>
      <c r="F36" s="280">
        <v>4559.7666666666664</v>
      </c>
      <c r="G36" s="280">
        <v>4376.8833333333332</v>
      </c>
      <c r="H36" s="280">
        <v>5367.5833333333339</v>
      </c>
      <c r="I36" s="280">
        <v>5550.4666666666672</v>
      </c>
      <c r="J36" s="280">
        <v>5862.9333333333343</v>
      </c>
      <c r="K36" s="278">
        <v>5238</v>
      </c>
      <c r="L36" s="278">
        <v>4742.6499999999996</v>
      </c>
      <c r="M36" s="278">
        <v>26.93375</v>
      </c>
    </row>
    <row r="37" spans="1:13">
      <c r="A37" s="302">
        <v>28</v>
      </c>
      <c r="B37" s="278" t="s">
        <v>233</v>
      </c>
      <c r="C37" s="278">
        <v>2188.1999999999998</v>
      </c>
      <c r="D37" s="280">
        <v>2135.0666666666666</v>
      </c>
      <c r="E37" s="280">
        <v>2065.1333333333332</v>
      </c>
      <c r="F37" s="280">
        <v>1942.0666666666666</v>
      </c>
      <c r="G37" s="280">
        <v>1872.1333333333332</v>
      </c>
      <c r="H37" s="280">
        <v>2258.1333333333332</v>
      </c>
      <c r="I37" s="280">
        <v>2328.0666666666666</v>
      </c>
      <c r="J37" s="280">
        <v>2451.1333333333332</v>
      </c>
      <c r="K37" s="278">
        <v>2205</v>
      </c>
      <c r="L37" s="278">
        <v>2012</v>
      </c>
      <c r="M37" s="278">
        <v>0.77370000000000005</v>
      </c>
    </row>
    <row r="38" spans="1:13">
      <c r="A38" s="302">
        <v>29</v>
      </c>
      <c r="B38" s="278" t="s">
        <v>61</v>
      </c>
      <c r="C38" s="278">
        <v>1151.7</v>
      </c>
      <c r="D38" s="280">
        <v>1147.6833333333334</v>
      </c>
      <c r="E38" s="280">
        <v>1129.0166666666669</v>
      </c>
      <c r="F38" s="280">
        <v>1106.3333333333335</v>
      </c>
      <c r="G38" s="280">
        <v>1087.666666666667</v>
      </c>
      <c r="H38" s="280">
        <v>1170.3666666666668</v>
      </c>
      <c r="I38" s="280">
        <v>1189.0333333333333</v>
      </c>
      <c r="J38" s="280">
        <v>1211.7166666666667</v>
      </c>
      <c r="K38" s="278">
        <v>1166.3499999999999</v>
      </c>
      <c r="L38" s="278">
        <v>1125</v>
      </c>
      <c r="M38" s="278">
        <v>8.2547700000000006</v>
      </c>
    </row>
    <row r="39" spans="1:13">
      <c r="A39" s="302">
        <v>30</v>
      </c>
      <c r="B39" s="278" t="s">
        <v>234</v>
      </c>
      <c r="C39" s="278">
        <v>240.65</v>
      </c>
      <c r="D39" s="280">
        <v>235.76666666666665</v>
      </c>
      <c r="E39" s="280">
        <v>227.8833333333333</v>
      </c>
      <c r="F39" s="280">
        <v>215.11666666666665</v>
      </c>
      <c r="G39" s="280">
        <v>207.23333333333329</v>
      </c>
      <c r="H39" s="280">
        <v>248.5333333333333</v>
      </c>
      <c r="I39" s="280">
        <v>256.41666666666663</v>
      </c>
      <c r="J39" s="280">
        <v>269.18333333333328</v>
      </c>
      <c r="K39" s="278">
        <v>243.65</v>
      </c>
      <c r="L39" s="278">
        <v>223</v>
      </c>
      <c r="M39" s="278">
        <v>150.33296000000001</v>
      </c>
    </row>
    <row r="40" spans="1:13">
      <c r="A40" s="302">
        <v>31</v>
      </c>
      <c r="B40" s="278" t="s">
        <v>62</v>
      </c>
      <c r="C40" s="278">
        <v>42.1</v>
      </c>
      <c r="D40" s="280">
        <v>42.183333333333337</v>
      </c>
      <c r="E40" s="280">
        <v>41.266666666666673</v>
      </c>
      <c r="F40" s="280">
        <v>40.433333333333337</v>
      </c>
      <c r="G40" s="280">
        <v>39.516666666666673</v>
      </c>
      <c r="H40" s="280">
        <v>43.016666666666673</v>
      </c>
      <c r="I40" s="280">
        <v>43.93333333333333</v>
      </c>
      <c r="J40" s="280">
        <v>44.766666666666673</v>
      </c>
      <c r="K40" s="278">
        <v>43.1</v>
      </c>
      <c r="L40" s="278">
        <v>41.35</v>
      </c>
      <c r="M40" s="278">
        <v>453.80613</v>
      </c>
    </row>
    <row r="41" spans="1:13">
      <c r="A41" s="302">
        <v>32</v>
      </c>
      <c r="B41" s="278" t="s">
        <v>63</v>
      </c>
      <c r="C41" s="278">
        <v>35.200000000000003</v>
      </c>
      <c r="D41" s="280">
        <v>34.933333333333337</v>
      </c>
      <c r="E41" s="280">
        <v>34.416666666666671</v>
      </c>
      <c r="F41" s="280">
        <v>33.633333333333333</v>
      </c>
      <c r="G41" s="280">
        <v>33.116666666666667</v>
      </c>
      <c r="H41" s="280">
        <v>35.716666666666676</v>
      </c>
      <c r="I41" s="280">
        <v>36.233333333333341</v>
      </c>
      <c r="J41" s="280">
        <v>37.01666666666668</v>
      </c>
      <c r="K41" s="278">
        <v>35.450000000000003</v>
      </c>
      <c r="L41" s="278">
        <v>34.15</v>
      </c>
      <c r="M41" s="278">
        <v>36.236960000000003</v>
      </c>
    </row>
    <row r="42" spans="1:13">
      <c r="A42" s="302">
        <v>33</v>
      </c>
      <c r="B42" s="278" t="s">
        <v>64</v>
      </c>
      <c r="C42" s="278">
        <v>1433.1</v>
      </c>
      <c r="D42" s="280">
        <v>1425.2666666666667</v>
      </c>
      <c r="E42" s="280">
        <v>1411.2833333333333</v>
      </c>
      <c r="F42" s="280">
        <v>1389.4666666666667</v>
      </c>
      <c r="G42" s="280">
        <v>1375.4833333333333</v>
      </c>
      <c r="H42" s="280">
        <v>1447.0833333333333</v>
      </c>
      <c r="I42" s="280">
        <v>1461.0666666666664</v>
      </c>
      <c r="J42" s="280">
        <v>1482.8833333333332</v>
      </c>
      <c r="K42" s="278">
        <v>1439.25</v>
      </c>
      <c r="L42" s="278">
        <v>1403.45</v>
      </c>
      <c r="M42" s="278">
        <v>20.642309999999998</v>
      </c>
    </row>
    <row r="43" spans="1:13">
      <c r="A43" s="302">
        <v>34</v>
      </c>
      <c r="B43" s="278" t="s">
        <v>67</v>
      </c>
      <c r="C43" s="278">
        <v>502.75</v>
      </c>
      <c r="D43" s="280">
        <v>499.61666666666662</v>
      </c>
      <c r="E43" s="280">
        <v>491.98333333333323</v>
      </c>
      <c r="F43" s="280">
        <v>481.21666666666664</v>
      </c>
      <c r="G43" s="280">
        <v>473.58333333333326</v>
      </c>
      <c r="H43" s="280">
        <v>510.38333333333321</v>
      </c>
      <c r="I43" s="280">
        <v>518.01666666666654</v>
      </c>
      <c r="J43" s="280">
        <v>528.78333333333319</v>
      </c>
      <c r="K43" s="278">
        <v>507.25</v>
      </c>
      <c r="L43" s="278">
        <v>488.85</v>
      </c>
      <c r="M43" s="278">
        <v>14.724030000000001</v>
      </c>
    </row>
    <row r="44" spans="1:13">
      <c r="A44" s="302">
        <v>35</v>
      </c>
      <c r="B44" s="278" t="s">
        <v>66</v>
      </c>
      <c r="C44" s="278">
        <v>69.650000000000006</v>
      </c>
      <c r="D44" s="280">
        <v>69.566666666666677</v>
      </c>
      <c r="E44" s="280">
        <v>68.733333333333348</v>
      </c>
      <c r="F44" s="280">
        <v>67.816666666666677</v>
      </c>
      <c r="G44" s="280">
        <v>66.983333333333348</v>
      </c>
      <c r="H44" s="280">
        <v>70.483333333333348</v>
      </c>
      <c r="I44" s="280">
        <v>71.316666666666691</v>
      </c>
      <c r="J44" s="280">
        <v>72.233333333333348</v>
      </c>
      <c r="K44" s="278">
        <v>70.400000000000006</v>
      </c>
      <c r="L44" s="278">
        <v>68.650000000000006</v>
      </c>
      <c r="M44" s="278">
        <v>72.873069999999998</v>
      </c>
    </row>
    <row r="45" spans="1:13">
      <c r="A45" s="302">
        <v>36</v>
      </c>
      <c r="B45" s="278" t="s">
        <v>68</v>
      </c>
      <c r="C45" s="278">
        <v>333.85</v>
      </c>
      <c r="D45" s="280">
        <v>335.95</v>
      </c>
      <c r="E45" s="280">
        <v>329.9</v>
      </c>
      <c r="F45" s="280">
        <v>325.95</v>
      </c>
      <c r="G45" s="280">
        <v>319.89999999999998</v>
      </c>
      <c r="H45" s="280">
        <v>339.9</v>
      </c>
      <c r="I45" s="280">
        <v>345.95000000000005</v>
      </c>
      <c r="J45" s="280">
        <v>349.9</v>
      </c>
      <c r="K45" s="278">
        <v>342</v>
      </c>
      <c r="L45" s="278">
        <v>332</v>
      </c>
      <c r="M45" s="278">
        <v>43.709969999999998</v>
      </c>
    </row>
    <row r="46" spans="1:13">
      <c r="A46" s="302">
        <v>37</v>
      </c>
      <c r="B46" s="278" t="s">
        <v>71</v>
      </c>
      <c r="C46" s="278">
        <v>28</v>
      </c>
      <c r="D46" s="280">
        <v>28</v>
      </c>
      <c r="E46" s="280">
        <v>27.45</v>
      </c>
      <c r="F46" s="280">
        <v>26.9</v>
      </c>
      <c r="G46" s="280">
        <v>26.349999999999998</v>
      </c>
      <c r="H46" s="280">
        <v>28.55</v>
      </c>
      <c r="I46" s="280">
        <v>29.099999999999998</v>
      </c>
      <c r="J46" s="280">
        <v>29.650000000000002</v>
      </c>
      <c r="K46" s="278">
        <v>28.55</v>
      </c>
      <c r="L46" s="278">
        <v>27.45</v>
      </c>
      <c r="M46" s="278">
        <v>407.57501999999999</v>
      </c>
    </row>
    <row r="47" spans="1:13">
      <c r="A47" s="302">
        <v>38</v>
      </c>
      <c r="B47" s="278" t="s">
        <v>75</v>
      </c>
      <c r="C47" s="278">
        <v>341.6</v>
      </c>
      <c r="D47" s="280">
        <v>342.3</v>
      </c>
      <c r="E47" s="280">
        <v>336.6</v>
      </c>
      <c r="F47" s="280">
        <v>331.6</v>
      </c>
      <c r="G47" s="280">
        <v>325.90000000000003</v>
      </c>
      <c r="H47" s="280">
        <v>347.3</v>
      </c>
      <c r="I47" s="280">
        <v>352.99999999999994</v>
      </c>
      <c r="J47" s="280">
        <v>358</v>
      </c>
      <c r="K47" s="278">
        <v>348</v>
      </c>
      <c r="L47" s="278">
        <v>337.3</v>
      </c>
      <c r="M47" s="278">
        <v>63.197420000000001</v>
      </c>
    </row>
    <row r="48" spans="1:13">
      <c r="A48" s="302">
        <v>39</v>
      </c>
      <c r="B48" s="278" t="s">
        <v>70</v>
      </c>
      <c r="C48" s="278">
        <v>558.1</v>
      </c>
      <c r="D48" s="280">
        <v>562.16666666666663</v>
      </c>
      <c r="E48" s="280">
        <v>552.0333333333333</v>
      </c>
      <c r="F48" s="280">
        <v>545.9666666666667</v>
      </c>
      <c r="G48" s="280">
        <v>535.83333333333337</v>
      </c>
      <c r="H48" s="280">
        <v>568.23333333333323</v>
      </c>
      <c r="I48" s="280">
        <v>578.36666666666667</v>
      </c>
      <c r="J48" s="280">
        <v>584.43333333333317</v>
      </c>
      <c r="K48" s="278">
        <v>572.29999999999995</v>
      </c>
      <c r="L48" s="278">
        <v>556.1</v>
      </c>
      <c r="M48" s="278">
        <v>319.73638999999997</v>
      </c>
    </row>
    <row r="49" spans="1:13">
      <c r="A49" s="302">
        <v>40</v>
      </c>
      <c r="B49" s="278" t="s">
        <v>126</v>
      </c>
      <c r="C49" s="278">
        <v>223.25</v>
      </c>
      <c r="D49" s="280">
        <v>225.11666666666667</v>
      </c>
      <c r="E49" s="280">
        <v>220.28333333333336</v>
      </c>
      <c r="F49" s="280">
        <v>217.31666666666669</v>
      </c>
      <c r="G49" s="280">
        <v>212.48333333333338</v>
      </c>
      <c r="H49" s="280">
        <v>228.08333333333334</v>
      </c>
      <c r="I49" s="280">
        <v>232.91666666666666</v>
      </c>
      <c r="J49" s="280">
        <v>235.88333333333333</v>
      </c>
      <c r="K49" s="278">
        <v>229.95</v>
      </c>
      <c r="L49" s="278">
        <v>222.15</v>
      </c>
      <c r="M49" s="278">
        <v>84.441400000000002</v>
      </c>
    </row>
    <row r="50" spans="1:13">
      <c r="A50" s="302">
        <v>41</v>
      </c>
      <c r="B50" s="278" t="s">
        <v>72</v>
      </c>
      <c r="C50" s="278">
        <v>382.7</v>
      </c>
      <c r="D50" s="280">
        <v>386.63333333333338</v>
      </c>
      <c r="E50" s="280">
        <v>377.26666666666677</v>
      </c>
      <c r="F50" s="280">
        <v>371.83333333333337</v>
      </c>
      <c r="G50" s="280">
        <v>362.46666666666675</v>
      </c>
      <c r="H50" s="280">
        <v>392.06666666666678</v>
      </c>
      <c r="I50" s="280">
        <v>401.43333333333345</v>
      </c>
      <c r="J50" s="280">
        <v>406.86666666666679</v>
      </c>
      <c r="K50" s="278">
        <v>396</v>
      </c>
      <c r="L50" s="278">
        <v>381.2</v>
      </c>
      <c r="M50" s="278">
        <v>119.1587</v>
      </c>
    </row>
    <row r="51" spans="1:13">
      <c r="A51" s="302">
        <v>42</v>
      </c>
      <c r="B51" s="278" t="s">
        <v>235</v>
      </c>
      <c r="C51" s="278">
        <v>951.15</v>
      </c>
      <c r="D51" s="280">
        <v>953.7166666666667</v>
      </c>
      <c r="E51" s="280">
        <v>937.43333333333339</v>
      </c>
      <c r="F51" s="280">
        <v>923.7166666666667</v>
      </c>
      <c r="G51" s="280">
        <v>907.43333333333339</v>
      </c>
      <c r="H51" s="280">
        <v>967.43333333333339</v>
      </c>
      <c r="I51" s="280">
        <v>983.7166666666667</v>
      </c>
      <c r="J51" s="280">
        <v>997.43333333333339</v>
      </c>
      <c r="K51" s="278">
        <v>970</v>
      </c>
      <c r="L51" s="278">
        <v>940</v>
      </c>
      <c r="M51" s="278">
        <v>1.21221</v>
      </c>
    </row>
    <row r="52" spans="1:13">
      <c r="A52" s="302">
        <v>43</v>
      </c>
      <c r="B52" s="278" t="s">
        <v>73</v>
      </c>
      <c r="C52" s="278">
        <v>10499.3</v>
      </c>
      <c r="D52" s="280">
        <v>10481.433333333332</v>
      </c>
      <c r="E52" s="280">
        <v>10272.866666666665</v>
      </c>
      <c r="F52" s="280">
        <v>10046.433333333332</v>
      </c>
      <c r="G52" s="280">
        <v>9837.866666666665</v>
      </c>
      <c r="H52" s="280">
        <v>10707.866666666665</v>
      </c>
      <c r="I52" s="280">
        <v>10916.433333333334</v>
      </c>
      <c r="J52" s="280">
        <v>11142.866666666665</v>
      </c>
      <c r="K52" s="278">
        <v>10690</v>
      </c>
      <c r="L52" s="278">
        <v>10255</v>
      </c>
      <c r="M52" s="278">
        <v>0.58406000000000002</v>
      </c>
    </row>
    <row r="53" spans="1:13">
      <c r="A53" s="302">
        <v>44</v>
      </c>
      <c r="B53" s="278" t="s">
        <v>76</v>
      </c>
      <c r="C53" s="278">
        <v>3451</v>
      </c>
      <c r="D53" s="280">
        <v>3443.6666666666665</v>
      </c>
      <c r="E53" s="280">
        <v>3407.333333333333</v>
      </c>
      <c r="F53" s="280">
        <v>3363.6666666666665</v>
      </c>
      <c r="G53" s="280">
        <v>3327.333333333333</v>
      </c>
      <c r="H53" s="280">
        <v>3487.333333333333</v>
      </c>
      <c r="I53" s="280">
        <v>3523.6666666666661</v>
      </c>
      <c r="J53" s="280">
        <v>3567.333333333333</v>
      </c>
      <c r="K53" s="278">
        <v>3480</v>
      </c>
      <c r="L53" s="278">
        <v>3400</v>
      </c>
      <c r="M53" s="278">
        <v>7.8644400000000001</v>
      </c>
    </row>
    <row r="54" spans="1:13">
      <c r="A54" s="302">
        <v>45</v>
      </c>
      <c r="B54" s="278" t="s">
        <v>82</v>
      </c>
      <c r="C54" s="278">
        <v>615.20000000000005</v>
      </c>
      <c r="D54" s="280">
        <v>613.40000000000009</v>
      </c>
      <c r="E54" s="280">
        <v>602.45000000000016</v>
      </c>
      <c r="F54" s="280">
        <v>589.70000000000005</v>
      </c>
      <c r="G54" s="280">
        <v>578.75000000000011</v>
      </c>
      <c r="H54" s="280">
        <v>626.1500000000002</v>
      </c>
      <c r="I54" s="280">
        <v>637.1</v>
      </c>
      <c r="J54" s="280">
        <v>649.85000000000025</v>
      </c>
      <c r="K54" s="278">
        <v>624.35</v>
      </c>
      <c r="L54" s="278">
        <v>600.65</v>
      </c>
      <c r="M54" s="278">
        <v>4.5383100000000001</v>
      </c>
    </row>
    <row r="55" spans="1:13">
      <c r="A55" s="302">
        <v>46</v>
      </c>
      <c r="B55" s="278" t="s">
        <v>77</v>
      </c>
      <c r="C55" s="278">
        <v>353.05</v>
      </c>
      <c r="D55" s="280">
        <v>356</v>
      </c>
      <c r="E55" s="280">
        <v>347.5</v>
      </c>
      <c r="F55" s="280">
        <v>341.95</v>
      </c>
      <c r="G55" s="280">
        <v>333.45</v>
      </c>
      <c r="H55" s="280">
        <v>361.55</v>
      </c>
      <c r="I55" s="280">
        <v>370.05</v>
      </c>
      <c r="J55" s="280">
        <v>375.6</v>
      </c>
      <c r="K55" s="278">
        <v>364.5</v>
      </c>
      <c r="L55" s="278">
        <v>350.45</v>
      </c>
      <c r="M55" s="278">
        <v>82.142150000000001</v>
      </c>
    </row>
    <row r="56" spans="1:13">
      <c r="A56" s="302">
        <v>47</v>
      </c>
      <c r="B56" s="278" t="s">
        <v>78</v>
      </c>
      <c r="C56" s="278">
        <v>92.15</v>
      </c>
      <c r="D56" s="280">
        <v>92.5</v>
      </c>
      <c r="E56" s="280">
        <v>90.35</v>
      </c>
      <c r="F56" s="280">
        <v>88.55</v>
      </c>
      <c r="G56" s="280">
        <v>86.399999999999991</v>
      </c>
      <c r="H56" s="280">
        <v>94.3</v>
      </c>
      <c r="I56" s="280">
        <v>96.45</v>
      </c>
      <c r="J56" s="280">
        <v>98.25</v>
      </c>
      <c r="K56" s="278">
        <v>94.65</v>
      </c>
      <c r="L56" s="278">
        <v>90.7</v>
      </c>
      <c r="M56" s="278">
        <v>171.98274000000001</v>
      </c>
    </row>
    <row r="57" spans="1:13">
      <c r="A57" s="302">
        <v>48</v>
      </c>
      <c r="B57" s="278" t="s">
        <v>79</v>
      </c>
      <c r="C57" s="278">
        <v>124.45</v>
      </c>
      <c r="D57" s="280">
        <v>122.64999999999999</v>
      </c>
      <c r="E57" s="280">
        <v>120.29999999999998</v>
      </c>
      <c r="F57" s="280">
        <v>116.14999999999999</v>
      </c>
      <c r="G57" s="280">
        <v>113.79999999999998</v>
      </c>
      <c r="H57" s="280">
        <v>126.79999999999998</v>
      </c>
      <c r="I57" s="280">
        <v>129.14999999999998</v>
      </c>
      <c r="J57" s="280">
        <v>133.29999999999998</v>
      </c>
      <c r="K57" s="278">
        <v>125</v>
      </c>
      <c r="L57" s="278">
        <v>118.5</v>
      </c>
      <c r="M57" s="278">
        <v>21.390219999999999</v>
      </c>
    </row>
    <row r="58" spans="1:13">
      <c r="A58" s="302">
        <v>49</v>
      </c>
      <c r="B58" s="278" t="s">
        <v>83</v>
      </c>
      <c r="C58" s="278">
        <v>157.9</v>
      </c>
      <c r="D58" s="280">
        <v>156.88333333333333</v>
      </c>
      <c r="E58" s="280">
        <v>154.01666666666665</v>
      </c>
      <c r="F58" s="280">
        <v>150.13333333333333</v>
      </c>
      <c r="G58" s="280">
        <v>147.26666666666665</v>
      </c>
      <c r="H58" s="280">
        <v>160.76666666666665</v>
      </c>
      <c r="I58" s="280">
        <v>163.63333333333333</v>
      </c>
      <c r="J58" s="280">
        <v>167.51666666666665</v>
      </c>
      <c r="K58" s="278">
        <v>159.75</v>
      </c>
      <c r="L58" s="278">
        <v>153</v>
      </c>
      <c r="M58" s="278">
        <v>162.46033</v>
      </c>
    </row>
    <row r="59" spans="1:13">
      <c r="A59" s="302">
        <v>50</v>
      </c>
      <c r="B59" s="278" t="s">
        <v>84</v>
      </c>
      <c r="C59" s="278">
        <v>637.6</v>
      </c>
      <c r="D59" s="280">
        <v>644.08333333333337</v>
      </c>
      <c r="E59" s="280">
        <v>629.51666666666677</v>
      </c>
      <c r="F59" s="280">
        <v>621.43333333333339</v>
      </c>
      <c r="G59" s="280">
        <v>606.86666666666679</v>
      </c>
      <c r="H59" s="280">
        <v>652.16666666666674</v>
      </c>
      <c r="I59" s="280">
        <v>666.73333333333335</v>
      </c>
      <c r="J59" s="280">
        <v>674.81666666666672</v>
      </c>
      <c r="K59" s="278">
        <v>658.65</v>
      </c>
      <c r="L59" s="278">
        <v>636</v>
      </c>
      <c r="M59" s="278">
        <v>68.836129999999997</v>
      </c>
    </row>
    <row r="60" spans="1:13">
      <c r="A60" s="302">
        <v>51</v>
      </c>
      <c r="B60" s="278" t="s">
        <v>236</v>
      </c>
      <c r="C60" s="278">
        <v>139.5</v>
      </c>
      <c r="D60" s="280">
        <v>140.66666666666666</v>
      </c>
      <c r="E60" s="280">
        <v>136.43333333333331</v>
      </c>
      <c r="F60" s="280">
        <v>133.36666666666665</v>
      </c>
      <c r="G60" s="280">
        <v>129.1333333333333</v>
      </c>
      <c r="H60" s="280">
        <v>143.73333333333332</v>
      </c>
      <c r="I60" s="280">
        <v>147.96666666666667</v>
      </c>
      <c r="J60" s="280">
        <v>151.03333333333333</v>
      </c>
      <c r="K60" s="278">
        <v>144.9</v>
      </c>
      <c r="L60" s="278">
        <v>137.6</v>
      </c>
      <c r="M60" s="278">
        <v>8.5248500000000007</v>
      </c>
    </row>
    <row r="61" spans="1:13">
      <c r="A61" s="302">
        <v>52</v>
      </c>
      <c r="B61" s="278" t="s">
        <v>85</v>
      </c>
      <c r="C61" s="278">
        <v>143.4</v>
      </c>
      <c r="D61" s="280">
        <v>145.18333333333334</v>
      </c>
      <c r="E61" s="280">
        <v>141.21666666666667</v>
      </c>
      <c r="F61" s="280">
        <v>139.03333333333333</v>
      </c>
      <c r="G61" s="280">
        <v>135.06666666666666</v>
      </c>
      <c r="H61" s="280">
        <v>147.36666666666667</v>
      </c>
      <c r="I61" s="280">
        <v>151.33333333333337</v>
      </c>
      <c r="J61" s="280">
        <v>153.51666666666668</v>
      </c>
      <c r="K61" s="278">
        <v>149.15</v>
      </c>
      <c r="L61" s="278">
        <v>143</v>
      </c>
      <c r="M61" s="278">
        <v>166.80117999999999</v>
      </c>
    </row>
    <row r="62" spans="1:13">
      <c r="A62" s="302">
        <v>53</v>
      </c>
      <c r="B62" s="278" t="s">
        <v>86</v>
      </c>
      <c r="C62" s="278">
        <v>1366.65</v>
      </c>
      <c r="D62" s="280">
        <v>1373.8833333333334</v>
      </c>
      <c r="E62" s="280">
        <v>1354.3166666666668</v>
      </c>
      <c r="F62" s="280">
        <v>1341.9833333333333</v>
      </c>
      <c r="G62" s="280">
        <v>1322.4166666666667</v>
      </c>
      <c r="H62" s="280">
        <v>1386.2166666666669</v>
      </c>
      <c r="I62" s="280">
        <v>1405.7833333333335</v>
      </c>
      <c r="J62" s="280">
        <v>1418.116666666667</v>
      </c>
      <c r="K62" s="278">
        <v>1393.45</v>
      </c>
      <c r="L62" s="278">
        <v>1361.55</v>
      </c>
      <c r="M62" s="278">
        <v>9.3732299999999995</v>
      </c>
    </row>
    <row r="63" spans="1:13">
      <c r="A63" s="302">
        <v>54</v>
      </c>
      <c r="B63" s="278" t="s">
        <v>87</v>
      </c>
      <c r="C63" s="278">
        <v>391.55</v>
      </c>
      <c r="D63" s="280">
        <v>392.91666666666669</v>
      </c>
      <c r="E63" s="280">
        <v>384.83333333333337</v>
      </c>
      <c r="F63" s="280">
        <v>378.11666666666667</v>
      </c>
      <c r="G63" s="280">
        <v>370.03333333333336</v>
      </c>
      <c r="H63" s="280">
        <v>399.63333333333338</v>
      </c>
      <c r="I63" s="280">
        <v>407.71666666666675</v>
      </c>
      <c r="J63" s="280">
        <v>414.43333333333339</v>
      </c>
      <c r="K63" s="278">
        <v>401</v>
      </c>
      <c r="L63" s="278">
        <v>386.2</v>
      </c>
      <c r="M63" s="278">
        <v>30.9131</v>
      </c>
    </row>
    <row r="64" spans="1:13">
      <c r="A64" s="302">
        <v>55</v>
      </c>
      <c r="B64" s="278" t="s">
        <v>237</v>
      </c>
      <c r="C64" s="278">
        <v>640.25</v>
      </c>
      <c r="D64" s="280">
        <v>637.9</v>
      </c>
      <c r="E64" s="280">
        <v>618.44999999999993</v>
      </c>
      <c r="F64" s="280">
        <v>596.65</v>
      </c>
      <c r="G64" s="280">
        <v>577.19999999999993</v>
      </c>
      <c r="H64" s="280">
        <v>659.69999999999993</v>
      </c>
      <c r="I64" s="280">
        <v>679.15</v>
      </c>
      <c r="J64" s="280">
        <v>700.94999999999993</v>
      </c>
      <c r="K64" s="278">
        <v>657.35</v>
      </c>
      <c r="L64" s="278">
        <v>616.1</v>
      </c>
      <c r="M64" s="278">
        <v>64.411370000000005</v>
      </c>
    </row>
    <row r="65" spans="1:13">
      <c r="A65" s="302">
        <v>56</v>
      </c>
      <c r="B65" s="278" t="s">
        <v>238</v>
      </c>
      <c r="C65" s="278">
        <v>240.95</v>
      </c>
      <c r="D65" s="280">
        <v>239</v>
      </c>
      <c r="E65" s="280">
        <v>233.1</v>
      </c>
      <c r="F65" s="280">
        <v>225.25</v>
      </c>
      <c r="G65" s="280">
        <v>219.35</v>
      </c>
      <c r="H65" s="280">
        <v>246.85</v>
      </c>
      <c r="I65" s="280">
        <v>252.74999999999997</v>
      </c>
      <c r="J65" s="280">
        <v>260.60000000000002</v>
      </c>
      <c r="K65" s="278">
        <v>244.9</v>
      </c>
      <c r="L65" s="278">
        <v>231.15</v>
      </c>
      <c r="M65" s="278">
        <v>11.62285</v>
      </c>
    </row>
    <row r="66" spans="1:13">
      <c r="A66" s="302">
        <v>57</v>
      </c>
      <c r="B66" s="278" t="s">
        <v>88</v>
      </c>
      <c r="C66" s="278">
        <v>378.95</v>
      </c>
      <c r="D66" s="280">
        <v>378.81666666666666</v>
      </c>
      <c r="E66" s="280">
        <v>373.13333333333333</v>
      </c>
      <c r="F66" s="280">
        <v>367.31666666666666</v>
      </c>
      <c r="G66" s="280">
        <v>361.63333333333333</v>
      </c>
      <c r="H66" s="280">
        <v>384.63333333333333</v>
      </c>
      <c r="I66" s="280">
        <v>390.31666666666661</v>
      </c>
      <c r="J66" s="280">
        <v>396.13333333333333</v>
      </c>
      <c r="K66" s="278">
        <v>384.5</v>
      </c>
      <c r="L66" s="278">
        <v>373</v>
      </c>
      <c r="M66" s="278">
        <v>13.651289999999999</v>
      </c>
    </row>
    <row r="67" spans="1:13">
      <c r="A67" s="302">
        <v>58</v>
      </c>
      <c r="B67" s="278" t="s">
        <v>94</v>
      </c>
      <c r="C67" s="278">
        <v>157.19999999999999</v>
      </c>
      <c r="D67" s="280">
        <v>155.48333333333332</v>
      </c>
      <c r="E67" s="280">
        <v>152.11666666666665</v>
      </c>
      <c r="F67" s="280">
        <v>147.03333333333333</v>
      </c>
      <c r="G67" s="280">
        <v>143.66666666666666</v>
      </c>
      <c r="H67" s="280">
        <v>160.56666666666663</v>
      </c>
      <c r="I67" s="280">
        <v>163.93333333333331</v>
      </c>
      <c r="J67" s="280">
        <v>169.01666666666662</v>
      </c>
      <c r="K67" s="278">
        <v>158.85</v>
      </c>
      <c r="L67" s="278">
        <v>150.4</v>
      </c>
      <c r="M67" s="278">
        <v>106.51414</v>
      </c>
    </row>
    <row r="68" spans="1:13">
      <c r="A68" s="302">
        <v>59</v>
      </c>
      <c r="B68" s="278" t="s">
        <v>89</v>
      </c>
      <c r="C68" s="278">
        <v>460.85</v>
      </c>
      <c r="D68" s="280">
        <v>465.59999999999997</v>
      </c>
      <c r="E68" s="280">
        <v>454.29999999999995</v>
      </c>
      <c r="F68" s="280">
        <v>447.75</v>
      </c>
      <c r="G68" s="280">
        <v>436.45</v>
      </c>
      <c r="H68" s="280">
        <v>472.14999999999992</v>
      </c>
      <c r="I68" s="280">
        <v>483.45</v>
      </c>
      <c r="J68" s="280">
        <v>489.99999999999989</v>
      </c>
      <c r="K68" s="278">
        <v>476.9</v>
      </c>
      <c r="L68" s="278">
        <v>459.05</v>
      </c>
      <c r="M68" s="278">
        <v>31.953250000000001</v>
      </c>
    </row>
    <row r="69" spans="1:13">
      <c r="A69" s="302">
        <v>60</v>
      </c>
      <c r="B69" s="278" t="s">
        <v>239</v>
      </c>
      <c r="C69" s="278">
        <v>565.45000000000005</v>
      </c>
      <c r="D69" s="280">
        <v>565.06666666666672</v>
      </c>
      <c r="E69" s="280">
        <v>558.18333333333339</v>
      </c>
      <c r="F69" s="280">
        <v>550.91666666666663</v>
      </c>
      <c r="G69" s="280">
        <v>544.0333333333333</v>
      </c>
      <c r="H69" s="280">
        <v>572.33333333333348</v>
      </c>
      <c r="I69" s="280">
        <v>579.21666666666692</v>
      </c>
      <c r="J69" s="280">
        <v>586.48333333333358</v>
      </c>
      <c r="K69" s="278">
        <v>571.95000000000005</v>
      </c>
      <c r="L69" s="278">
        <v>557.79999999999995</v>
      </c>
      <c r="M69" s="278">
        <v>3.7470300000000001</v>
      </c>
    </row>
    <row r="70" spans="1:13">
      <c r="A70" s="302">
        <v>61</v>
      </c>
      <c r="B70" s="278" t="s">
        <v>92</v>
      </c>
      <c r="C70" s="278">
        <v>2411</v>
      </c>
      <c r="D70" s="280">
        <v>2449.65</v>
      </c>
      <c r="E70" s="280">
        <v>2361.3500000000004</v>
      </c>
      <c r="F70" s="280">
        <v>2311.7000000000003</v>
      </c>
      <c r="G70" s="280">
        <v>2223.4000000000005</v>
      </c>
      <c r="H70" s="280">
        <v>2499.3000000000002</v>
      </c>
      <c r="I70" s="280">
        <v>2587.6000000000004</v>
      </c>
      <c r="J70" s="280">
        <v>2637.25</v>
      </c>
      <c r="K70" s="278">
        <v>2537.9499999999998</v>
      </c>
      <c r="L70" s="278">
        <v>2400</v>
      </c>
      <c r="M70" s="278">
        <v>13.050879999999999</v>
      </c>
    </row>
    <row r="71" spans="1:13">
      <c r="A71" s="302">
        <v>62</v>
      </c>
      <c r="B71" s="278" t="s">
        <v>95</v>
      </c>
      <c r="C71" s="278">
        <v>3895.3</v>
      </c>
      <c r="D71" s="280">
        <v>3929.5333333333333</v>
      </c>
      <c r="E71" s="280">
        <v>3851.7666666666664</v>
      </c>
      <c r="F71" s="280">
        <v>3808.2333333333331</v>
      </c>
      <c r="G71" s="280">
        <v>3730.4666666666662</v>
      </c>
      <c r="H71" s="280">
        <v>3973.0666666666666</v>
      </c>
      <c r="I71" s="280">
        <v>4050.8333333333339</v>
      </c>
      <c r="J71" s="280">
        <v>4094.3666666666668</v>
      </c>
      <c r="K71" s="278">
        <v>4007.3</v>
      </c>
      <c r="L71" s="278">
        <v>3886</v>
      </c>
      <c r="M71" s="278">
        <v>14.902100000000001</v>
      </c>
    </row>
    <row r="72" spans="1:13">
      <c r="A72" s="302">
        <v>63</v>
      </c>
      <c r="B72" s="278" t="s">
        <v>240</v>
      </c>
      <c r="C72" s="278">
        <v>46.7</v>
      </c>
      <c r="D72" s="280">
        <v>47.183333333333337</v>
      </c>
      <c r="E72" s="280">
        <v>45.916666666666671</v>
      </c>
      <c r="F72" s="280">
        <v>45.133333333333333</v>
      </c>
      <c r="G72" s="280">
        <v>43.866666666666667</v>
      </c>
      <c r="H72" s="280">
        <v>47.966666666666676</v>
      </c>
      <c r="I72" s="280">
        <v>49.233333333333341</v>
      </c>
      <c r="J72" s="280">
        <v>50.01666666666668</v>
      </c>
      <c r="K72" s="278">
        <v>48.45</v>
      </c>
      <c r="L72" s="278">
        <v>46.4</v>
      </c>
      <c r="M72" s="278">
        <v>8.2712900000000005</v>
      </c>
    </row>
    <row r="73" spans="1:13">
      <c r="A73" s="302">
        <v>64</v>
      </c>
      <c r="B73" s="278" t="s">
        <v>96</v>
      </c>
      <c r="C73" s="278">
        <v>17396.25</v>
      </c>
      <c r="D73" s="280">
        <v>17298.75</v>
      </c>
      <c r="E73" s="280">
        <v>17097.5</v>
      </c>
      <c r="F73" s="280">
        <v>16798.75</v>
      </c>
      <c r="G73" s="280">
        <v>16597.5</v>
      </c>
      <c r="H73" s="280">
        <v>17597.5</v>
      </c>
      <c r="I73" s="280">
        <v>17798.75</v>
      </c>
      <c r="J73" s="280">
        <v>18097.5</v>
      </c>
      <c r="K73" s="278">
        <v>17500</v>
      </c>
      <c r="L73" s="278">
        <v>17000</v>
      </c>
      <c r="M73" s="278">
        <v>3.9681899999999999</v>
      </c>
    </row>
    <row r="74" spans="1:13">
      <c r="A74" s="302">
        <v>65</v>
      </c>
      <c r="B74" s="278" t="s">
        <v>241</v>
      </c>
      <c r="C74" s="278">
        <v>192.45</v>
      </c>
      <c r="D74" s="280">
        <v>193.31666666666669</v>
      </c>
      <c r="E74" s="280">
        <v>190.93333333333339</v>
      </c>
      <c r="F74" s="280">
        <v>189.41666666666671</v>
      </c>
      <c r="G74" s="280">
        <v>187.03333333333342</v>
      </c>
      <c r="H74" s="280">
        <v>194.83333333333337</v>
      </c>
      <c r="I74" s="280">
        <v>197.21666666666664</v>
      </c>
      <c r="J74" s="280">
        <v>198.73333333333335</v>
      </c>
      <c r="K74" s="278">
        <v>195.7</v>
      </c>
      <c r="L74" s="278">
        <v>191.8</v>
      </c>
      <c r="M74" s="278">
        <v>3.1758799999999998</v>
      </c>
    </row>
    <row r="75" spans="1:13">
      <c r="A75" s="302">
        <v>66</v>
      </c>
      <c r="B75" s="278" t="s">
        <v>242</v>
      </c>
      <c r="C75" s="278">
        <v>761.9</v>
      </c>
      <c r="D75" s="280">
        <v>760.30000000000007</v>
      </c>
      <c r="E75" s="280">
        <v>741.60000000000014</v>
      </c>
      <c r="F75" s="280">
        <v>721.30000000000007</v>
      </c>
      <c r="G75" s="280">
        <v>702.60000000000014</v>
      </c>
      <c r="H75" s="280">
        <v>780.60000000000014</v>
      </c>
      <c r="I75" s="280">
        <v>799.30000000000018</v>
      </c>
      <c r="J75" s="280">
        <v>819.60000000000014</v>
      </c>
      <c r="K75" s="278">
        <v>779</v>
      </c>
      <c r="L75" s="278">
        <v>740</v>
      </c>
      <c r="M75" s="278">
        <v>1.1112</v>
      </c>
    </row>
    <row r="76" spans="1:13">
      <c r="A76" s="302">
        <v>67</v>
      </c>
      <c r="B76" s="278" t="s">
        <v>243</v>
      </c>
      <c r="C76" s="278">
        <v>65.849999999999994</v>
      </c>
      <c r="D76" s="280">
        <v>65.283333333333331</v>
      </c>
      <c r="E76" s="280">
        <v>64.166666666666657</v>
      </c>
      <c r="F76" s="280">
        <v>62.483333333333327</v>
      </c>
      <c r="G76" s="280">
        <v>61.366666666666653</v>
      </c>
      <c r="H76" s="280">
        <v>66.966666666666669</v>
      </c>
      <c r="I76" s="280">
        <v>68.083333333333343</v>
      </c>
      <c r="J76" s="280">
        <v>69.766666666666666</v>
      </c>
      <c r="K76" s="278">
        <v>66.400000000000006</v>
      </c>
      <c r="L76" s="278">
        <v>63.6</v>
      </c>
      <c r="M76" s="278">
        <v>12.587820000000001</v>
      </c>
    </row>
    <row r="77" spans="1:13">
      <c r="A77" s="302">
        <v>68</v>
      </c>
      <c r="B77" s="278" t="s">
        <v>98</v>
      </c>
      <c r="C77" s="278">
        <v>959.65</v>
      </c>
      <c r="D77" s="280">
        <v>962.56666666666661</v>
      </c>
      <c r="E77" s="280">
        <v>947.28333333333319</v>
      </c>
      <c r="F77" s="280">
        <v>934.91666666666663</v>
      </c>
      <c r="G77" s="280">
        <v>919.63333333333321</v>
      </c>
      <c r="H77" s="280">
        <v>974.93333333333317</v>
      </c>
      <c r="I77" s="280">
        <v>990.21666666666647</v>
      </c>
      <c r="J77" s="280">
        <v>1002.5833333333331</v>
      </c>
      <c r="K77" s="278">
        <v>977.85</v>
      </c>
      <c r="L77" s="278">
        <v>950.2</v>
      </c>
      <c r="M77" s="278">
        <v>28.977180000000001</v>
      </c>
    </row>
    <row r="78" spans="1:13">
      <c r="A78" s="302">
        <v>69</v>
      </c>
      <c r="B78" s="278" t="s">
        <v>99</v>
      </c>
      <c r="C78" s="278">
        <v>170.65</v>
      </c>
      <c r="D78" s="280">
        <v>171.88333333333333</v>
      </c>
      <c r="E78" s="280">
        <v>168.76666666666665</v>
      </c>
      <c r="F78" s="280">
        <v>166.88333333333333</v>
      </c>
      <c r="G78" s="280">
        <v>163.76666666666665</v>
      </c>
      <c r="H78" s="280">
        <v>173.76666666666665</v>
      </c>
      <c r="I78" s="280">
        <v>176.88333333333333</v>
      </c>
      <c r="J78" s="280">
        <v>178.76666666666665</v>
      </c>
      <c r="K78" s="278">
        <v>175</v>
      </c>
      <c r="L78" s="278">
        <v>170</v>
      </c>
      <c r="M78" s="278">
        <v>23.970929999999999</v>
      </c>
    </row>
    <row r="79" spans="1:13">
      <c r="A79" s="302">
        <v>70</v>
      </c>
      <c r="B79" s="278" t="s">
        <v>100</v>
      </c>
      <c r="C79" s="278">
        <v>47.6</v>
      </c>
      <c r="D79" s="280">
        <v>47.233333333333327</v>
      </c>
      <c r="E79" s="280">
        <v>46.366666666666653</v>
      </c>
      <c r="F79" s="280">
        <v>45.133333333333326</v>
      </c>
      <c r="G79" s="280">
        <v>44.266666666666652</v>
      </c>
      <c r="H79" s="280">
        <v>48.466666666666654</v>
      </c>
      <c r="I79" s="280">
        <v>49.333333333333329</v>
      </c>
      <c r="J79" s="280">
        <v>50.566666666666656</v>
      </c>
      <c r="K79" s="278">
        <v>48.1</v>
      </c>
      <c r="L79" s="278">
        <v>46</v>
      </c>
      <c r="M79" s="278">
        <v>475.22313000000003</v>
      </c>
    </row>
    <row r="80" spans="1:13">
      <c r="A80" s="302">
        <v>71</v>
      </c>
      <c r="B80" s="278" t="s">
        <v>371</v>
      </c>
      <c r="C80" s="278">
        <v>118.95</v>
      </c>
      <c r="D80" s="280">
        <v>120.01666666666665</v>
      </c>
      <c r="E80" s="280">
        <v>117.0333333333333</v>
      </c>
      <c r="F80" s="280">
        <v>115.11666666666665</v>
      </c>
      <c r="G80" s="280">
        <v>112.1333333333333</v>
      </c>
      <c r="H80" s="280">
        <v>121.93333333333331</v>
      </c>
      <c r="I80" s="280">
        <v>124.91666666666666</v>
      </c>
      <c r="J80" s="280">
        <v>126.83333333333331</v>
      </c>
      <c r="K80" s="278">
        <v>123</v>
      </c>
      <c r="L80" s="278">
        <v>118.1</v>
      </c>
      <c r="M80" s="278">
        <v>8.6329799999999999</v>
      </c>
    </row>
    <row r="81" spans="1:13">
      <c r="A81" s="302">
        <v>72</v>
      </c>
      <c r="B81" s="278" t="s">
        <v>244</v>
      </c>
      <c r="C81" s="278">
        <v>9.1999999999999993</v>
      </c>
      <c r="D81" s="280">
        <v>9.0666666666666664</v>
      </c>
      <c r="E81" s="280">
        <v>8.8833333333333329</v>
      </c>
      <c r="F81" s="280">
        <v>8.5666666666666664</v>
      </c>
      <c r="G81" s="280">
        <v>8.3833333333333329</v>
      </c>
      <c r="H81" s="280">
        <v>9.3833333333333329</v>
      </c>
      <c r="I81" s="280">
        <v>9.5666666666666664</v>
      </c>
      <c r="J81" s="280">
        <v>9.8833333333333329</v>
      </c>
      <c r="K81" s="278">
        <v>9.25</v>
      </c>
      <c r="L81" s="278">
        <v>8.75</v>
      </c>
      <c r="M81" s="278">
        <v>87.253919999999994</v>
      </c>
    </row>
    <row r="82" spans="1:13">
      <c r="A82" s="302">
        <v>73</v>
      </c>
      <c r="B82" s="278" t="s">
        <v>245</v>
      </c>
      <c r="C82" s="278">
        <v>93.45</v>
      </c>
      <c r="D82" s="280">
        <v>93.45</v>
      </c>
      <c r="E82" s="280">
        <v>93.45</v>
      </c>
      <c r="F82" s="280">
        <v>93.45</v>
      </c>
      <c r="G82" s="280">
        <v>93.45</v>
      </c>
      <c r="H82" s="280">
        <v>93.45</v>
      </c>
      <c r="I82" s="280">
        <v>93.45</v>
      </c>
      <c r="J82" s="280">
        <v>93.45</v>
      </c>
      <c r="K82" s="278">
        <v>93.45</v>
      </c>
      <c r="L82" s="278">
        <v>93.45</v>
      </c>
      <c r="M82" s="278">
        <v>1.5595600000000001</v>
      </c>
    </row>
    <row r="83" spans="1:13">
      <c r="A83" s="302">
        <v>74</v>
      </c>
      <c r="B83" s="278" t="s">
        <v>101</v>
      </c>
      <c r="C83" s="278">
        <v>96.55</v>
      </c>
      <c r="D83" s="280">
        <v>94.84999999999998</v>
      </c>
      <c r="E83" s="280">
        <v>92.599999999999966</v>
      </c>
      <c r="F83" s="280">
        <v>88.649999999999991</v>
      </c>
      <c r="G83" s="280">
        <v>86.399999999999977</v>
      </c>
      <c r="H83" s="280">
        <v>98.799999999999955</v>
      </c>
      <c r="I83" s="280">
        <v>101.04999999999998</v>
      </c>
      <c r="J83" s="280">
        <v>104.99999999999994</v>
      </c>
      <c r="K83" s="278">
        <v>97.1</v>
      </c>
      <c r="L83" s="278">
        <v>90.9</v>
      </c>
      <c r="M83" s="278">
        <v>185.76059000000001</v>
      </c>
    </row>
    <row r="84" spans="1:13">
      <c r="A84" s="302">
        <v>75</v>
      </c>
      <c r="B84" s="278" t="s">
        <v>104</v>
      </c>
      <c r="C84" s="278">
        <v>19.8</v>
      </c>
      <c r="D84" s="280">
        <v>19.600000000000001</v>
      </c>
      <c r="E84" s="280">
        <v>19.100000000000001</v>
      </c>
      <c r="F84" s="280">
        <v>18.399999999999999</v>
      </c>
      <c r="G84" s="280">
        <v>17.899999999999999</v>
      </c>
      <c r="H84" s="280">
        <v>20.300000000000004</v>
      </c>
      <c r="I84" s="280">
        <v>20.800000000000004</v>
      </c>
      <c r="J84" s="280">
        <v>21.500000000000007</v>
      </c>
      <c r="K84" s="278">
        <v>20.100000000000001</v>
      </c>
      <c r="L84" s="278">
        <v>18.899999999999999</v>
      </c>
      <c r="M84" s="278">
        <v>117.66951</v>
      </c>
    </row>
    <row r="85" spans="1:13">
      <c r="A85" s="302">
        <v>76</v>
      </c>
      <c r="B85" s="278" t="s">
        <v>246</v>
      </c>
      <c r="C85" s="278">
        <v>138.35</v>
      </c>
      <c r="D85" s="280">
        <v>139.20000000000002</v>
      </c>
      <c r="E85" s="280">
        <v>136.40000000000003</v>
      </c>
      <c r="F85" s="280">
        <v>134.45000000000002</v>
      </c>
      <c r="G85" s="280">
        <v>131.65000000000003</v>
      </c>
      <c r="H85" s="280">
        <v>141.15000000000003</v>
      </c>
      <c r="I85" s="280">
        <v>143.95000000000005</v>
      </c>
      <c r="J85" s="280">
        <v>145.90000000000003</v>
      </c>
      <c r="K85" s="278">
        <v>142</v>
      </c>
      <c r="L85" s="278">
        <v>137.25</v>
      </c>
      <c r="M85" s="278">
        <v>1.0451299999999999</v>
      </c>
    </row>
    <row r="86" spans="1:13">
      <c r="A86" s="302">
        <v>77</v>
      </c>
      <c r="B86" s="278" t="s">
        <v>102</v>
      </c>
      <c r="C86" s="278">
        <v>388.7</v>
      </c>
      <c r="D86" s="280">
        <v>384.75</v>
      </c>
      <c r="E86" s="280">
        <v>376.05</v>
      </c>
      <c r="F86" s="280">
        <v>363.40000000000003</v>
      </c>
      <c r="G86" s="280">
        <v>354.70000000000005</v>
      </c>
      <c r="H86" s="280">
        <v>397.4</v>
      </c>
      <c r="I86" s="280">
        <v>406.1</v>
      </c>
      <c r="J86" s="280">
        <v>418.74999999999994</v>
      </c>
      <c r="K86" s="278">
        <v>393.45</v>
      </c>
      <c r="L86" s="278">
        <v>372.1</v>
      </c>
      <c r="M86" s="278">
        <v>102.22172</v>
      </c>
    </row>
    <row r="87" spans="1:13">
      <c r="A87" s="302">
        <v>78</v>
      </c>
      <c r="B87" s="278" t="s">
        <v>247</v>
      </c>
      <c r="C87" s="278">
        <v>375.45</v>
      </c>
      <c r="D87" s="280">
        <v>375.7166666666667</v>
      </c>
      <c r="E87" s="280">
        <v>371.73333333333341</v>
      </c>
      <c r="F87" s="280">
        <v>368.01666666666671</v>
      </c>
      <c r="G87" s="280">
        <v>364.03333333333342</v>
      </c>
      <c r="H87" s="280">
        <v>379.43333333333339</v>
      </c>
      <c r="I87" s="280">
        <v>383.41666666666674</v>
      </c>
      <c r="J87" s="280">
        <v>387.13333333333338</v>
      </c>
      <c r="K87" s="278">
        <v>379.7</v>
      </c>
      <c r="L87" s="278">
        <v>372</v>
      </c>
      <c r="M87" s="278">
        <v>2.2551000000000001</v>
      </c>
    </row>
    <row r="88" spans="1:13">
      <c r="A88" s="302">
        <v>79</v>
      </c>
      <c r="B88" s="278" t="s">
        <v>105</v>
      </c>
      <c r="C88" s="278">
        <v>639.54999999999995</v>
      </c>
      <c r="D88" s="280">
        <v>639.86666666666667</v>
      </c>
      <c r="E88" s="280">
        <v>632.0333333333333</v>
      </c>
      <c r="F88" s="280">
        <v>624.51666666666665</v>
      </c>
      <c r="G88" s="280">
        <v>616.68333333333328</v>
      </c>
      <c r="H88" s="280">
        <v>647.38333333333333</v>
      </c>
      <c r="I88" s="280">
        <v>655.21666666666658</v>
      </c>
      <c r="J88" s="280">
        <v>662.73333333333335</v>
      </c>
      <c r="K88" s="278">
        <v>647.70000000000005</v>
      </c>
      <c r="L88" s="278">
        <v>632.35</v>
      </c>
      <c r="M88" s="278">
        <v>16.71735</v>
      </c>
    </row>
    <row r="89" spans="1:13">
      <c r="A89" s="302">
        <v>80</v>
      </c>
      <c r="B89" s="278" t="s">
        <v>248</v>
      </c>
      <c r="C89" s="278">
        <v>327.55</v>
      </c>
      <c r="D89" s="280">
        <v>326.25</v>
      </c>
      <c r="E89" s="280">
        <v>323.60000000000002</v>
      </c>
      <c r="F89" s="280">
        <v>319.65000000000003</v>
      </c>
      <c r="G89" s="280">
        <v>317.00000000000006</v>
      </c>
      <c r="H89" s="280">
        <v>330.2</v>
      </c>
      <c r="I89" s="280">
        <v>332.84999999999997</v>
      </c>
      <c r="J89" s="280">
        <v>336.79999999999995</v>
      </c>
      <c r="K89" s="278">
        <v>328.9</v>
      </c>
      <c r="L89" s="278">
        <v>322.3</v>
      </c>
      <c r="M89" s="278">
        <v>2.8277600000000001</v>
      </c>
    </row>
    <row r="90" spans="1:13">
      <c r="A90" s="302">
        <v>81</v>
      </c>
      <c r="B90" s="278" t="s">
        <v>249</v>
      </c>
      <c r="C90" s="278">
        <v>766.6</v>
      </c>
      <c r="D90" s="280">
        <v>751.83333333333337</v>
      </c>
      <c r="E90" s="280">
        <v>728.81666666666672</v>
      </c>
      <c r="F90" s="280">
        <v>691.0333333333333</v>
      </c>
      <c r="G90" s="280">
        <v>668.01666666666665</v>
      </c>
      <c r="H90" s="280">
        <v>789.61666666666679</v>
      </c>
      <c r="I90" s="280">
        <v>812.63333333333344</v>
      </c>
      <c r="J90" s="280">
        <v>850.41666666666686</v>
      </c>
      <c r="K90" s="278">
        <v>774.85</v>
      </c>
      <c r="L90" s="278">
        <v>714.05</v>
      </c>
      <c r="M90" s="278">
        <v>15.002890000000001</v>
      </c>
    </row>
    <row r="91" spans="1:13">
      <c r="A91" s="302">
        <v>82</v>
      </c>
      <c r="B91" s="278" t="s">
        <v>250</v>
      </c>
      <c r="C91" s="278">
        <v>199.15</v>
      </c>
      <c r="D91" s="280">
        <v>197.11666666666667</v>
      </c>
      <c r="E91" s="280">
        <v>193.33333333333334</v>
      </c>
      <c r="F91" s="280">
        <v>187.51666666666668</v>
      </c>
      <c r="G91" s="280">
        <v>183.73333333333335</v>
      </c>
      <c r="H91" s="280">
        <v>202.93333333333334</v>
      </c>
      <c r="I91" s="280">
        <v>206.71666666666664</v>
      </c>
      <c r="J91" s="280">
        <v>212.53333333333333</v>
      </c>
      <c r="K91" s="278">
        <v>200.9</v>
      </c>
      <c r="L91" s="278">
        <v>191.3</v>
      </c>
      <c r="M91" s="278">
        <v>9.0264199999999999</v>
      </c>
    </row>
    <row r="92" spans="1:13">
      <c r="A92" s="302">
        <v>83</v>
      </c>
      <c r="B92" s="278" t="s">
        <v>106</v>
      </c>
      <c r="C92" s="278">
        <v>596.35</v>
      </c>
      <c r="D92" s="280">
        <v>591.08333333333337</v>
      </c>
      <c r="E92" s="280">
        <v>580.81666666666672</v>
      </c>
      <c r="F92" s="280">
        <v>565.2833333333333</v>
      </c>
      <c r="G92" s="280">
        <v>555.01666666666665</v>
      </c>
      <c r="H92" s="280">
        <v>606.61666666666679</v>
      </c>
      <c r="I92" s="280">
        <v>616.88333333333344</v>
      </c>
      <c r="J92" s="280">
        <v>632.41666666666686</v>
      </c>
      <c r="K92" s="278">
        <v>601.35</v>
      </c>
      <c r="L92" s="278">
        <v>575.54999999999995</v>
      </c>
      <c r="M92" s="278">
        <v>26.704750000000001</v>
      </c>
    </row>
    <row r="93" spans="1:13">
      <c r="A93" s="302">
        <v>84</v>
      </c>
      <c r="B93" s="278" t="s">
        <v>251</v>
      </c>
      <c r="C93" s="278">
        <v>211.85</v>
      </c>
      <c r="D93" s="280">
        <v>212.1</v>
      </c>
      <c r="E93" s="280">
        <v>204.2</v>
      </c>
      <c r="F93" s="280">
        <v>196.54999999999998</v>
      </c>
      <c r="G93" s="280">
        <v>188.64999999999998</v>
      </c>
      <c r="H93" s="280">
        <v>219.75</v>
      </c>
      <c r="I93" s="280">
        <v>227.65000000000003</v>
      </c>
      <c r="J93" s="280">
        <v>235.3</v>
      </c>
      <c r="K93" s="278">
        <v>220</v>
      </c>
      <c r="L93" s="278">
        <v>204.45</v>
      </c>
      <c r="M93" s="278">
        <v>5.0353300000000001</v>
      </c>
    </row>
    <row r="94" spans="1:13">
      <c r="A94" s="302">
        <v>85</v>
      </c>
      <c r="B94" s="278" t="s">
        <v>252</v>
      </c>
      <c r="C94" s="278">
        <v>839.7</v>
      </c>
      <c r="D94" s="280">
        <v>831.4666666666667</v>
      </c>
      <c r="E94" s="280">
        <v>823.23333333333335</v>
      </c>
      <c r="F94" s="280">
        <v>806.76666666666665</v>
      </c>
      <c r="G94" s="280">
        <v>798.5333333333333</v>
      </c>
      <c r="H94" s="280">
        <v>847.93333333333339</v>
      </c>
      <c r="I94" s="280">
        <v>856.16666666666674</v>
      </c>
      <c r="J94" s="280">
        <v>872.63333333333344</v>
      </c>
      <c r="K94" s="278">
        <v>839.7</v>
      </c>
      <c r="L94" s="278">
        <v>815</v>
      </c>
      <c r="M94" s="278">
        <v>2.5235599999999998</v>
      </c>
    </row>
    <row r="95" spans="1:13">
      <c r="A95" s="302">
        <v>86</v>
      </c>
      <c r="B95" s="278" t="s">
        <v>109</v>
      </c>
      <c r="C95" s="278">
        <v>560.20000000000005</v>
      </c>
      <c r="D95" s="280">
        <v>559.31666666666672</v>
      </c>
      <c r="E95" s="280">
        <v>550.88333333333344</v>
      </c>
      <c r="F95" s="280">
        <v>541.56666666666672</v>
      </c>
      <c r="G95" s="280">
        <v>533.13333333333344</v>
      </c>
      <c r="H95" s="280">
        <v>568.63333333333344</v>
      </c>
      <c r="I95" s="280">
        <v>577.06666666666661</v>
      </c>
      <c r="J95" s="280">
        <v>586.38333333333344</v>
      </c>
      <c r="K95" s="278">
        <v>567.75</v>
      </c>
      <c r="L95" s="278">
        <v>550</v>
      </c>
      <c r="M95" s="278">
        <v>29.300730000000001</v>
      </c>
    </row>
    <row r="96" spans="1:13">
      <c r="A96" s="302">
        <v>87</v>
      </c>
      <c r="B96" s="278" t="s">
        <v>253</v>
      </c>
      <c r="C96" s="278">
        <v>2662.65</v>
      </c>
      <c r="D96" s="280">
        <v>2666.5833333333335</v>
      </c>
      <c r="E96" s="280">
        <v>2636.0666666666671</v>
      </c>
      <c r="F96" s="280">
        <v>2609.4833333333336</v>
      </c>
      <c r="G96" s="280">
        <v>2578.9666666666672</v>
      </c>
      <c r="H96" s="280">
        <v>2693.166666666667</v>
      </c>
      <c r="I96" s="280">
        <v>2723.6833333333334</v>
      </c>
      <c r="J96" s="280">
        <v>2750.2666666666669</v>
      </c>
      <c r="K96" s="278">
        <v>2697.1</v>
      </c>
      <c r="L96" s="278">
        <v>2640</v>
      </c>
      <c r="M96" s="278">
        <v>2.4872299999999998</v>
      </c>
    </row>
    <row r="97" spans="1:13">
      <c r="A97" s="302">
        <v>88</v>
      </c>
      <c r="B97" s="278" t="s">
        <v>111</v>
      </c>
      <c r="C97" s="278">
        <v>1001</v>
      </c>
      <c r="D97" s="280">
        <v>993.73333333333323</v>
      </c>
      <c r="E97" s="280">
        <v>982.46666666666647</v>
      </c>
      <c r="F97" s="280">
        <v>963.93333333333328</v>
      </c>
      <c r="G97" s="280">
        <v>952.66666666666652</v>
      </c>
      <c r="H97" s="280">
        <v>1012.2666666666664</v>
      </c>
      <c r="I97" s="280">
        <v>1023.5333333333331</v>
      </c>
      <c r="J97" s="280">
        <v>1042.0666666666664</v>
      </c>
      <c r="K97" s="278">
        <v>1005</v>
      </c>
      <c r="L97" s="278">
        <v>975.2</v>
      </c>
      <c r="M97" s="278">
        <v>208.11909</v>
      </c>
    </row>
    <row r="98" spans="1:13">
      <c r="A98" s="302">
        <v>89</v>
      </c>
      <c r="B98" s="278" t="s">
        <v>254</v>
      </c>
      <c r="C98" s="278">
        <v>499.7</v>
      </c>
      <c r="D98" s="280">
        <v>506.31666666666666</v>
      </c>
      <c r="E98" s="280">
        <v>490.38333333333333</v>
      </c>
      <c r="F98" s="280">
        <v>481.06666666666666</v>
      </c>
      <c r="G98" s="280">
        <v>465.13333333333333</v>
      </c>
      <c r="H98" s="280">
        <v>515.63333333333333</v>
      </c>
      <c r="I98" s="280">
        <v>531.56666666666661</v>
      </c>
      <c r="J98" s="280">
        <v>540.88333333333333</v>
      </c>
      <c r="K98" s="278">
        <v>522.25</v>
      </c>
      <c r="L98" s="278">
        <v>497</v>
      </c>
      <c r="M98" s="278">
        <v>59.121960000000001</v>
      </c>
    </row>
    <row r="99" spans="1:13">
      <c r="A99" s="302">
        <v>90</v>
      </c>
      <c r="B99" s="278" t="s">
        <v>107</v>
      </c>
      <c r="C99" s="278">
        <v>549.35</v>
      </c>
      <c r="D99" s="280">
        <v>546.35</v>
      </c>
      <c r="E99" s="280">
        <v>539.30000000000007</v>
      </c>
      <c r="F99" s="280">
        <v>529.25</v>
      </c>
      <c r="G99" s="280">
        <v>522.20000000000005</v>
      </c>
      <c r="H99" s="280">
        <v>556.40000000000009</v>
      </c>
      <c r="I99" s="280">
        <v>563.45000000000005</v>
      </c>
      <c r="J99" s="280">
        <v>573.50000000000011</v>
      </c>
      <c r="K99" s="278">
        <v>553.4</v>
      </c>
      <c r="L99" s="278">
        <v>536.29999999999995</v>
      </c>
      <c r="M99" s="278">
        <v>36.012340000000002</v>
      </c>
    </row>
    <row r="100" spans="1:13">
      <c r="A100" s="302">
        <v>91</v>
      </c>
      <c r="B100" s="278" t="s">
        <v>112</v>
      </c>
      <c r="C100" s="278">
        <v>2318.25</v>
      </c>
      <c r="D100" s="280">
        <v>2330.5666666666671</v>
      </c>
      <c r="E100" s="280">
        <v>2269.5833333333339</v>
      </c>
      <c r="F100" s="280">
        <v>2220.916666666667</v>
      </c>
      <c r="G100" s="280">
        <v>2159.9333333333338</v>
      </c>
      <c r="H100" s="280">
        <v>2379.233333333334</v>
      </c>
      <c r="I100" s="280">
        <v>2440.2166666666667</v>
      </c>
      <c r="J100" s="280">
        <v>2488.8833333333341</v>
      </c>
      <c r="K100" s="278">
        <v>2391.5500000000002</v>
      </c>
      <c r="L100" s="278">
        <v>2281.9</v>
      </c>
      <c r="M100" s="278">
        <v>24.083449999999999</v>
      </c>
    </row>
    <row r="101" spans="1:13">
      <c r="A101" s="302">
        <v>92</v>
      </c>
      <c r="B101" s="278" t="s">
        <v>113</v>
      </c>
      <c r="C101" s="278">
        <v>266.85000000000002</v>
      </c>
      <c r="D101" s="280">
        <v>270.28333333333336</v>
      </c>
      <c r="E101" s="280">
        <v>261.56666666666672</v>
      </c>
      <c r="F101" s="280">
        <v>256.28333333333336</v>
      </c>
      <c r="G101" s="280">
        <v>247.56666666666672</v>
      </c>
      <c r="H101" s="280">
        <v>275.56666666666672</v>
      </c>
      <c r="I101" s="280">
        <v>284.2833333333333</v>
      </c>
      <c r="J101" s="280">
        <v>289.56666666666672</v>
      </c>
      <c r="K101" s="278">
        <v>279</v>
      </c>
      <c r="L101" s="278">
        <v>265</v>
      </c>
      <c r="M101" s="278">
        <v>6.11172</v>
      </c>
    </row>
    <row r="102" spans="1:13">
      <c r="A102" s="302">
        <v>93</v>
      </c>
      <c r="B102" s="278" t="s">
        <v>115</v>
      </c>
      <c r="C102" s="278">
        <v>141.15</v>
      </c>
      <c r="D102" s="280">
        <v>141.16666666666666</v>
      </c>
      <c r="E102" s="280">
        <v>138.83333333333331</v>
      </c>
      <c r="F102" s="280">
        <v>136.51666666666665</v>
      </c>
      <c r="G102" s="280">
        <v>134.18333333333331</v>
      </c>
      <c r="H102" s="280">
        <v>143.48333333333332</v>
      </c>
      <c r="I102" s="280">
        <v>145.81666666666663</v>
      </c>
      <c r="J102" s="280">
        <v>148.13333333333333</v>
      </c>
      <c r="K102" s="278">
        <v>143.5</v>
      </c>
      <c r="L102" s="278">
        <v>138.85</v>
      </c>
      <c r="M102" s="278">
        <v>128.36275000000001</v>
      </c>
    </row>
    <row r="103" spans="1:13">
      <c r="A103" s="302">
        <v>94</v>
      </c>
      <c r="B103" s="278" t="s">
        <v>116</v>
      </c>
      <c r="C103" s="278">
        <v>193.75</v>
      </c>
      <c r="D103" s="280">
        <v>194.31666666666669</v>
      </c>
      <c r="E103" s="280">
        <v>191.73333333333338</v>
      </c>
      <c r="F103" s="280">
        <v>189.7166666666667</v>
      </c>
      <c r="G103" s="280">
        <v>187.13333333333338</v>
      </c>
      <c r="H103" s="280">
        <v>196.33333333333337</v>
      </c>
      <c r="I103" s="280">
        <v>198.91666666666669</v>
      </c>
      <c r="J103" s="280">
        <v>200.93333333333337</v>
      </c>
      <c r="K103" s="278">
        <v>196.9</v>
      </c>
      <c r="L103" s="278">
        <v>192.3</v>
      </c>
      <c r="M103" s="278">
        <v>34.358710000000002</v>
      </c>
    </row>
    <row r="104" spans="1:13">
      <c r="A104" s="302">
        <v>95</v>
      </c>
      <c r="B104" s="278" t="s">
        <v>117</v>
      </c>
      <c r="C104" s="278">
        <v>2107.4</v>
      </c>
      <c r="D104" s="280">
        <v>2107.4666666666667</v>
      </c>
      <c r="E104" s="280">
        <v>2089.9333333333334</v>
      </c>
      <c r="F104" s="280">
        <v>2072.4666666666667</v>
      </c>
      <c r="G104" s="280">
        <v>2054.9333333333334</v>
      </c>
      <c r="H104" s="280">
        <v>2124.9333333333334</v>
      </c>
      <c r="I104" s="280">
        <v>2142.4666666666672</v>
      </c>
      <c r="J104" s="280">
        <v>2159.9333333333334</v>
      </c>
      <c r="K104" s="278">
        <v>2125</v>
      </c>
      <c r="L104" s="278">
        <v>2090</v>
      </c>
      <c r="M104" s="278">
        <v>32.687359999999998</v>
      </c>
    </row>
    <row r="105" spans="1:13">
      <c r="A105" s="302">
        <v>96</v>
      </c>
      <c r="B105" s="278" t="s">
        <v>255</v>
      </c>
      <c r="C105" s="278">
        <v>172.85</v>
      </c>
      <c r="D105" s="280">
        <v>173.28333333333333</v>
      </c>
      <c r="E105" s="280">
        <v>170.56666666666666</v>
      </c>
      <c r="F105" s="280">
        <v>168.28333333333333</v>
      </c>
      <c r="G105" s="280">
        <v>165.56666666666666</v>
      </c>
      <c r="H105" s="280">
        <v>175.56666666666666</v>
      </c>
      <c r="I105" s="280">
        <v>178.2833333333333</v>
      </c>
      <c r="J105" s="280">
        <v>180.56666666666666</v>
      </c>
      <c r="K105" s="278">
        <v>176</v>
      </c>
      <c r="L105" s="278">
        <v>171</v>
      </c>
      <c r="M105" s="278">
        <v>6.6783200000000003</v>
      </c>
    </row>
    <row r="106" spans="1:13">
      <c r="A106" s="302">
        <v>97</v>
      </c>
      <c r="B106" s="278" t="s">
        <v>256</v>
      </c>
      <c r="C106" s="278">
        <v>24.55</v>
      </c>
      <c r="D106" s="280">
        <v>24.583333333333332</v>
      </c>
      <c r="E106" s="280">
        <v>23.366666666666664</v>
      </c>
      <c r="F106" s="280">
        <v>22.18333333333333</v>
      </c>
      <c r="G106" s="280">
        <v>20.966666666666661</v>
      </c>
      <c r="H106" s="280">
        <v>25.766666666666666</v>
      </c>
      <c r="I106" s="280">
        <v>26.983333333333334</v>
      </c>
      <c r="J106" s="280">
        <v>28.166666666666668</v>
      </c>
      <c r="K106" s="278">
        <v>25.8</v>
      </c>
      <c r="L106" s="278">
        <v>23.4</v>
      </c>
      <c r="M106" s="278">
        <v>42.832540000000002</v>
      </c>
    </row>
    <row r="107" spans="1:13">
      <c r="A107" s="302">
        <v>98</v>
      </c>
      <c r="B107" s="278" t="s">
        <v>110</v>
      </c>
      <c r="C107" s="278">
        <v>1813.55</v>
      </c>
      <c r="D107" s="280">
        <v>1789.3499999999997</v>
      </c>
      <c r="E107" s="280">
        <v>1756.3499999999995</v>
      </c>
      <c r="F107" s="280">
        <v>1699.1499999999999</v>
      </c>
      <c r="G107" s="280">
        <v>1666.1499999999996</v>
      </c>
      <c r="H107" s="280">
        <v>1846.5499999999993</v>
      </c>
      <c r="I107" s="280">
        <v>1879.5499999999997</v>
      </c>
      <c r="J107" s="280">
        <v>1936.7499999999991</v>
      </c>
      <c r="K107" s="278">
        <v>1822.35</v>
      </c>
      <c r="L107" s="278">
        <v>1732.15</v>
      </c>
      <c r="M107" s="278">
        <v>83.190669999999997</v>
      </c>
    </row>
    <row r="108" spans="1:13">
      <c r="A108" s="302">
        <v>99</v>
      </c>
      <c r="B108" s="278" t="s">
        <v>119</v>
      </c>
      <c r="C108" s="278">
        <v>348.4</v>
      </c>
      <c r="D108" s="280">
        <v>343.63333333333338</v>
      </c>
      <c r="E108" s="280">
        <v>337.26666666666677</v>
      </c>
      <c r="F108" s="280">
        <v>326.13333333333338</v>
      </c>
      <c r="G108" s="280">
        <v>319.76666666666677</v>
      </c>
      <c r="H108" s="280">
        <v>354.76666666666677</v>
      </c>
      <c r="I108" s="280">
        <v>361.13333333333344</v>
      </c>
      <c r="J108" s="280">
        <v>372.26666666666677</v>
      </c>
      <c r="K108" s="278">
        <v>350</v>
      </c>
      <c r="L108" s="278">
        <v>332.5</v>
      </c>
      <c r="M108" s="278">
        <v>475.58564000000001</v>
      </c>
    </row>
    <row r="109" spans="1:13">
      <c r="A109" s="302">
        <v>100</v>
      </c>
      <c r="B109" s="278" t="s">
        <v>257</v>
      </c>
      <c r="C109" s="278">
        <v>1294.5999999999999</v>
      </c>
      <c r="D109" s="280">
        <v>1288.5333333333335</v>
      </c>
      <c r="E109" s="280">
        <v>1264.616666666667</v>
      </c>
      <c r="F109" s="280">
        <v>1234.6333333333334</v>
      </c>
      <c r="G109" s="280">
        <v>1210.7166666666669</v>
      </c>
      <c r="H109" s="280">
        <v>1318.5166666666671</v>
      </c>
      <c r="I109" s="280">
        <v>1342.4333333333336</v>
      </c>
      <c r="J109" s="280">
        <v>1372.4166666666672</v>
      </c>
      <c r="K109" s="278">
        <v>1312.45</v>
      </c>
      <c r="L109" s="278">
        <v>1258.55</v>
      </c>
      <c r="M109" s="278">
        <v>3.6130100000000001</v>
      </c>
    </row>
    <row r="110" spans="1:13">
      <c r="A110" s="302">
        <v>101</v>
      </c>
      <c r="B110" s="278" t="s">
        <v>120</v>
      </c>
      <c r="C110" s="278">
        <v>380.4</v>
      </c>
      <c r="D110" s="280">
        <v>382.93333333333334</v>
      </c>
      <c r="E110" s="280">
        <v>376.51666666666665</v>
      </c>
      <c r="F110" s="280">
        <v>372.63333333333333</v>
      </c>
      <c r="G110" s="280">
        <v>366.21666666666664</v>
      </c>
      <c r="H110" s="280">
        <v>386.81666666666666</v>
      </c>
      <c r="I110" s="280">
        <v>393.23333333333329</v>
      </c>
      <c r="J110" s="280">
        <v>397.11666666666667</v>
      </c>
      <c r="K110" s="278">
        <v>389.35</v>
      </c>
      <c r="L110" s="278">
        <v>379.05</v>
      </c>
      <c r="M110" s="278">
        <v>17.974599999999999</v>
      </c>
    </row>
    <row r="111" spans="1:13">
      <c r="A111" s="302">
        <v>102</v>
      </c>
      <c r="B111" s="278" t="s">
        <v>258</v>
      </c>
      <c r="C111" s="278">
        <v>29</v>
      </c>
      <c r="D111" s="280">
        <v>28.033333333333331</v>
      </c>
      <c r="E111" s="280">
        <v>26.766666666666662</v>
      </c>
      <c r="F111" s="280">
        <v>24.533333333333331</v>
      </c>
      <c r="G111" s="280">
        <v>23.266666666666662</v>
      </c>
      <c r="H111" s="280">
        <v>30.266666666666662</v>
      </c>
      <c r="I111" s="280">
        <v>31.533333333333328</v>
      </c>
      <c r="J111" s="280">
        <v>33.766666666666666</v>
      </c>
      <c r="K111" s="278">
        <v>29.3</v>
      </c>
      <c r="L111" s="278">
        <v>25.8</v>
      </c>
      <c r="M111" s="278">
        <v>252.86232999999999</v>
      </c>
    </row>
    <row r="112" spans="1:13">
      <c r="A112" s="302">
        <v>103</v>
      </c>
      <c r="B112" s="278" t="s">
        <v>122</v>
      </c>
      <c r="C112" s="278">
        <v>23.85</v>
      </c>
      <c r="D112" s="280">
        <v>23.650000000000002</v>
      </c>
      <c r="E112" s="280">
        <v>23.300000000000004</v>
      </c>
      <c r="F112" s="280">
        <v>22.750000000000004</v>
      </c>
      <c r="G112" s="280">
        <v>22.400000000000006</v>
      </c>
      <c r="H112" s="280">
        <v>24.200000000000003</v>
      </c>
      <c r="I112" s="280">
        <v>24.550000000000004</v>
      </c>
      <c r="J112" s="280">
        <v>25.1</v>
      </c>
      <c r="K112" s="278">
        <v>24</v>
      </c>
      <c r="L112" s="278">
        <v>23.1</v>
      </c>
      <c r="M112" s="278">
        <v>436.99570999999997</v>
      </c>
    </row>
    <row r="113" spans="1:13">
      <c r="A113" s="302">
        <v>104</v>
      </c>
      <c r="B113" s="278" t="s">
        <v>129</v>
      </c>
      <c r="C113" s="278">
        <v>197.25</v>
      </c>
      <c r="D113" s="280">
        <v>198.61666666666665</v>
      </c>
      <c r="E113" s="280">
        <v>195.33333333333329</v>
      </c>
      <c r="F113" s="280">
        <v>193.41666666666663</v>
      </c>
      <c r="G113" s="280">
        <v>190.13333333333327</v>
      </c>
      <c r="H113" s="280">
        <v>200.5333333333333</v>
      </c>
      <c r="I113" s="280">
        <v>203.81666666666666</v>
      </c>
      <c r="J113" s="280">
        <v>205.73333333333332</v>
      </c>
      <c r="K113" s="278">
        <v>201.9</v>
      </c>
      <c r="L113" s="278">
        <v>196.7</v>
      </c>
      <c r="M113" s="278">
        <v>226.31743</v>
      </c>
    </row>
    <row r="114" spans="1:13">
      <c r="A114" s="302">
        <v>105</v>
      </c>
      <c r="B114" s="278" t="s">
        <v>118</v>
      </c>
      <c r="C114" s="278">
        <v>126.8</v>
      </c>
      <c r="D114" s="280">
        <v>127.26666666666667</v>
      </c>
      <c r="E114" s="280">
        <v>124.23333333333332</v>
      </c>
      <c r="F114" s="280">
        <v>121.66666666666666</v>
      </c>
      <c r="G114" s="280">
        <v>118.63333333333331</v>
      </c>
      <c r="H114" s="280">
        <v>129.83333333333331</v>
      </c>
      <c r="I114" s="280">
        <v>132.86666666666667</v>
      </c>
      <c r="J114" s="280">
        <v>135.43333333333334</v>
      </c>
      <c r="K114" s="278">
        <v>130.30000000000001</v>
      </c>
      <c r="L114" s="278">
        <v>124.7</v>
      </c>
      <c r="M114" s="278">
        <v>126.04546000000001</v>
      </c>
    </row>
    <row r="115" spans="1:13">
      <c r="A115" s="302">
        <v>106</v>
      </c>
      <c r="B115" s="278" t="s">
        <v>259</v>
      </c>
      <c r="C115" s="278">
        <v>75.3</v>
      </c>
      <c r="D115" s="280">
        <v>74.133333333333326</v>
      </c>
      <c r="E115" s="280">
        <v>72.966666666666654</v>
      </c>
      <c r="F115" s="280">
        <v>70.633333333333326</v>
      </c>
      <c r="G115" s="280">
        <v>69.466666666666654</v>
      </c>
      <c r="H115" s="280">
        <v>76.466666666666654</v>
      </c>
      <c r="I115" s="280">
        <v>77.63333333333334</v>
      </c>
      <c r="J115" s="280">
        <v>79.966666666666654</v>
      </c>
      <c r="K115" s="278">
        <v>75.3</v>
      </c>
      <c r="L115" s="278">
        <v>71.8</v>
      </c>
      <c r="M115" s="278">
        <v>6.6654099999999996</v>
      </c>
    </row>
    <row r="116" spans="1:13">
      <c r="A116" s="302">
        <v>107</v>
      </c>
      <c r="B116" s="278" t="s">
        <v>260</v>
      </c>
      <c r="C116" s="278">
        <v>46.65</v>
      </c>
      <c r="D116" s="280">
        <v>46.633333333333333</v>
      </c>
      <c r="E116" s="280">
        <v>46.016666666666666</v>
      </c>
      <c r="F116" s="280">
        <v>45.383333333333333</v>
      </c>
      <c r="G116" s="280">
        <v>44.766666666666666</v>
      </c>
      <c r="H116" s="280">
        <v>47.266666666666666</v>
      </c>
      <c r="I116" s="280">
        <v>47.883333333333326</v>
      </c>
      <c r="J116" s="280">
        <v>48.516666666666666</v>
      </c>
      <c r="K116" s="278">
        <v>47.25</v>
      </c>
      <c r="L116" s="278">
        <v>46</v>
      </c>
      <c r="M116" s="278">
        <v>25.107520000000001</v>
      </c>
    </row>
    <row r="117" spans="1:13">
      <c r="A117" s="302">
        <v>108</v>
      </c>
      <c r="B117" s="278" t="s">
        <v>261</v>
      </c>
      <c r="C117" s="278">
        <v>84.2</v>
      </c>
      <c r="D117" s="280">
        <v>84.600000000000009</v>
      </c>
      <c r="E117" s="280">
        <v>83.40000000000002</v>
      </c>
      <c r="F117" s="280">
        <v>82.600000000000009</v>
      </c>
      <c r="G117" s="280">
        <v>81.40000000000002</v>
      </c>
      <c r="H117" s="280">
        <v>85.40000000000002</v>
      </c>
      <c r="I117" s="280">
        <v>86.600000000000009</v>
      </c>
      <c r="J117" s="280">
        <v>87.40000000000002</v>
      </c>
      <c r="K117" s="278">
        <v>85.8</v>
      </c>
      <c r="L117" s="278">
        <v>83.8</v>
      </c>
      <c r="M117" s="278">
        <v>34.524479999999997</v>
      </c>
    </row>
    <row r="118" spans="1:13">
      <c r="A118" s="302">
        <v>109</v>
      </c>
      <c r="B118" s="278" t="s">
        <v>128</v>
      </c>
      <c r="C118" s="278">
        <v>85.8</v>
      </c>
      <c r="D118" s="280">
        <v>85.8</v>
      </c>
      <c r="E118" s="280">
        <v>84.75</v>
      </c>
      <c r="F118" s="280">
        <v>83.7</v>
      </c>
      <c r="G118" s="280">
        <v>82.65</v>
      </c>
      <c r="H118" s="280">
        <v>86.85</v>
      </c>
      <c r="I118" s="280">
        <v>87.899999999999977</v>
      </c>
      <c r="J118" s="280">
        <v>88.949999999999989</v>
      </c>
      <c r="K118" s="278">
        <v>86.85</v>
      </c>
      <c r="L118" s="278">
        <v>84.75</v>
      </c>
      <c r="M118" s="278">
        <v>179.89429000000001</v>
      </c>
    </row>
    <row r="119" spans="1:13">
      <c r="A119" s="302">
        <v>110</v>
      </c>
      <c r="B119" s="278" t="s">
        <v>123</v>
      </c>
      <c r="C119" s="278">
        <v>472.85</v>
      </c>
      <c r="D119" s="280">
        <v>474.31666666666661</v>
      </c>
      <c r="E119" s="280">
        <v>468.68333333333322</v>
      </c>
      <c r="F119" s="280">
        <v>464.51666666666659</v>
      </c>
      <c r="G119" s="280">
        <v>458.88333333333321</v>
      </c>
      <c r="H119" s="280">
        <v>478.48333333333323</v>
      </c>
      <c r="I119" s="280">
        <v>484.11666666666667</v>
      </c>
      <c r="J119" s="280">
        <v>488.28333333333325</v>
      </c>
      <c r="K119" s="278">
        <v>479.95</v>
      </c>
      <c r="L119" s="278">
        <v>470.15</v>
      </c>
      <c r="M119" s="278">
        <v>22.266829999999999</v>
      </c>
    </row>
    <row r="120" spans="1:13">
      <c r="A120" s="302">
        <v>111</v>
      </c>
      <c r="B120" s="278" t="s">
        <v>125</v>
      </c>
      <c r="C120" s="278">
        <v>434.7</v>
      </c>
      <c r="D120" s="280">
        <v>425.95</v>
      </c>
      <c r="E120" s="280">
        <v>413</v>
      </c>
      <c r="F120" s="280">
        <v>391.3</v>
      </c>
      <c r="G120" s="280">
        <v>378.35</v>
      </c>
      <c r="H120" s="280">
        <v>447.65</v>
      </c>
      <c r="I120" s="280">
        <v>460.59999999999991</v>
      </c>
      <c r="J120" s="280">
        <v>482.29999999999995</v>
      </c>
      <c r="K120" s="278">
        <v>438.9</v>
      </c>
      <c r="L120" s="278">
        <v>404.25</v>
      </c>
      <c r="M120" s="278">
        <v>287.44308000000001</v>
      </c>
    </row>
    <row r="121" spans="1:13">
      <c r="A121" s="302">
        <v>112</v>
      </c>
      <c r="B121" s="278" t="s">
        <v>262</v>
      </c>
      <c r="C121" s="278">
        <v>2602.5500000000002</v>
      </c>
      <c r="D121" s="280">
        <v>2629.0833333333335</v>
      </c>
      <c r="E121" s="280">
        <v>2553.4666666666672</v>
      </c>
      <c r="F121" s="280">
        <v>2504.3833333333337</v>
      </c>
      <c r="G121" s="280">
        <v>2428.7666666666673</v>
      </c>
      <c r="H121" s="280">
        <v>2678.166666666667</v>
      </c>
      <c r="I121" s="280">
        <v>2753.7833333333328</v>
      </c>
      <c r="J121" s="280">
        <v>2802.8666666666668</v>
      </c>
      <c r="K121" s="278">
        <v>2704.7</v>
      </c>
      <c r="L121" s="278">
        <v>2580</v>
      </c>
      <c r="M121" s="278">
        <v>3.52597</v>
      </c>
    </row>
    <row r="122" spans="1:13">
      <c r="A122" s="302">
        <v>113</v>
      </c>
      <c r="B122" s="278" t="s">
        <v>127</v>
      </c>
      <c r="C122" s="278">
        <v>708.1</v>
      </c>
      <c r="D122" s="280">
        <v>705.76666666666677</v>
      </c>
      <c r="E122" s="280">
        <v>699.88333333333355</v>
      </c>
      <c r="F122" s="280">
        <v>691.66666666666674</v>
      </c>
      <c r="G122" s="280">
        <v>685.78333333333353</v>
      </c>
      <c r="H122" s="280">
        <v>713.98333333333358</v>
      </c>
      <c r="I122" s="280">
        <v>719.86666666666679</v>
      </c>
      <c r="J122" s="280">
        <v>728.0833333333336</v>
      </c>
      <c r="K122" s="278">
        <v>711.65</v>
      </c>
      <c r="L122" s="278">
        <v>697.55</v>
      </c>
      <c r="M122" s="278">
        <v>70.594089999999994</v>
      </c>
    </row>
    <row r="123" spans="1:13">
      <c r="A123" s="302">
        <v>114</v>
      </c>
      <c r="B123" s="278" t="s">
        <v>124</v>
      </c>
      <c r="C123" s="278">
        <v>945.55</v>
      </c>
      <c r="D123" s="280">
        <v>948.18333333333339</v>
      </c>
      <c r="E123" s="280">
        <v>932.36666666666679</v>
      </c>
      <c r="F123" s="280">
        <v>919.18333333333339</v>
      </c>
      <c r="G123" s="280">
        <v>903.36666666666679</v>
      </c>
      <c r="H123" s="280">
        <v>961.36666666666679</v>
      </c>
      <c r="I123" s="280">
        <v>977.18333333333339</v>
      </c>
      <c r="J123" s="280">
        <v>990.36666666666679</v>
      </c>
      <c r="K123" s="278">
        <v>964</v>
      </c>
      <c r="L123" s="278">
        <v>935</v>
      </c>
      <c r="M123" s="278">
        <v>36.16675</v>
      </c>
    </row>
    <row r="124" spans="1:13">
      <c r="A124" s="302">
        <v>115</v>
      </c>
      <c r="B124" s="278" t="s">
        <v>263</v>
      </c>
      <c r="C124" s="278">
        <v>1555.7</v>
      </c>
      <c r="D124" s="280">
        <v>1543.2666666666664</v>
      </c>
      <c r="E124" s="280">
        <v>1528.5333333333328</v>
      </c>
      <c r="F124" s="280">
        <v>1501.3666666666663</v>
      </c>
      <c r="G124" s="280">
        <v>1486.6333333333328</v>
      </c>
      <c r="H124" s="280">
        <v>1570.4333333333329</v>
      </c>
      <c r="I124" s="280">
        <v>1585.1666666666665</v>
      </c>
      <c r="J124" s="280">
        <v>1612.333333333333</v>
      </c>
      <c r="K124" s="278">
        <v>1558</v>
      </c>
      <c r="L124" s="278">
        <v>1516.1</v>
      </c>
      <c r="M124" s="278">
        <v>3.6522399999999999</v>
      </c>
    </row>
    <row r="125" spans="1:13">
      <c r="A125" s="302">
        <v>116</v>
      </c>
      <c r="B125" s="278" t="s">
        <v>264</v>
      </c>
      <c r="C125" s="278">
        <v>45</v>
      </c>
      <c r="D125" s="280">
        <v>43.883333333333333</v>
      </c>
      <c r="E125" s="280">
        <v>42.366666666666667</v>
      </c>
      <c r="F125" s="280">
        <v>39.733333333333334</v>
      </c>
      <c r="G125" s="280">
        <v>38.216666666666669</v>
      </c>
      <c r="H125" s="280">
        <v>46.516666666666666</v>
      </c>
      <c r="I125" s="280">
        <v>48.033333333333331</v>
      </c>
      <c r="J125" s="280">
        <v>50.666666666666664</v>
      </c>
      <c r="K125" s="278">
        <v>45.4</v>
      </c>
      <c r="L125" s="278">
        <v>41.25</v>
      </c>
      <c r="M125" s="278">
        <v>61.140839999999997</v>
      </c>
    </row>
    <row r="126" spans="1:13">
      <c r="A126" s="302">
        <v>117</v>
      </c>
      <c r="B126" s="278" t="s">
        <v>131</v>
      </c>
      <c r="C126" s="278">
        <v>192.15</v>
      </c>
      <c r="D126" s="280">
        <v>193.41666666666666</v>
      </c>
      <c r="E126" s="280">
        <v>189.08333333333331</v>
      </c>
      <c r="F126" s="280">
        <v>186.01666666666665</v>
      </c>
      <c r="G126" s="280">
        <v>181.68333333333331</v>
      </c>
      <c r="H126" s="280">
        <v>196.48333333333332</v>
      </c>
      <c r="I126" s="280">
        <v>200.81666666666663</v>
      </c>
      <c r="J126" s="280">
        <v>203.88333333333333</v>
      </c>
      <c r="K126" s="278">
        <v>197.75</v>
      </c>
      <c r="L126" s="278">
        <v>190.35</v>
      </c>
      <c r="M126" s="278">
        <v>141.55546000000001</v>
      </c>
    </row>
    <row r="127" spans="1:13">
      <c r="A127" s="302">
        <v>118</v>
      </c>
      <c r="B127" s="278" t="s">
        <v>130</v>
      </c>
      <c r="C127" s="278">
        <v>129.30000000000001</v>
      </c>
      <c r="D127" s="280">
        <v>129.20000000000002</v>
      </c>
      <c r="E127" s="280">
        <v>127.10000000000002</v>
      </c>
      <c r="F127" s="280">
        <v>124.9</v>
      </c>
      <c r="G127" s="280">
        <v>122.80000000000001</v>
      </c>
      <c r="H127" s="280">
        <v>131.40000000000003</v>
      </c>
      <c r="I127" s="280">
        <v>133.5</v>
      </c>
      <c r="J127" s="280">
        <v>135.70000000000005</v>
      </c>
      <c r="K127" s="278">
        <v>131.30000000000001</v>
      </c>
      <c r="L127" s="278">
        <v>127</v>
      </c>
      <c r="M127" s="278">
        <v>205.94390000000001</v>
      </c>
    </row>
    <row r="128" spans="1:13">
      <c r="A128" s="302">
        <v>119</v>
      </c>
      <c r="B128" s="278" t="s">
        <v>132</v>
      </c>
      <c r="C128" s="278">
        <v>1700.65</v>
      </c>
      <c r="D128" s="280">
        <v>1688.7666666666667</v>
      </c>
      <c r="E128" s="280">
        <v>1664.0833333333333</v>
      </c>
      <c r="F128" s="280">
        <v>1627.5166666666667</v>
      </c>
      <c r="G128" s="280">
        <v>1602.8333333333333</v>
      </c>
      <c r="H128" s="280">
        <v>1725.3333333333333</v>
      </c>
      <c r="I128" s="280">
        <v>1750.0166666666667</v>
      </c>
      <c r="J128" s="280">
        <v>1786.5833333333333</v>
      </c>
      <c r="K128" s="278">
        <v>1713.45</v>
      </c>
      <c r="L128" s="278">
        <v>1652.2</v>
      </c>
      <c r="M128" s="278">
        <v>13.72184</v>
      </c>
    </row>
    <row r="129" spans="1:13">
      <c r="A129" s="302">
        <v>120</v>
      </c>
      <c r="B129" s="278" t="s">
        <v>265</v>
      </c>
      <c r="C129" s="278">
        <v>487.45</v>
      </c>
      <c r="D129" s="280">
        <v>487.45</v>
      </c>
      <c r="E129" s="280">
        <v>487.45</v>
      </c>
      <c r="F129" s="280">
        <v>487.45</v>
      </c>
      <c r="G129" s="280">
        <v>487.45</v>
      </c>
      <c r="H129" s="280">
        <v>487.45</v>
      </c>
      <c r="I129" s="280">
        <v>487.45</v>
      </c>
      <c r="J129" s="280">
        <v>487.45</v>
      </c>
      <c r="K129" s="278">
        <v>487.45</v>
      </c>
      <c r="L129" s="278">
        <v>487.45</v>
      </c>
      <c r="M129" s="278">
        <v>1.06538</v>
      </c>
    </row>
    <row r="130" spans="1:13">
      <c r="A130" s="302">
        <v>121</v>
      </c>
      <c r="B130" s="278" t="s">
        <v>134</v>
      </c>
      <c r="C130" s="278">
        <v>1342.9</v>
      </c>
      <c r="D130" s="280">
        <v>1331.3999999999999</v>
      </c>
      <c r="E130" s="280">
        <v>1309.5499999999997</v>
      </c>
      <c r="F130" s="280">
        <v>1276.1999999999998</v>
      </c>
      <c r="G130" s="280">
        <v>1254.3499999999997</v>
      </c>
      <c r="H130" s="280">
        <v>1364.7499999999998</v>
      </c>
      <c r="I130" s="280">
        <v>1386.5999999999997</v>
      </c>
      <c r="J130" s="280">
        <v>1419.9499999999998</v>
      </c>
      <c r="K130" s="278">
        <v>1353.25</v>
      </c>
      <c r="L130" s="278">
        <v>1298.05</v>
      </c>
      <c r="M130" s="278">
        <v>173.20032</v>
      </c>
    </row>
    <row r="131" spans="1:13">
      <c r="A131" s="302">
        <v>122</v>
      </c>
      <c r="B131" s="278" t="s">
        <v>135</v>
      </c>
      <c r="C131" s="278">
        <v>60.55</v>
      </c>
      <c r="D131" s="280">
        <v>59.583333333333336</v>
      </c>
      <c r="E131" s="280">
        <v>58.266666666666673</v>
      </c>
      <c r="F131" s="280">
        <v>55.983333333333334</v>
      </c>
      <c r="G131" s="280">
        <v>54.666666666666671</v>
      </c>
      <c r="H131" s="280">
        <v>61.866666666666674</v>
      </c>
      <c r="I131" s="280">
        <v>63.183333333333337</v>
      </c>
      <c r="J131" s="280">
        <v>65.466666666666669</v>
      </c>
      <c r="K131" s="278">
        <v>60.9</v>
      </c>
      <c r="L131" s="278">
        <v>57.3</v>
      </c>
      <c r="M131" s="278">
        <v>312.25333999999998</v>
      </c>
    </row>
    <row r="132" spans="1:13">
      <c r="A132" s="302">
        <v>123</v>
      </c>
      <c r="B132" s="278" t="s">
        <v>266</v>
      </c>
      <c r="C132" s="278">
        <v>1204.2</v>
      </c>
      <c r="D132" s="280">
        <v>1204.5666666666666</v>
      </c>
      <c r="E132" s="280">
        <v>1176.1333333333332</v>
      </c>
      <c r="F132" s="280">
        <v>1148.0666666666666</v>
      </c>
      <c r="G132" s="280">
        <v>1119.6333333333332</v>
      </c>
      <c r="H132" s="280">
        <v>1232.6333333333332</v>
      </c>
      <c r="I132" s="280">
        <v>1261.0666666666666</v>
      </c>
      <c r="J132" s="280">
        <v>1289.1333333333332</v>
      </c>
      <c r="K132" s="278">
        <v>1233</v>
      </c>
      <c r="L132" s="278">
        <v>1176.5</v>
      </c>
      <c r="M132" s="278">
        <v>1.5998399999999999</v>
      </c>
    </row>
    <row r="133" spans="1:13">
      <c r="A133" s="302">
        <v>124</v>
      </c>
      <c r="B133" s="278" t="s">
        <v>136</v>
      </c>
      <c r="C133" s="278">
        <v>253.65</v>
      </c>
      <c r="D133" s="280">
        <v>254.16666666666666</v>
      </c>
      <c r="E133" s="280">
        <v>249.93333333333334</v>
      </c>
      <c r="F133" s="280">
        <v>246.21666666666667</v>
      </c>
      <c r="G133" s="280">
        <v>241.98333333333335</v>
      </c>
      <c r="H133" s="280">
        <v>257.88333333333333</v>
      </c>
      <c r="I133" s="280">
        <v>262.11666666666662</v>
      </c>
      <c r="J133" s="280">
        <v>265.83333333333331</v>
      </c>
      <c r="K133" s="278">
        <v>258.39999999999998</v>
      </c>
      <c r="L133" s="278">
        <v>250.45</v>
      </c>
      <c r="M133" s="278">
        <v>100.77265</v>
      </c>
    </row>
    <row r="134" spans="1:13">
      <c r="A134" s="302">
        <v>125</v>
      </c>
      <c r="B134" s="278" t="s">
        <v>267</v>
      </c>
      <c r="C134" s="278">
        <v>1858.55</v>
      </c>
      <c r="D134" s="280">
        <v>1856.8</v>
      </c>
      <c r="E134" s="280">
        <v>1819.6</v>
      </c>
      <c r="F134" s="280">
        <v>1780.6499999999999</v>
      </c>
      <c r="G134" s="280">
        <v>1743.4499999999998</v>
      </c>
      <c r="H134" s="280">
        <v>1895.75</v>
      </c>
      <c r="I134" s="280">
        <v>1932.9500000000003</v>
      </c>
      <c r="J134" s="280">
        <v>1971.9</v>
      </c>
      <c r="K134" s="278">
        <v>1894</v>
      </c>
      <c r="L134" s="278">
        <v>1817.85</v>
      </c>
      <c r="M134" s="278">
        <v>3.2138900000000001</v>
      </c>
    </row>
    <row r="135" spans="1:13">
      <c r="A135" s="302">
        <v>126</v>
      </c>
      <c r="B135" s="278" t="s">
        <v>137</v>
      </c>
      <c r="C135" s="278">
        <v>945.45</v>
      </c>
      <c r="D135" s="280">
        <v>937.16666666666663</v>
      </c>
      <c r="E135" s="280">
        <v>921.33333333333326</v>
      </c>
      <c r="F135" s="280">
        <v>897.21666666666658</v>
      </c>
      <c r="G135" s="280">
        <v>881.38333333333321</v>
      </c>
      <c r="H135" s="280">
        <v>961.2833333333333</v>
      </c>
      <c r="I135" s="280">
        <v>977.11666666666656</v>
      </c>
      <c r="J135" s="280">
        <v>1001.2333333333333</v>
      </c>
      <c r="K135" s="278">
        <v>953</v>
      </c>
      <c r="L135" s="278">
        <v>913.05</v>
      </c>
      <c r="M135" s="278">
        <v>73.256889999999999</v>
      </c>
    </row>
    <row r="136" spans="1:13">
      <c r="A136" s="302">
        <v>127</v>
      </c>
      <c r="B136" s="278" t="s">
        <v>138</v>
      </c>
      <c r="C136" s="278">
        <v>871.25</v>
      </c>
      <c r="D136" s="280">
        <v>865.58333333333337</v>
      </c>
      <c r="E136" s="280">
        <v>857.2166666666667</v>
      </c>
      <c r="F136" s="280">
        <v>843.18333333333328</v>
      </c>
      <c r="G136" s="280">
        <v>834.81666666666661</v>
      </c>
      <c r="H136" s="280">
        <v>879.61666666666679</v>
      </c>
      <c r="I136" s="280">
        <v>887.98333333333335</v>
      </c>
      <c r="J136" s="280">
        <v>902.01666666666688</v>
      </c>
      <c r="K136" s="278">
        <v>873.95</v>
      </c>
      <c r="L136" s="278">
        <v>851.55</v>
      </c>
      <c r="M136" s="278">
        <v>47.402650000000001</v>
      </c>
    </row>
    <row r="137" spans="1:13">
      <c r="A137" s="302">
        <v>128</v>
      </c>
      <c r="B137" s="278" t="s">
        <v>149</v>
      </c>
      <c r="C137" s="278">
        <v>62692.4</v>
      </c>
      <c r="D137" s="280">
        <v>62696.183333333327</v>
      </c>
      <c r="E137" s="280">
        <v>61653.916666666657</v>
      </c>
      <c r="F137" s="280">
        <v>60615.433333333327</v>
      </c>
      <c r="G137" s="280">
        <v>59573.166666666657</v>
      </c>
      <c r="H137" s="280">
        <v>63734.666666666657</v>
      </c>
      <c r="I137" s="280">
        <v>64776.933333333334</v>
      </c>
      <c r="J137" s="280">
        <v>65815.416666666657</v>
      </c>
      <c r="K137" s="278">
        <v>63738.45</v>
      </c>
      <c r="L137" s="278">
        <v>61657.7</v>
      </c>
      <c r="M137" s="278">
        <v>0.11887</v>
      </c>
    </row>
    <row r="138" spans="1:13">
      <c r="A138" s="302">
        <v>129</v>
      </c>
      <c r="B138" s="278" t="s">
        <v>146</v>
      </c>
      <c r="C138" s="278">
        <v>966.4</v>
      </c>
      <c r="D138" s="280">
        <v>962.91666666666663</v>
      </c>
      <c r="E138" s="280">
        <v>945.98333333333323</v>
      </c>
      <c r="F138" s="280">
        <v>925.56666666666661</v>
      </c>
      <c r="G138" s="280">
        <v>908.63333333333321</v>
      </c>
      <c r="H138" s="280">
        <v>983.33333333333326</v>
      </c>
      <c r="I138" s="280">
        <v>1000.2666666666667</v>
      </c>
      <c r="J138" s="280">
        <v>1020.6833333333333</v>
      </c>
      <c r="K138" s="278">
        <v>979.85</v>
      </c>
      <c r="L138" s="278">
        <v>942.5</v>
      </c>
      <c r="M138" s="278">
        <v>11.021100000000001</v>
      </c>
    </row>
    <row r="139" spans="1:13">
      <c r="A139" s="302">
        <v>130</v>
      </c>
      <c r="B139" s="278" t="s">
        <v>140</v>
      </c>
      <c r="C139" s="278">
        <v>151.44999999999999</v>
      </c>
      <c r="D139" s="280">
        <v>150.08333333333334</v>
      </c>
      <c r="E139" s="280">
        <v>147.41666666666669</v>
      </c>
      <c r="F139" s="280">
        <v>143.38333333333335</v>
      </c>
      <c r="G139" s="280">
        <v>140.7166666666667</v>
      </c>
      <c r="H139" s="280">
        <v>154.11666666666667</v>
      </c>
      <c r="I139" s="280">
        <v>156.78333333333336</v>
      </c>
      <c r="J139" s="280">
        <v>160.81666666666666</v>
      </c>
      <c r="K139" s="278">
        <v>152.75</v>
      </c>
      <c r="L139" s="278">
        <v>146.05000000000001</v>
      </c>
      <c r="M139" s="278">
        <v>182.51451</v>
      </c>
    </row>
    <row r="140" spans="1:13">
      <c r="A140" s="302">
        <v>131</v>
      </c>
      <c r="B140" s="278" t="s">
        <v>139</v>
      </c>
      <c r="C140" s="278">
        <v>462.85</v>
      </c>
      <c r="D140" s="280">
        <v>467.51666666666671</v>
      </c>
      <c r="E140" s="280">
        <v>456.18333333333339</v>
      </c>
      <c r="F140" s="280">
        <v>449.51666666666671</v>
      </c>
      <c r="G140" s="280">
        <v>438.18333333333339</v>
      </c>
      <c r="H140" s="280">
        <v>474.18333333333339</v>
      </c>
      <c r="I140" s="280">
        <v>485.51666666666677</v>
      </c>
      <c r="J140" s="280">
        <v>492.18333333333339</v>
      </c>
      <c r="K140" s="278">
        <v>478.85</v>
      </c>
      <c r="L140" s="278">
        <v>460.85</v>
      </c>
      <c r="M140" s="278">
        <v>85.211410000000001</v>
      </c>
    </row>
    <row r="141" spans="1:13">
      <c r="A141" s="302">
        <v>132</v>
      </c>
      <c r="B141" s="278" t="s">
        <v>141</v>
      </c>
      <c r="C141" s="278">
        <v>133</v>
      </c>
      <c r="D141" s="280">
        <v>133.29999999999998</v>
      </c>
      <c r="E141" s="280">
        <v>131.34999999999997</v>
      </c>
      <c r="F141" s="280">
        <v>129.69999999999999</v>
      </c>
      <c r="G141" s="280">
        <v>127.74999999999997</v>
      </c>
      <c r="H141" s="280">
        <v>134.94999999999996</v>
      </c>
      <c r="I141" s="280">
        <v>136.89999999999995</v>
      </c>
      <c r="J141" s="280">
        <v>138.54999999999995</v>
      </c>
      <c r="K141" s="278">
        <v>135.25</v>
      </c>
      <c r="L141" s="278">
        <v>131.65</v>
      </c>
      <c r="M141" s="278">
        <v>83.047600000000003</v>
      </c>
    </row>
    <row r="142" spans="1:13">
      <c r="A142" s="302">
        <v>133</v>
      </c>
      <c r="B142" s="278" t="s">
        <v>268</v>
      </c>
      <c r="C142" s="278">
        <v>31.05</v>
      </c>
      <c r="D142" s="280">
        <v>31.366666666666671</v>
      </c>
      <c r="E142" s="280">
        <v>30.38333333333334</v>
      </c>
      <c r="F142" s="280">
        <v>29.716666666666669</v>
      </c>
      <c r="G142" s="280">
        <v>28.733333333333338</v>
      </c>
      <c r="H142" s="280">
        <v>32.033333333333346</v>
      </c>
      <c r="I142" s="280">
        <v>33.016666666666666</v>
      </c>
      <c r="J142" s="280">
        <v>33.683333333333344</v>
      </c>
      <c r="K142" s="278">
        <v>32.35</v>
      </c>
      <c r="L142" s="278">
        <v>30.7</v>
      </c>
      <c r="M142" s="278">
        <v>10.135059999999999</v>
      </c>
    </row>
    <row r="143" spans="1:13">
      <c r="A143" s="302">
        <v>134</v>
      </c>
      <c r="B143" s="278" t="s">
        <v>142</v>
      </c>
      <c r="C143" s="278">
        <v>330.85</v>
      </c>
      <c r="D143" s="280">
        <v>334.51666666666665</v>
      </c>
      <c r="E143" s="280">
        <v>326.33333333333331</v>
      </c>
      <c r="F143" s="280">
        <v>321.81666666666666</v>
      </c>
      <c r="G143" s="280">
        <v>313.63333333333333</v>
      </c>
      <c r="H143" s="280">
        <v>339.0333333333333</v>
      </c>
      <c r="I143" s="280">
        <v>347.2166666666667</v>
      </c>
      <c r="J143" s="280">
        <v>351.73333333333329</v>
      </c>
      <c r="K143" s="278">
        <v>342.7</v>
      </c>
      <c r="L143" s="278">
        <v>330</v>
      </c>
      <c r="M143" s="278">
        <v>30.389520000000001</v>
      </c>
    </row>
    <row r="144" spans="1:13">
      <c r="A144" s="302">
        <v>135</v>
      </c>
      <c r="B144" s="278" t="s">
        <v>143</v>
      </c>
      <c r="C144" s="278">
        <v>5690.1</v>
      </c>
      <c r="D144" s="280">
        <v>5721.4000000000005</v>
      </c>
      <c r="E144" s="280">
        <v>5593.8000000000011</v>
      </c>
      <c r="F144" s="280">
        <v>5497.5000000000009</v>
      </c>
      <c r="G144" s="280">
        <v>5369.9000000000015</v>
      </c>
      <c r="H144" s="280">
        <v>5817.7000000000007</v>
      </c>
      <c r="I144" s="280">
        <v>5945.3000000000011</v>
      </c>
      <c r="J144" s="280">
        <v>6041.6</v>
      </c>
      <c r="K144" s="278">
        <v>5849</v>
      </c>
      <c r="L144" s="278">
        <v>5625.1</v>
      </c>
      <c r="M144" s="278">
        <v>21.107199999999999</v>
      </c>
    </row>
    <row r="145" spans="1:13">
      <c r="A145" s="302">
        <v>136</v>
      </c>
      <c r="B145" s="278" t="s">
        <v>145</v>
      </c>
      <c r="C145" s="278">
        <v>462.45</v>
      </c>
      <c r="D145" s="280">
        <v>468.75</v>
      </c>
      <c r="E145" s="280">
        <v>450.6</v>
      </c>
      <c r="F145" s="280">
        <v>438.75</v>
      </c>
      <c r="G145" s="280">
        <v>420.6</v>
      </c>
      <c r="H145" s="280">
        <v>480.6</v>
      </c>
      <c r="I145" s="280">
        <v>498.75</v>
      </c>
      <c r="J145" s="280">
        <v>510.6</v>
      </c>
      <c r="K145" s="278">
        <v>486.9</v>
      </c>
      <c r="L145" s="278">
        <v>456.9</v>
      </c>
      <c r="M145" s="278">
        <v>27.89434</v>
      </c>
    </row>
    <row r="146" spans="1:13">
      <c r="A146" s="302">
        <v>137</v>
      </c>
      <c r="B146" s="278" t="s">
        <v>147</v>
      </c>
      <c r="C146" s="278">
        <v>920.4</v>
      </c>
      <c r="D146" s="280">
        <v>917.80000000000007</v>
      </c>
      <c r="E146" s="280">
        <v>893.10000000000014</v>
      </c>
      <c r="F146" s="280">
        <v>865.80000000000007</v>
      </c>
      <c r="G146" s="280">
        <v>841.10000000000014</v>
      </c>
      <c r="H146" s="280">
        <v>945.10000000000014</v>
      </c>
      <c r="I146" s="280">
        <v>969.80000000000018</v>
      </c>
      <c r="J146" s="280">
        <v>997.10000000000014</v>
      </c>
      <c r="K146" s="278">
        <v>942.5</v>
      </c>
      <c r="L146" s="278">
        <v>890.5</v>
      </c>
      <c r="M146" s="278">
        <v>30.502210000000002</v>
      </c>
    </row>
    <row r="147" spans="1:13">
      <c r="A147" s="302">
        <v>138</v>
      </c>
      <c r="B147" s="278" t="s">
        <v>148</v>
      </c>
      <c r="C147" s="278">
        <v>101.95</v>
      </c>
      <c r="D147" s="280">
        <v>100.64999999999999</v>
      </c>
      <c r="E147" s="280">
        <v>95.499999999999986</v>
      </c>
      <c r="F147" s="280">
        <v>89.05</v>
      </c>
      <c r="G147" s="280">
        <v>83.899999999999991</v>
      </c>
      <c r="H147" s="280">
        <v>107.09999999999998</v>
      </c>
      <c r="I147" s="280">
        <v>112.24999999999999</v>
      </c>
      <c r="J147" s="280">
        <v>118.69999999999997</v>
      </c>
      <c r="K147" s="278">
        <v>105.8</v>
      </c>
      <c r="L147" s="278">
        <v>94.2</v>
      </c>
      <c r="M147" s="278">
        <v>835.29582000000005</v>
      </c>
    </row>
    <row r="148" spans="1:13">
      <c r="A148" s="302">
        <v>139</v>
      </c>
      <c r="B148" s="278" t="s">
        <v>269</v>
      </c>
      <c r="C148" s="278">
        <v>876.85</v>
      </c>
      <c r="D148" s="280">
        <v>871.94999999999993</v>
      </c>
      <c r="E148" s="280">
        <v>861.89999999999986</v>
      </c>
      <c r="F148" s="280">
        <v>846.94999999999993</v>
      </c>
      <c r="G148" s="280">
        <v>836.89999999999986</v>
      </c>
      <c r="H148" s="280">
        <v>886.89999999999986</v>
      </c>
      <c r="I148" s="280">
        <v>896.94999999999982</v>
      </c>
      <c r="J148" s="280">
        <v>911.89999999999986</v>
      </c>
      <c r="K148" s="278">
        <v>882</v>
      </c>
      <c r="L148" s="278">
        <v>857</v>
      </c>
      <c r="M148" s="278">
        <v>2.5000900000000001</v>
      </c>
    </row>
    <row r="149" spans="1:13">
      <c r="A149" s="302">
        <v>140</v>
      </c>
      <c r="B149" s="278" t="s">
        <v>150</v>
      </c>
      <c r="C149" s="278">
        <v>901.1</v>
      </c>
      <c r="D149" s="280">
        <v>896.76666666666677</v>
      </c>
      <c r="E149" s="280">
        <v>887.53333333333353</v>
      </c>
      <c r="F149" s="280">
        <v>873.96666666666681</v>
      </c>
      <c r="G149" s="280">
        <v>864.73333333333358</v>
      </c>
      <c r="H149" s="280">
        <v>910.33333333333348</v>
      </c>
      <c r="I149" s="280">
        <v>919.56666666666683</v>
      </c>
      <c r="J149" s="280">
        <v>933.13333333333344</v>
      </c>
      <c r="K149" s="278">
        <v>906</v>
      </c>
      <c r="L149" s="278">
        <v>883.2</v>
      </c>
      <c r="M149" s="278">
        <v>15.98582</v>
      </c>
    </row>
    <row r="150" spans="1:13">
      <c r="A150" s="302">
        <v>141</v>
      </c>
      <c r="B150" s="278" t="s">
        <v>270</v>
      </c>
      <c r="C150" s="278">
        <v>594.95000000000005</v>
      </c>
      <c r="D150" s="280">
        <v>594.2833333333333</v>
      </c>
      <c r="E150" s="280">
        <v>586.56666666666661</v>
      </c>
      <c r="F150" s="280">
        <v>578.18333333333328</v>
      </c>
      <c r="G150" s="280">
        <v>570.46666666666658</v>
      </c>
      <c r="H150" s="280">
        <v>602.66666666666663</v>
      </c>
      <c r="I150" s="280">
        <v>610.38333333333333</v>
      </c>
      <c r="J150" s="280">
        <v>618.76666666666665</v>
      </c>
      <c r="K150" s="278">
        <v>602</v>
      </c>
      <c r="L150" s="278">
        <v>585.9</v>
      </c>
      <c r="M150" s="278">
        <v>3.45105</v>
      </c>
    </row>
    <row r="151" spans="1:13">
      <c r="A151" s="302">
        <v>142</v>
      </c>
      <c r="B151" s="278" t="s">
        <v>152</v>
      </c>
      <c r="C151" s="278">
        <v>18.8</v>
      </c>
      <c r="D151" s="280">
        <v>18.683333333333334</v>
      </c>
      <c r="E151" s="280">
        <v>18.316666666666666</v>
      </c>
      <c r="F151" s="280">
        <v>17.833333333333332</v>
      </c>
      <c r="G151" s="280">
        <v>17.466666666666665</v>
      </c>
      <c r="H151" s="280">
        <v>19.166666666666668</v>
      </c>
      <c r="I151" s="280">
        <v>19.533333333333335</v>
      </c>
      <c r="J151" s="280">
        <v>20.016666666666669</v>
      </c>
      <c r="K151" s="278">
        <v>19.05</v>
      </c>
      <c r="L151" s="278">
        <v>18.2</v>
      </c>
      <c r="M151" s="278">
        <v>134.53256999999999</v>
      </c>
    </row>
    <row r="152" spans="1:13">
      <c r="A152" s="302">
        <v>143</v>
      </c>
      <c r="B152" s="278" t="s">
        <v>271</v>
      </c>
      <c r="C152" s="278">
        <v>19.95</v>
      </c>
      <c r="D152" s="280">
        <v>20.033333333333335</v>
      </c>
      <c r="E152" s="280">
        <v>19.81666666666667</v>
      </c>
      <c r="F152" s="280">
        <v>19.683333333333334</v>
      </c>
      <c r="G152" s="280">
        <v>19.466666666666669</v>
      </c>
      <c r="H152" s="280">
        <v>20.166666666666671</v>
      </c>
      <c r="I152" s="280">
        <v>20.383333333333333</v>
      </c>
      <c r="J152" s="280">
        <v>20.516666666666673</v>
      </c>
      <c r="K152" s="278">
        <v>20.25</v>
      </c>
      <c r="L152" s="278">
        <v>19.899999999999999</v>
      </c>
      <c r="M152" s="278">
        <v>51.371339999999996</v>
      </c>
    </row>
    <row r="153" spans="1:13">
      <c r="A153" s="302">
        <v>144</v>
      </c>
      <c r="B153" s="278" t="s">
        <v>156</v>
      </c>
      <c r="C153" s="278">
        <v>85.35</v>
      </c>
      <c r="D153" s="280">
        <v>84.86666666666666</v>
      </c>
      <c r="E153" s="280">
        <v>83.583333333333314</v>
      </c>
      <c r="F153" s="280">
        <v>81.816666666666649</v>
      </c>
      <c r="G153" s="280">
        <v>80.533333333333303</v>
      </c>
      <c r="H153" s="280">
        <v>86.633333333333326</v>
      </c>
      <c r="I153" s="280">
        <v>87.916666666666657</v>
      </c>
      <c r="J153" s="280">
        <v>89.683333333333337</v>
      </c>
      <c r="K153" s="278">
        <v>86.15</v>
      </c>
      <c r="L153" s="278">
        <v>83.1</v>
      </c>
      <c r="M153" s="278">
        <v>78.112750000000005</v>
      </c>
    </row>
    <row r="154" spans="1:13">
      <c r="A154" s="302">
        <v>145</v>
      </c>
      <c r="B154" s="278" t="s">
        <v>157</v>
      </c>
      <c r="C154" s="278">
        <v>96.75</v>
      </c>
      <c r="D154" s="280">
        <v>97.25</v>
      </c>
      <c r="E154" s="280">
        <v>95.55</v>
      </c>
      <c r="F154" s="280">
        <v>94.35</v>
      </c>
      <c r="G154" s="280">
        <v>92.649999999999991</v>
      </c>
      <c r="H154" s="280">
        <v>98.45</v>
      </c>
      <c r="I154" s="280">
        <v>100.14999999999999</v>
      </c>
      <c r="J154" s="280">
        <v>101.35000000000001</v>
      </c>
      <c r="K154" s="278">
        <v>98.95</v>
      </c>
      <c r="L154" s="278">
        <v>96.05</v>
      </c>
      <c r="M154" s="278">
        <v>181.70670999999999</v>
      </c>
    </row>
    <row r="155" spans="1:13">
      <c r="A155" s="302">
        <v>146</v>
      </c>
      <c r="B155" s="278" t="s">
        <v>151</v>
      </c>
      <c r="C155" s="278">
        <v>30.95</v>
      </c>
      <c r="D155" s="280">
        <v>30.883333333333336</v>
      </c>
      <c r="E155" s="280">
        <v>29.916666666666671</v>
      </c>
      <c r="F155" s="280">
        <v>28.883333333333336</v>
      </c>
      <c r="G155" s="280">
        <v>27.916666666666671</v>
      </c>
      <c r="H155" s="280">
        <v>31.916666666666671</v>
      </c>
      <c r="I155" s="280">
        <v>32.883333333333333</v>
      </c>
      <c r="J155" s="280">
        <v>33.916666666666671</v>
      </c>
      <c r="K155" s="278">
        <v>31.85</v>
      </c>
      <c r="L155" s="278">
        <v>29.85</v>
      </c>
      <c r="M155" s="278">
        <v>252.86815000000001</v>
      </c>
    </row>
    <row r="156" spans="1:13">
      <c r="A156" s="302">
        <v>147</v>
      </c>
      <c r="B156" s="278" t="s">
        <v>154</v>
      </c>
      <c r="C156" s="278">
        <v>17014.45</v>
      </c>
      <c r="D156" s="280">
        <v>17154.483333333334</v>
      </c>
      <c r="E156" s="280">
        <v>16831.966666666667</v>
      </c>
      <c r="F156" s="280">
        <v>16649.483333333334</v>
      </c>
      <c r="G156" s="280">
        <v>16326.966666666667</v>
      </c>
      <c r="H156" s="280">
        <v>17336.966666666667</v>
      </c>
      <c r="I156" s="280">
        <v>17659.483333333337</v>
      </c>
      <c r="J156" s="280">
        <v>17841.966666666667</v>
      </c>
      <c r="K156" s="278">
        <v>17477</v>
      </c>
      <c r="L156" s="278">
        <v>16972</v>
      </c>
      <c r="M156" s="278">
        <v>1.3220099999999999</v>
      </c>
    </row>
    <row r="157" spans="1:13">
      <c r="A157" s="302">
        <v>148</v>
      </c>
      <c r="B157" s="278" t="s">
        <v>3163</v>
      </c>
      <c r="C157" s="278">
        <v>277.3</v>
      </c>
      <c r="D157" s="280">
        <v>275.48333333333335</v>
      </c>
      <c r="E157" s="280">
        <v>268.06666666666672</v>
      </c>
      <c r="F157" s="280">
        <v>258.83333333333337</v>
      </c>
      <c r="G157" s="280">
        <v>251.41666666666674</v>
      </c>
      <c r="H157" s="280">
        <v>284.7166666666667</v>
      </c>
      <c r="I157" s="280">
        <v>292.13333333333333</v>
      </c>
      <c r="J157" s="280">
        <v>301.36666666666667</v>
      </c>
      <c r="K157" s="278">
        <v>282.89999999999998</v>
      </c>
      <c r="L157" s="278">
        <v>266.25</v>
      </c>
      <c r="M157" s="278">
        <v>16.39894</v>
      </c>
    </row>
    <row r="158" spans="1:13">
      <c r="A158" s="302">
        <v>149</v>
      </c>
      <c r="B158" s="278" t="s">
        <v>272</v>
      </c>
      <c r="C158" s="278">
        <v>351.5</v>
      </c>
      <c r="D158" s="280">
        <v>346.61666666666662</v>
      </c>
      <c r="E158" s="280">
        <v>336.43333333333322</v>
      </c>
      <c r="F158" s="280">
        <v>321.36666666666662</v>
      </c>
      <c r="G158" s="280">
        <v>311.18333333333322</v>
      </c>
      <c r="H158" s="280">
        <v>361.68333333333322</v>
      </c>
      <c r="I158" s="280">
        <v>371.86666666666662</v>
      </c>
      <c r="J158" s="280">
        <v>386.93333333333322</v>
      </c>
      <c r="K158" s="278">
        <v>356.8</v>
      </c>
      <c r="L158" s="278">
        <v>331.55</v>
      </c>
      <c r="M158" s="278">
        <v>7.61198</v>
      </c>
    </row>
    <row r="159" spans="1:13">
      <c r="A159" s="302">
        <v>150</v>
      </c>
      <c r="B159" s="278" t="s">
        <v>159</v>
      </c>
      <c r="C159" s="278">
        <v>84.3</v>
      </c>
      <c r="D159" s="280">
        <v>83.933333333333323</v>
      </c>
      <c r="E159" s="280">
        <v>82.96666666666664</v>
      </c>
      <c r="F159" s="280">
        <v>81.633333333333312</v>
      </c>
      <c r="G159" s="280">
        <v>80.666666666666629</v>
      </c>
      <c r="H159" s="280">
        <v>85.266666666666652</v>
      </c>
      <c r="I159" s="280">
        <v>86.23333333333332</v>
      </c>
      <c r="J159" s="280">
        <v>87.566666666666663</v>
      </c>
      <c r="K159" s="278">
        <v>84.9</v>
      </c>
      <c r="L159" s="278">
        <v>82.6</v>
      </c>
      <c r="M159" s="278">
        <v>153.68224000000001</v>
      </c>
    </row>
    <row r="160" spans="1:13">
      <c r="A160" s="302">
        <v>151</v>
      </c>
      <c r="B160" s="278" t="s">
        <v>158</v>
      </c>
      <c r="C160" s="278">
        <v>87.25</v>
      </c>
      <c r="D160" s="280">
        <v>87.483333333333334</v>
      </c>
      <c r="E160" s="280">
        <v>86.566666666666663</v>
      </c>
      <c r="F160" s="280">
        <v>85.883333333333326</v>
      </c>
      <c r="G160" s="280">
        <v>84.966666666666654</v>
      </c>
      <c r="H160" s="280">
        <v>88.166666666666671</v>
      </c>
      <c r="I160" s="280">
        <v>89.083333333333329</v>
      </c>
      <c r="J160" s="280">
        <v>89.76666666666668</v>
      </c>
      <c r="K160" s="278">
        <v>88.4</v>
      </c>
      <c r="L160" s="278">
        <v>86.8</v>
      </c>
      <c r="M160" s="278">
        <v>10.87762</v>
      </c>
    </row>
    <row r="161" spans="1:13">
      <c r="A161" s="302">
        <v>152</v>
      </c>
      <c r="B161" s="278" t="s">
        <v>273</v>
      </c>
      <c r="C161" s="278">
        <v>2575.25</v>
      </c>
      <c r="D161" s="280">
        <v>2555.3166666666666</v>
      </c>
      <c r="E161" s="280">
        <v>2510.7333333333331</v>
      </c>
      <c r="F161" s="280">
        <v>2446.2166666666667</v>
      </c>
      <c r="G161" s="280">
        <v>2401.6333333333332</v>
      </c>
      <c r="H161" s="280">
        <v>2619.833333333333</v>
      </c>
      <c r="I161" s="280">
        <v>2664.416666666667</v>
      </c>
      <c r="J161" s="280">
        <v>2728.9333333333329</v>
      </c>
      <c r="K161" s="278">
        <v>2599.9</v>
      </c>
      <c r="L161" s="278">
        <v>2490.8000000000002</v>
      </c>
      <c r="M161" s="278">
        <v>0.65617999999999999</v>
      </c>
    </row>
    <row r="162" spans="1:13">
      <c r="A162" s="302">
        <v>153</v>
      </c>
      <c r="B162" s="278" t="s">
        <v>274</v>
      </c>
      <c r="C162" s="278">
        <v>1557.5</v>
      </c>
      <c r="D162" s="280">
        <v>1564.5</v>
      </c>
      <c r="E162" s="280">
        <v>1533</v>
      </c>
      <c r="F162" s="280">
        <v>1508.5</v>
      </c>
      <c r="G162" s="280">
        <v>1477</v>
      </c>
      <c r="H162" s="280">
        <v>1589</v>
      </c>
      <c r="I162" s="280">
        <v>1620.5</v>
      </c>
      <c r="J162" s="280">
        <v>1645</v>
      </c>
      <c r="K162" s="278">
        <v>1596</v>
      </c>
      <c r="L162" s="278">
        <v>1540</v>
      </c>
      <c r="M162" s="278">
        <v>1.24655</v>
      </c>
    </row>
    <row r="163" spans="1:13">
      <c r="A163" s="302">
        <v>154</v>
      </c>
      <c r="B163" s="278" t="s">
        <v>275</v>
      </c>
      <c r="C163" s="278">
        <v>185.6</v>
      </c>
      <c r="D163" s="280">
        <v>185.23333333333335</v>
      </c>
      <c r="E163" s="280">
        <v>183.4666666666667</v>
      </c>
      <c r="F163" s="280">
        <v>181.33333333333334</v>
      </c>
      <c r="G163" s="280">
        <v>179.56666666666669</v>
      </c>
      <c r="H163" s="280">
        <v>187.3666666666667</v>
      </c>
      <c r="I163" s="280">
        <v>189.13333333333335</v>
      </c>
      <c r="J163" s="280">
        <v>191.26666666666671</v>
      </c>
      <c r="K163" s="278">
        <v>187</v>
      </c>
      <c r="L163" s="278">
        <v>183.1</v>
      </c>
      <c r="M163" s="278">
        <v>2.70885</v>
      </c>
    </row>
    <row r="164" spans="1:13">
      <c r="A164" s="302">
        <v>155</v>
      </c>
      <c r="B164" s="278" t="s">
        <v>160</v>
      </c>
      <c r="C164" s="278">
        <v>20397.849999999999</v>
      </c>
      <c r="D164" s="280">
        <v>20121.183333333334</v>
      </c>
      <c r="E164" s="280">
        <v>19742.466666666667</v>
      </c>
      <c r="F164" s="280">
        <v>19087.083333333332</v>
      </c>
      <c r="G164" s="280">
        <v>18708.366666666665</v>
      </c>
      <c r="H164" s="280">
        <v>20776.566666666669</v>
      </c>
      <c r="I164" s="280">
        <v>21155.283333333336</v>
      </c>
      <c r="J164" s="280">
        <v>21810.666666666672</v>
      </c>
      <c r="K164" s="278">
        <v>20499.900000000001</v>
      </c>
      <c r="L164" s="278">
        <v>19465.8</v>
      </c>
      <c r="M164" s="278">
        <v>0.55298000000000003</v>
      </c>
    </row>
    <row r="165" spans="1:13">
      <c r="A165" s="302">
        <v>156</v>
      </c>
      <c r="B165" s="278" t="s">
        <v>162</v>
      </c>
      <c r="C165" s="278">
        <v>243.85</v>
      </c>
      <c r="D165" s="280">
        <v>244.48333333333332</v>
      </c>
      <c r="E165" s="280">
        <v>240.51666666666665</v>
      </c>
      <c r="F165" s="280">
        <v>237.18333333333334</v>
      </c>
      <c r="G165" s="280">
        <v>233.21666666666667</v>
      </c>
      <c r="H165" s="280">
        <v>247.81666666666663</v>
      </c>
      <c r="I165" s="280">
        <v>251.78333333333327</v>
      </c>
      <c r="J165" s="280">
        <v>255.11666666666662</v>
      </c>
      <c r="K165" s="278">
        <v>248.45</v>
      </c>
      <c r="L165" s="278">
        <v>241.15</v>
      </c>
      <c r="M165" s="278">
        <v>24.406669999999998</v>
      </c>
    </row>
    <row r="166" spans="1:13">
      <c r="A166" s="302">
        <v>157</v>
      </c>
      <c r="B166" s="278" t="s">
        <v>276</v>
      </c>
      <c r="C166" s="278">
        <v>4021.55</v>
      </c>
      <c r="D166" s="280">
        <v>4001.7999999999997</v>
      </c>
      <c r="E166" s="280">
        <v>3950.5999999999995</v>
      </c>
      <c r="F166" s="280">
        <v>3879.6499999999996</v>
      </c>
      <c r="G166" s="280">
        <v>3828.4499999999994</v>
      </c>
      <c r="H166" s="280">
        <v>4072.7499999999995</v>
      </c>
      <c r="I166" s="280">
        <v>4123.9499999999989</v>
      </c>
      <c r="J166" s="280">
        <v>4194.8999999999996</v>
      </c>
      <c r="K166" s="278">
        <v>4053</v>
      </c>
      <c r="L166" s="278">
        <v>3930.85</v>
      </c>
      <c r="M166" s="278">
        <v>1.66964</v>
      </c>
    </row>
    <row r="167" spans="1:13">
      <c r="A167" s="302">
        <v>158</v>
      </c>
      <c r="B167" s="278" t="s">
        <v>164</v>
      </c>
      <c r="C167" s="278">
        <v>1490.8</v>
      </c>
      <c r="D167" s="280">
        <v>1490.8666666666668</v>
      </c>
      <c r="E167" s="280">
        <v>1471.7333333333336</v>
      </c>
      <c r="F167" s="280">
        <v>1452.6666666666667</v>
      </c>
      <c r="G167" s="280">
        <v>1433.5333333333335</v>
      </c>
      <c r="H167" s="280">
        <v>1509.9333333333336</v>
      </c>
      <c r="I167" s="280">
        <v>1529.0666666666668</v>
      </c>
      <c r="J167" s="280">
        <v>1548.1333333333337</v>
      </c>
      <c r="K167" s="278">
        <v>1510</v>
      </c>
      <c r="L167" s="278">
        <v>1471.8</v>
      </c>
      <c r="M167" s="278">
        <v>7.3152699999999999</v>
      </c>
    </row>
    <row r="168" spans="1:13">
      <c r="A168" s="302">
        <v>159</v>
      </c>
      <c r="B168" s="278" t="s">
        <v>161</v>
      </c>
      <c r="C168" s="278">
        <v>1179</v>
      </c>
      <c r="D168" s="280">
        <v>1158.7</v>
      </c>
      <c r="E168" s="280">
        <v>1123.4000000000001</v>
      </c>
      <c r="F168" s="280">
        <v>1067.8</v>
      </c>
      <c r="G168" s="280">
        <v>1032.5</v>
      </c>
      <c r="H168" s="280">
        <v>1214.3000000000002</v>
      </c>
      <c r="I168" s="280">
        <v>1249.5999999999999</v>
      </c>
      <c r="J168" s="280">
        <v>1305.2000000000003</v>
      </c>
      <c r="K168" s="278">
        <v>1194</v>
      </c>
      <c r="L168" s="278">
        <v>1103.0999999999999</v>
      </c>
      <c r="M168" s="278">
        <v>31.86992</v>
      </c>
    </row>
    <row r="169" spans="1:13">
      <c r="A169" s="302">
        <v>160</v>
      </c>
      <c r="B169" s="278" t="s">
        <v>163</v>
      </c>
      <c r="C169" s="278">
        <v>82.5</v>
      </c>
      <c r="D169" s="280">
        <v>82.7</v>
      </c>
      <c r="E169" s="280">
        <v>81.2</v>
      </c>
      <c r="F169" s="280">
        <v>79.900000000000006</v>
      </c>
      <c r="G169" s="280">
        <v>78.400000000000006</v>
      </c>
      <c r="H169" s="280">
        <v>84</v>
      </c>
      <c r="I169" s="280">
        <v>85.5</v>
      </c>
      <c r="J169" s="280">
        <v>86.8</v>
      </c>
      <c r="K169" s="278">
        <v>84.2</v>
      </c>
      <c r="L169" s="278">
        <v>81.400000000000006</v>
      </c>
      <c r="M169" s="278">
        <v>84.105840000000001</v>
      </c>
    </row>
    <row r="170" spans="1:13">
      <c r="A170" s="302">
        <v>161</v>
      </c>
      <c r="B170" s="278" t="s">
        <v>166</v>
      </c>
      <c r="C170" s="278">
        <v>165.05</v>
      </c>
      <c r="D170" s="280">
        <v>164</v>
      </c>
      <c r="E170" s="280">
        <v>159.65</v>
      </c>
      <c r="F170" s="280">
        <v>154.25</v>
      </c>
      <c r="G170" s="280">
        <v>149.9</v>
      </c>
      <c r="H170" s="280">
        <v>169.4</v>
      </c>
      <c r="I170" s="280">
        <v>173.75000000000003</v>
      </c>
      <c r="J170" s="280">
        <v>179.15</v>
      </c>
      <c r="K170" s="278">
        <v>168.35</v>
      </c>
      <c r="L170" s="278">
        <v>158.6</v>
      </c>
      <c r="M170" s="278">
        <v>245.39664999999999</v>
      </c>
    </row>
    <row r="171" spans="1:13">
      <c r="A171" s="302">
        <v>162</v>
      </c>
      <c r="B171" s="278" t="s">
        <v>277</v>
      </c>
      <c r="C171" s="278">
        <v>165.1</v>
      </c>
      <c r="D171" s="280">
        <v>161.6</v>
      </c>
      <c r="E171" s="280">
        <v>155.94999999999999</v>
      </c>
      <c r="F171" s="280">
        <v>146.79999999999998</v>
      </c>
      <c r="G171" s="280">
        <v>141.14999999999998</v>
      </c>
      <c r="H171" s="280">
        <v>170.75</v>
      </c>
      <c r="I171" s="280">
        <v>176.40000000000003</v>
      </c>
      <c r="J171" s="280">
        <v>185.55</v>
      </c>
      <c r="K171" s="278">
        <v>167.25</v>
      </c>
      <c r="L171" s="278">
        <v>152.44999999999999</v>
      </c>
      <c r="M171" s="278">
        <v>15.78609</v>
      </c>
    </row>
    <row r="172" spans="1:13">
      <c r="A172" s="302">
        <v>163</v>
      </c>
      <c r="B172" s="278" t="s">
        <v>278</v>
      </c>
      <c r="C172" s="278">
        <v>10031.049999999999</v>
      </c>
      <c r="D172" s="280">
        <v>10040.4</v>
      </c>
      <c r="E172" s="280">
        <v>9930.7999999999993</v>
      </c>
      <c r="F172" s="280">
        <v>9830.5499999999993</v>
      </c>
      <c r="G172" s="280">
        <v>9720.9499999999989</v>
      </c>
      <c r="H172" s="280">
        <v>10140.65</v>
      </c>
      <c r="I172" s="280">
        <v>10250.250000000002</v>
      </c>
      <c r="J172" s="280">
        <v>10350.5</v>
      </c>
      <c r="K172" s="278">
        <v>10150</v>
      </c>
      <c r="L172" s="278">
        <v>9940.15</v>
      </c>
      <c r="M172" s="278">
        <v>6.8909999999999999E-2</v>
      </c>
    </row>
    <row r="173" spans="1:13">
      <c r="A173" s="302">
        <v>164</v>
      </c>
      <c r="B173" s="278" t="s">
        <v>165</v>
      </c>
      <c r="C173" s="278">
        <v>29.25</v>
      </c>
      <c r="D173" s="280">
        <v>29.183333333333337</v>
      </c>
      <c r="E173" s="280">
        <v>28.666666666666675</v>
      </c>
      <c r="F173" s="280">
        <v>28.083333333333339</v>
      </c>
      <c r="G173" s="280">
        <v>27.566666666666677</v>
      </c>
      <c r="H173" s="280">
        <v>29.766666666666673</v>
      </c>
      <c r="I173" s="280">
        <v>30.283333333333339</v>
      </c>
      <c r="J173" s="280">
        <v>30.866666666666671</v>
      </c>
      <c r="K173" s="278">
        <v>29.7</v>
      </c>
      <c r="L173" s="278">
        <v>28.6</v>
      </c>
      <c r="M173" s="278">
        <v>402.52958999999998</v>
      </c>
    </row>
    <row r="174" spans="1:13">
      <c r="A174" s="302">
        <v>165</v>
      </c>
      <c r="B174" s="278" t="s">
        <v>279</v>
      </c>
      <c r="C174" s="278">
        <v>243.15</v>
      </c>
      <c r="D174" s="280">
        <v>243.15</v>
      </c>
      <c r="E174" s="280">
        <v>243.15</v>
      </c>
      <c r="F174" s="280">
        <v>243.15</v>
      </c>
      <c r="G174" s="280">
        <v>243.15</v>
      </c>
      <c r="H174" s="280">
        <v>243.15</v>
      </c>
      <c r="I174" s="280">
        <v>243.15</v>
      </c>
      <c r="J174" s="280">
        <v>243.15</v>
      </c>
      <c r="K174" s="278">
        <v>243.15</v>
      </c>
      <c r="L174" s="278">
        <v>243.15</v>
      </c>
      <c r="M174" s="278">
        <v>0.25702999999999998</v>
      </c>
    </row>
    <row r="175" spans="1:13">
      <c r="A175" s="302">
        <v>166</v>
      </c>
      <c r="B175" s="278" t="s">
        <v>169</v>
      </c>
      <c r="C175" s="278">
        <v>127.15</v>
      </c>
      <c r="D175" s="280">
        <v>127.51666666666667</v>
      </c>
      <c r="E175" s="280">
        <v>124.63333333333333</v>
      </c>
      <c r="F175" s="280">
        <v>122.11666666666666</v>
      </c>
      <c r="G175" s="280">
        <v>119.23333333333332</v>
      </c>
      <c r="H175" s="280">
        <v>130.03333333333333</v>
      </c>
      <c r="I175" s="280">
        <v>132.91666666666669</v>
      </c>
      <c r="J175" s="280">
        <v>135.43333333333334</v>
      </c>
      <c r="K175" s="278">
        <v>130.4</v>
      </c>
      <c r="L175" s="278">
        <v>125</v>
      </c>
      <c r="M175" s="278">
        <v>340.69155999999998</v>
      </c>
    </row>
    <row r="176" spans="1:13">
      <c r="A176" s="302">
        <v>167</v>
      </c>
      <c r="B176" s="278" t="s">
        <v>170</v>
      </c>
      <c r="C176" s="278">
        <v>94.3</v>
      </c>
      <c r="D176" s="280">
        <v>94.516666666666652</v>
      </c>
      <c r="E176" s="280">
        <v>92.883333333333297</v>
      </c>
      <c r="F176" s="280">
        <v>91.46666666666664</v>
      </c>
      <c r="G176" s="280">
        <v>89.833333333333286</v>
      </c>
      <c r="H176" s="280">
        <v>95.933333333333309</v>
      </c>
      <c r="I176" s="280">
        <v>97.566666666666663</v>
      </c>
      <c r="J176" s="280">
        <v>98.98333333333332</v>
      </c>
      <c r="K176" s="278">
        <v>96.15</v>
      </c>
      <c r="L176" s="278">
        <v>93.1</v>
      </c>
      <c r="M176" s="278">
        <v>48.87903</v>
      </c>
    </row>
    <row r="177" spans="1:13">
      <c r="A177" s="302">
        <v>168</v>
      </c>
      <c r="B177" s="278" t="s">
        <v>280</v>
      </c>
      <c r="C177" s="278">
        <v>483.35</v>
      </c>
      <c r="D177" s="280">
        <v>486.41666666666669</v>
      </c>
      <c r="E177" s="280">
        <v>476.93333333333339</v>
      </c>
      <c r="F177" s="280">
        <v>470.51666666666671</v>
      </c>
      <c r="G177" s="280">
        <v>461.03333333333342</v>
      </c>
      <c r="H177" s="280">
        <v>492.83333333333337</v>
      </c>
      <c r="I177" s="280">
        <v>502.31666666666661</v>
      </c>
      <c r="J177" s="280">
        <v>508.73333333333335</v>
      </c>
      <c r="K177" s="278">
        <v>495.9</v>
      </c>
      <c r="L177" s="278">
        <v>480</v>
      </c>
      <c r="M177" s="278">
        <v>2.0102099999999998</v>
      </c>
    </row>
    <row r="178" spans="1:13">
      <c r="A178" s="302">
        <v>169</v>
      </c>
      <c r="B178" s="278" t="s">
        <v>171</v>
      </c>
      <c r="C178" s="278">
        <v>1535.7</v>
      </c>
      <c r="D178" s="280">
        <v>1532.1666666666667</v>
      </c>
      <c r="E178" s="280">
        <v>1524.3333333333335</v>
      </c>
      <c r="F178" s="280">
        <v>1512.9666666666667</v>
      </c>
      <c r="G178" s="280">
        <v>1505.1333333333334</v>
      </c>
      <c r="H178" s="280">
        <v>1543.5333333333335</v>
      </c>
      <c r="I178" s="280">
        <v>1551.366666666667</v>
      </c>
      <c r="J178" s="280">
        <v>1562.7333333333336</v>
      </c>
      <c r="K178" s="278">
        <v>1540</v>
      </c>
      <c r="L178" s="278">
        <v>1520.8</v>
      </c>
      <c r="M178" s="278">
        <v>102.24102000000001</v>
      </c>
    </row>
    <row r="179" spans="1:13">
      <c r="A179" s="302">
        <v>170</v>
      </c>
      <c r="B179" s="278" t="s">
        <v>281</v>
      </c>
      <c r="C179" s="278">
        <v>779.5</v>
      </c>
      <c r="D179" s="280">
        <v>781.6</v>
      </c>
      <c r="E179" s="280">
        <v>772.2</v>
      </c>
      <c r="F179" s="280">
        <v>764.9</v>
      </c>
      <c r="G179" s="280">
        <v>755.5</v>
      </c>
      <c r="H179" s="280">
        <v>788.90000000000009</v>
      </c>
      <c r="I179" s="280">
        <v>798.3</v>
      </c>
      <c r="J179" s="280">
        <v>805.60000000000014</v>
      </c>
      <c r="K179" s="278">
        <v>791</v>
      </c>
      <c r="L179" s="278">
        <v>774.3</v>
      </c>
      <c r="M179" s="278">
        <v>13.888389999999999</v>
      </c>
    </row>
    <row r="180" spans="1:13">
      <c r="A180" s="302">
        <v>171</v>
      </c>
      <c r="B180" s="278" t="s">
        <v>176</v>
      </c>
      <c r="C180" s="278">
        <v>3679.8</v>
      </c>
      <c r="D180" s="280">
        <v>3696.2000000000003</v>
      </c>
      <c r="E180" s="280">
        <v>3633.6000000000004</v>
      </c>
      <c r="F180" s="280">
        <v>3587.4</v>
      </c>
      <c r="G180" s="280">
        <v>3524.8</v>
      </c>
      <c r="H180" s="280">
        <v>3742.4000000000005</v>
      </c>
      <c r="I180" s="280">
        <v>3805</v>
      </c>
      <c r="J180" s="280">
        <v>3851.2000000000007</v>
      </c>
      <c r="K180" s="278">
        <v>3758.8</v>
      </c>
      <c r="L180" s="278">
        <v>3650</v>
      </c>
      <c r="M180" s="278">
        <v>1.4734799999999999</v>
      </c>
    </row>
    <row r="181" spans="1:13">
      <c r="A181" s="302">
        <v>172</v>
      </c>
      <c r="B181" s="278" t="s">
        <v>174</v>
      </c>
      <c r="C181" s="278">
        <v>21201</v>
      </c>
      <c r="D181" s="280">
        <v>21164.55</v>
      </c>
      <c r="E181" s="280">
        <v>20989.1</v>
      </c>
      <c r="F181" s="280">
        <v>20777.2</v>
      </c>
      <c r="G181" s="280">
        <v>20601.75</v>
      </c>
      <c r="H181" s="280">
        <v>21376.449999999997</v>
      </c>
      <c r="I181" s="280">
        <v>21551.9</v>
      </c>
      <c r="J181" s="280">
        <v>21763.799999999996</v>
      </c>
      <c r="K181" s="278">
        <v>21340</v>
      </c>
      <c r="L181" s="278">
        <v>20952.650000000001</v>
      </c>
      <c r="M181" s="278">
        <v>0.42170000000000002</v>
      </c>
    </row>
    <row r="182" spans="1:13">
      <c r="A182" s="302">
        <v>173</v>
      </c>
      <c r="B182" s="278" t="s">
        <v>177</v>
      </c>
      <c r="C182" s="278">
        <v>586</v>
      </c>
      <c r="D182" s="280">
        <v>580.7833333333333</v>
      </c>
      <c r="E182" s="280">
        <v>568.26666666666665</v>
      </c>
      <c r="F182" s="280">
        <v>550.5333333333333</v>
      </c>
      <c r="G182" s="280">
        <v>538.01666666666665</v>
      </c>
      <c r="H182" s="280">
        <v>598.51666666666665</v>
      </c>
      <c r="I182" s="280">
        <v>611.0333333333333</v>
      </c>
      <c r="J182" s="280">
        <v>628.76666666666665</v>
      </c>
      <c r="K182" s="278">
        <v>593.29999999999995</v>
      </c>
      <c r="L182" s="278">
        <v>563.04999999999995</v>
      </c>
      <c r="M182" s="278">
        <v>85.527209999999997</v>
      </c>
    </row>
    <row r="183" spans="1:13">
      <c r="A183" s="302">
        <v>174</v>
      </c>
      <c r="B183" s="278" t="s">
        <v>175</v>
      </c>
      <c r="C183" s="278">
        <v>1109.6500000000001</v>
      </c>
      <c r="D183" s="280">
        <v>1117.8166666666666</v>
      </c>
      <c r="E183" s="280">
        <v>1094.6333333333332</v>
      </c>
      <c r="F183" s="280">
        <v>1079.6166666666666</v>
      </c>
      <c r="G183" s="280">
        <v>1056.4333333333332</v>
      </c>
      <c r="H183" s="280">
        <v>1132.8333333333333</v>
      </c>
      <c r="I183" s="280">
        <v>1156.0166666666667</v>
      </c>
      <c r="J183" s="280">
        <v>1171.0333333333333</v>
      </c>
      <c r="K183" s="278">
        <v>1141</v>
      </c>
      <c r="L183" s="278">
        <v>1102.8</v>
      </c>
      <c r="M183" s="278">
        <v>5.3632299999999997</v>
      </c>
    </row>
    <row r="184" spans="1:13">
      <c r="A184" s="302">
        <v>175</v>
      </c>
      <c r="B184" s="278" t="s">
        <v>173</v>
      </c>
      <c r="C184" s="278">
        <v>170.25</v>
      </c>
      <c r="D184" s="280">
        <v>169.58333333333334</v>
      </c>
      <c r="E184" s="280">
        <v>167.86666666666667</v>
      </c>
      <c r="F184" s="280">
        <v>165.48333333333332</v>
      </c>
      <c r="G184" s="280">
        <v>163.76666666666665</v>
      </c>
      <c r="H184" s="280">
        <v>171.9666666666667</v>
      </c>
      <c r="I184" s="280">
        <v>173.68333333333334</v>
      </c>
      <c r="J184" s="280">
        <v>176.06666666666672</v>
      </c>
      <c r="K184" s="278">
        <v>171.3</v>
      </c>
      <c r="L184" s="278">
        <v>167.2</v>
      </c>
      <c r="M184" s="278">
        <v>704.22257999999999</v>
      </c>
    </row>
    <row r="185" spans="1:13">
      <c r="A185" s="302">
        <v>176</v>
      </c>
      <c r="B185" s="278" t="s">
        <v>172</v>
      </c>
      <c r="C185" s="278">
        <v>31.1</v>
      </c>
      <c r="D185" s="280">
        <v>30.849999999999998</v>
      </c>
      <c r="E185" s="280">
        <v>30.299999999999997</v>
      </c>
      <c r="F185" s="280">
        <v>29.5</v>
      </c>
      <c r="G185" s="280">
        <v>28.95</v>
      </c>
      <c r="H185" s="280">
        <v>31.649999999999995</v>
      </c>
      <c r="I185" s="280">
        <v>32.200000000000003</v>
      </c>
      <c r="J185" s="280">
        <v>32.999999999999993</v>
      </c>
      <c r="K185" s="278">
        <v>31.4</v>
      </c>
      <c r="L185" s="278">
        <v>30.05</v>
      </c>
      <c r="M185" s="278">
        <v>279.35712000000001</v>
      </c>
    </row>
    <row r="186" spans="1:13">
      <c r="A186" s="302">
        <v>177</v>
      </c>
      <c r="B186" s="278" t="s">
        <v>282</v>
      </c>
      <c r="C186" s="278">
        <v>106.05</v>
      </c>
      <c r="D186" s="280">
        <v>104.01666666666667</v>
      </c>
      <c r="E186" s="280">
        <v>100.73333333333333</v>
      </c>
      <c r="F186" s="280">
        <v>95.416666666666671</v>
      </c>
      <c r="G186" s="280">
        <v>92.13333333333334</v>
      </c>
      <c r="H186" s="280">
        <v>109.33333333333333</v>
      </c>
      <c r="I186" s="280">
        <v>112.61666666666666</v>
      </c>
      <c r="J186" s="280">
        <v>117.93333333333332</v>
      </c>
      <c r="K186" s="278">
        <v>107.3</v>
      </c>
      <c r="L186" s="278">
        <v>98.7</v>
      </c>
      <c r="M186" s="278">
        <v>65.167249999999996</v>
      </c>
    </row>
    <row r="187" spans="1:13">
      <c r="A187" s="302">
        <v>178</v>
      </c>
      <c r="B187" s="278" t="s">
        <v>179</v>
      </c>
      <c r="C187" s="278">
        <v>473.1</v>
      </c>
      <c r="D187" s="280">
        <v>474.08333333333331</v>
      </c>
      <c r="E187" s="280">
        <v>467.16666666666663</v>
      </c>
      <c r="F187" s="280">
        <v>461.23333333333329</v>
      </c>
      <c r="G187" s="280">
        <v>454.31666666666661</v>
      </c>
      <c r="H187" s="280">
        <v>480.01666666666665</v>
      </c>
      <c r="I187" s="280">
        <v>486.93333333333328</v>
      </c>
      <c r="J187" s="280">
        <v>492.86666666666667</v>
      </c>
      <c r="K187" s="278">
        <v>481</v>
      </c>
      <c r="L187" s="278">
        <v>468.15</v>
      </c>
      <c r="M187" s="278">
        <v>109.78082000000001</v>
      </c>
    </row>
    <row r="188" spans="1:13">
      <c r="A188" s="302">
        <v>179</v>
      </c>
      <c r="B188" s="278" t="s">
        <v>180</v>
      </c>
      <c r="C188" s="278">
        <v>414.8</v>
      </c>
      <c r="D188" s="280">
        <v>414.56666666666666</v>
      </c>
      <c r="E188" s="280">
        <v>404.23333333333335</v>
      </c>
      <c r="F188" s="280">
        <v>393.66666666666669</v>
      </c>
      <c r="G188" s="280">
        <v>383.33333333333337</v>
      </c>
      <c r="H188" s="280">
        <v>425.13333333333333</v>
      </c>
      <c r="I188" s="280">
        <v>435.4666666666667</v>
      </c>
      <c r="J188" s="280">
        <v>446.0333333333333</v>
      </c>
      <c r="K188" s="278">
        <v>424.9</v>
      </c>
      <c r="L188" s="278">
        <v>404</v>
      </c>
      <c r="M188" s="278">
        <v>41.179200000000002</v>
      </c>
    </row>
    <row r="189" spans="1:13">
      <c r="A189" s="302">
        <v>180</v>
      </c>
      <c r="B189" s="278" t="s">
        <v>283</v>
      </c>
      <c r="C189" s="278">
        <v>370.3</v>
      </c>
      <c r="D189" s="280">
        <v>366.5</v>
      </c>
      <c r="E189" s="280">
        <v>359</v>
      </c>
      <c r="F189" s="280">
        <v>347.7</v>
      </c>
      <c r="G189" s="280">
        <v>340.2</v>
      </c>
      <c r="H189" s="280">
        <v>377.8</v>
      </c>
      <c r="I189" s="280">
        <v>385.3</v>
      </c>
      <c r="J189" s="280">
        <v>396.6</v>
      </c>
      <c r="K189" s="278">
        <v>374</v>
      </c>
      <c r="L189" s="278">
        <v>355.2</v>
      </c>
      <c r="M189" s="278">
        <v>4.6160800000000002</v>
      </c>
    </row>
    <row r="190" spans="1:13">
      <c r="A190" s="302">
        <v>181</v>
      </c>
      <c r="B190" s="278" t="s">
        <v>193</v>
      </c>
      <c r="C190" s="278">
        <v>364.1</v>
      </c>
      <c r="D190" s="280">
        <v>361.88333333333338</v>
      </c>
      <c r="E190" s="280">
        <v>350.81666666666678</v>
      </c>
      <c r="F190" s="280">
        <v>337.53333333333342</v>
      </c>
      <c r="G190" s="280">
        <v>326.46666666666681</v>
      </c>
      <c r="H190" s="280">
        <v>375.16666666666674</v>
      </c>
      <c r="I190" s="280">
        <v>386.23333333333335</v>
      </c>
      <c r="J190" s="280">
        <v>399.51666666666671</v>
      </c>
      <c r="K190" s="278">
        <v>372.95</v>
      </c>
      <c r="L190" s="278">
        <v>348.6</v>
      </c>
      <c r="M190" s="278">
        <v>76.085149999999999</v>
      </c>
    </row>
    <row r="191" spans="1:13">
      <c r="A191" s="302">
        <v>182</v>
      </c>
      <c r="B191" s="278" t="s">
        <v>188</v>
      </c>
      <c r="C191" s="278">
        <v>2047.15</v>
      </c>
      <c r="D191" s="280">
        <v>2056.0666666666666</v>
      </c>
      <c r="E191" s="280">
        <v>2031.1333333333332</v>
      </c>
      <c r="F191" s="280">
        <v>2015.1166666666666</v>
      </c>
      <c r="G191" s="280">
        <v>1990.1833333333332</v>
      </c>
      <c r="H191" s="280">
        <v>2072.083333333333</v>
      </c>
      <c r="I191" s="280">
        <v>2097.0166666666664</v>
      </c>
      <c r="J191" s="280">
        <v>2113.0333333333333</v>
      </c>
      <c r="K191" s="278">
        <v>2081</v>
      </c>
      <c r="L191" s="278">
        <v>2040.05</v>
      </c>
      <c r="M191" s="278">
        <v>24.438859999999998</v>
      </c>
    </row>
    <row r="192" spans="1:13">
      <c r="A192" s="302">
        <v>183</v>
      </c>
      <c r="B192" s="278" t="s">
        <v>3466</v>
      </c>
      <c r="C192" s="278">
        <v>367.45</v>
      </c>
      <c r="D192" s="280">
        <v>366.25</v>
      </c>
      <c r="E192" s="280">
        <v>362.5</v>
      </c>
      <c r="F192" s="280">
        <v>357.55</v>
      </c>
      <c r="G192" s="280">
        <v>353.8</v>
      </c>
      <c r="H192" s="280">
        <v>371.2</v>
      </c>
      <c r="I192" s="280">
        <v>374.95</v>
      </c>
      <c r="J192" s="280">
        <v>379.9</v>
      </c>
      <c r="K192" s="278">
        <v>370</v>
      </c>
      <c r="L192" s="278">
        <v>361.3</v>
      </c>
      <c r="M192" s="278">
        <v>26.38814</v>
      </c>
    </row>
    <row r="193" spans="1:13">
      <c r="A193" s="302">
        <v>184</v>
      </c>
      <c r="B193" s="278" t="s">
        <v>185</v>
      </c>
      <c r="C193" s="278">
        <v>42</v>
      </c>
      <c r="D193" s="280">
        <v>40.966666666666669</v>
      </c>
      <c r="E193" s="280">
        <v>39.533333333333339</v>
      </c>
      <c r="F193" s="280">
        <v>37.06666666666667</v>
      </c>
      <c r="G193" s="280">
        <v>35.63333333333334</v>
      </c>
      <c r="H193" s="280">
        <v>43.433333333333337</v>
      </c>
      <c r="I193" s="280">
        <v>44.866666666666674</v>
      </c>
      <c r="J193" s="280">
        <v>47.333333333333336</v>
      </c>
      <c r="K193" s="278">
        <v>42.4</v>
      </c>
      <c r="L193" s="278">
        <v>38.5</v>
      </c>
      <c r="M193" s="278">
        <v>92.009360000000001</v>
      </c>
    </row>
    <row r="194" spans="1:13">
      <c r="A194" s="302">
        <v>185</v>
      </c>
      <c r="B194" s="278" t="s">
        <v>184</v>
      </c>
      <c r="C194" s="278">
        <v>96.5</v>
      </c>
      <c r="D194" s="280">
        <v>94.516666666666666</v>
      </c>
      <c r="E194" s="280">
        <v>91.733333333333334</v>
      </c>
      <c r="F194" s="280">
        <v>86.966666666666669</v>
      </c>
      <c r="G194" s="280">
        <v>84.183333333333337</v>
      </c>
      <c r="H194" s="280">
        <v>99.283333333333331</v>
      </c>
      <c r="I194" s="280">
        <v>102.06666666666666</v>
      </c>
      <c r="J194" s="280">
        <v>106.83333333333333</v>
      </c>
      <c r="K194" s="278">
        <v>97.3</v>
      </c>
      <c r="L194" s="278">
        <v>89.75</v>
      </c>
      <c r="M194" s="278">
        <v>1254.1075499999999</v>
      </c>
    </row>
    <row r="195" spans="1:13">
      <c r="A195" s="302">
        <v>186</v>
      </c>
      <c r="B195" s="278" t="s">
        <v>186</v>
      </c>
      <c r="C195" s="278">
        <v>42.55</v>
      </c>
      <c r="D195" s="280">
        <v>42.033333333333331</v>
      </c>
      <c r="E195" s="280">
        <v>41.11666666666666</v>
      </c>
      <c r="F195" s="280">
        <v>39.68333333333333</v>
      </c>
      <c r="G195" s="280">
        <v>38.766666666666659</v>
      </c>
      <c r="H195" s="280">
        <v>43.466666666666661</v>
      </c>
      <c r="I195" s="280">
        <v>44.383333333333333</v>
      </c>
      <c r="J195" s="280">
        <v>45.816666666666663</v>
      </c>
      <c r="K195" s="278">
        <v>42.95</v>
      </c>
      <c r="L195" s="278">
        <v>40.6</v>
      </c>
      <c r="M195" s="278">
        <v>755.09875</v>
      </c>
    </row>
    <row r="196" spans="1:13">
      <c r="A196" s="302">
        <v>187</v>
      </c>
      <c r="B196" s="278" t="s">
        <v>187</v>
      </c>
      <c r="C196" s="278">
        <v>319.39999999999998</v>
      </c>
      <c r="D196" s="280">
        <v>319.13333333333327</v>
      </c>
      <c r="E196" s="280">
        <v>314.81666666666655</v>
      </c>
      <c r="F196" s="280">
        <v>310.23333333333329</v>
      </c>
      <c r="G196" s="280">
        <v>305.91666666666657</v>
      </c>
      <c r="H196" s="280">
        <v>323.71666666666653</v>
      </c>
      <c r="I196" s="280">
        <v>328.03333333333325</v>
      </c>
      <c r="J196" s="280">
        <v>332.6166666666665</v>
      </c>
      <c r="K196" s="278">
        <v>323.45</v>
      </c>
      <c r="L196" s="278">
        <v>314.55</v>
      </c>
      <c r="M196" s="278">
        <v>165.63266999999999</v>
      </c>
    </row>
    <row r="197" spans="1:13">
      <c r="A197" s="302">
        <v>188</v>
      </c>
      <c r="B197" s="269" t="s">
        <v>189</v>
      </c>
      <c r="C197" s="269">
        <v>547.5</v>
      </c>
      <c r="D197" s="309">
        <v>544.61666666666667</v>
      </c>
      <c r="E197" s="309">
        <v>540.88333333333333</v>
      </c>
      <c r="F197" s="309">
        <v>534.26666666666665</v>
      </c>
      <c r="G197" s="309">
        <v>530.5333333333333</v>
      </c>
      <c r="H197" s="309">
        <v>551.23333333333335</v>
      </c>
      <c r="I197" s="309">
        <v>554.9666666666667</v>
      </c>
      <c r="J197" s="309">
        <v>561.58333333333337</v>
      </c>
      <c r="K197" s="269">
        <v>548.35</v>
      </c>
      <c r="L197" s="269">
        <v>538</v>
      </c>
      <c r="M197" s="269">
        <v>38.791179999999997</v>
      </c>
    </row>
    <row r="198" spans="1:13">
      <c r="A198" s="302">
        <v>189</v>
      </c>
      <c r="B198" s="269" t="s">
        <v>284</v>
      </c>
      <c r="C198" s="269">
        <v>117.35</v>
      </c>
      <c r="D198" s="309">
        <v>117.95</v>
      </c>
      <c r="E198" s="309">
        <v>116.2</v>
      </c>
      <c r="F198" s="309">
        <v>115.05</v>
      </c>
      <c r="G198" s="309">
        <v>113.3</v>
      </c>
      <c r="H198" s="309">
        <v>119.10000000000001</v>
      </c>
      <c r="I198" s="309">
        <v>120.85000000000001</v>
      </c>
      <c r="J198" s="309">
        <v>122.00000000000001</v>
      </c>
      <c r="K198" s="269">
        <v>119.7</v>
      </c>
      <c r="L198" s="269">
        <v>116.8</v>
      </c>
      <c r="M198" s="269">
        <v>2.7092700000000001</v>
      </c>
    </row>
    <row r="199" spans="1:13">
      <c r="A199" s="302">
        <v>190</v>
      </c>
      <c r="B199" s="269" t="s">
        <v>168</v>
      </c>
      <c r="C199" s="269">
        <v>648</v>
      </c>
      <c r="D199" s="309">
        <v>640.73333333333335</v>
      </c>
      <c r="E199" s="309">
        <v>627.76666666666665</v>
      </c>
      <c r="F199" s="309">
        <v>607.5333333333333</v>
      </c>
      <c r="G199" s="309">
        <v>594.56666666666661</v>
      </c>
      <c r="H199" s="309">
        <v>660.9666666666667</v>
      </c>
      <c r="I199" s="309">
        <v>673.93333333333339</v>
      </c>
      <c r="J199" s="309">
        <v>694.16666666666674</v>
      </c>
      <c r="K199" s="269">
        <v>653.70000000000005</v>
      </c>
      <c r="L199" s="269">
        <v>620.5</v>
      </c>
      <c r="M199" s="269">
        <v>9.2687100000000004</v>
      </c>
    </row>
    <row r="200" spans="1:13">
      <c r="A200" s="302">
        <v>191</v>
      </c>
      <c r="B200" s="269" t="s">
        <v>190</v>
      </c>
      <c r="C200" s="269">
        <v>976.15</v>
      </c>
      <c r="D200" s="309">
        <v>968.83333333333337</v>
      </c>
      <c r="E200" s="309">
        <v>953.66666666666674</v>
      </c>
      <c r="F200" s="309">
        <v>931.18333333333339</v>
      </c>
      <c r="G200" s="309">
        <v>916.01666666666677</v>
      </c>
      <c r="H200" s="309">
        <v>991.31666666666672</v>
      </c>
      <c r="I200" s="309">
        <v>1006.4833333333335</v>
      </c>
      <c r="J200" s="309">
        <v>1028.9666666666667</v>
      </c>
      <c r="K200" s="269">
        <v>984</v>
      </c>
      <c r="L200" s="269">
        <v>946.35</v>
      </c>
      <c r="M200" s="269">
        <v>45.18777</v>
      </c>
    </row>
    <row r="201" spans="1:13">
      <c r="A201" s="302">
        <v>192</v>
      </c>
      <c r="B201" s="269" t="s">
        <v>191</v>
      </c>
      <c r="C201" s="269">
        <v>2369.4499999999998</v>
      </c>
      <c r="D201" s="309">
        <v>2357.6333333333332</v>
      </c>
      <c r="E201" s="309">
        <v>2321.9166666666665</v>
      </c>
      <c r="F201" s="309">
        <v>2274.3833333333332</v>
      </c>
      <c r="G201" s="309">
        <v>2238.6666666666665</v>
      </c>
      <c r="H201" s="309">
        <v>2405.1666666666665</v>
      </c>
      <c r="I201" s="309">
        <v>2440.8833333333337</v>
      </c>
      <c r="J201" s="309">
        <v>2488.4166666666665</v>
      </c>
      <c r="K201" s="269">
        <v>2393.35</v>
      </c>
      <c r="L201" s="269">
        <v>2310.1</v>
      </c>
      <c r="M201" s="269">
        <v>7.4926199999999996</v>
      </c>
    </row>
    <row r="202" spans="1:13">
      <c r="A202" s="302">
        <v>193</v>
      </c>
      <c r="B202" s="269" t="s">
        <v>192</v>
      </c>
      <c r="C202" s="269">
        <v>328.25</v>
      </c>
      <c r="D202" s="309">
        <v>326.98333333333335</v>
      </c>
      <c r="E202" s="309">
        <v>322.9666666666667</v>
      </c>
      <c r="F202" s="309">
        <v>317.68333333333334</v>
      </c>
      <c r="G202" s="309">
        <v>313.66666666666669</v>
      </c>
      <c r="H202" s="309">
        <v>332.26666666666671</v>
      </c>
      <c r="I202" s="309">
        <v>336.28333333333336</v>
      </c>
      <c r="J202" s="309">
        <v>341.56666666666672</v>
      </c>
      <c r="K202" s="269">
        <v>331</v>
      </c>
      <c r="L202" s="269">
        <v>321.7</v>
      </c>
      <c r="M202" s="269">
        <v>11.16273</v>
      </c>
    </row>
    <row r="203" spans="1:13">
      <c r="A203" s="302">
        <v>194</v>
      </c>
      <c r="B203" s="269" t="s">
        <v>198</v>
      </c>
      <c r="C203" s="269">
        <v>424.7</v>
      </c>
      <c r="D203" s="309">
        <v>422.7833333333333</v>
      </c>
      <c r="E203" s="309">
        <v>416.61666666666662</v>
      </c>
      <c r="F203" s="309">
        <v>408.5333333333333</v>
      </c>
      <c r="G203" s="309">
        <v>402.36666666666662</v>
      </c>
      <c r="H203" s="309">
        <v>430.86666666666662</v>
      </c>
      <c r="I203" s="309">
        <v>437.03333333333336</v>
      </c>
      <c r="J203" s="309">
        <v>445.11666666666662</v>
      </c>
      <c r="K203" s="269">
        <v>428.95</v>
      </c>
      <c r="L203" s="269">
        <v>414.7</v>
      </c>
      <c r="M203" s="269">
        <v>68.475610000000003</v>
      </c>
    </row>
    <row r="204" spans="1:13">
      <c r="A204" s="302">
        <v>195</v>
      </c>
      <c r="B204" s="269" t="s">
        <v>196</v>
      </c>
      <c r="C204" s="269">
        <v>3834.25</v>
      </c>
      <c r="D204" s="309">
        <v>3819.4166666666665</v>
      </c>
      <c r="E204" s="309">
        <v>3784.833333333333</v>
      </c>
      <c r="F204" s="309">
        <v>3735.4166666666665</v>
      </c>
      <c r="G204" s="309">
        <v>3700.833333333333</v>
      </c>
      <c r="H204" s="309">
        <v>3868.833333333333</v>
      </c>
      <c r="I204" s="309">
        <v>3903.4166666666661</v>
      </c>
      <c r="J204" s="309">
        <v>3952.833333333333</v>
      </c>
      <c r="K204" s="269">
        <v>3854</v>
      </c>
      <c r="L204" s="269">
        <v>3770</v>
      </c>
      <c r="M204" s="269">
        <v>7.3456299999999999</v>
      </c>
    </row>
    <row r="205" spans="1:13">
      <c r="A205" s="302">
        <v>196</v>
      </c>
      <c r="B205" s="269" t="s">
        <v>197</v>
      </c>
      <c r="C205" s="269">
        <v>25.65</v>
      </c>
      <c r="D205" s="309">
        <v>25.55</v>
      </c>
      <c r="E205" s="309">
        <v>25.25</v>
      </c>
      <c r="F205" s="309">
        <v>24.849999999999998</v>
      </c>
      <c r="G205" s="309">
        <v>24.549999999999997</v>
      </c>
      <c r="H205" s="309">
        <v>25.950000000000003</v>
      </c>
      <c r="I205" s="309">
        <v>26.250000000000007</v>
      </c>
      <c r="J205" s="309">
        <v>26.650000000000006</v>
      </c>
      <c r="K205" s="269">
        <v>25.85</v>
      </c>
      <c r="L205" s="269">
        <v>25.15</v>
      </c>
      <c r="M205" s="269">
        <v>35.967590000000001</v>
      </c>
    </row>
    <row r="206" spans="1:13">
      <c r="A206" s="302">
        <v>197</v>
      </c>
      <c r="B206" s="269" t="s">
        <v>194</v>
      </c>
      <c r="C206" s="269">
        <v>965.9</v>
      </c>
      <c r="D206" s="309">
        <v>972.08333333333337</v>
      </c>
      <c r="E206" s="309">
        <v>954.86666666666679</v>
      </c>
      <c r="F206" s="309">
        <v>943.83333333333337</v>
      </c>
      <c r="G206" s="309">
        <v>926.61666666666679</v>
      </c>
      <c r="H206" s="309">
        <v>983.11666666666679</v>
      </c>
      <c r="I206" s="309">
        <v>1000.3333333333333</v>
      </c>
      <c r="J206" s="309">
        <v>1011.3666666666668</v>
      </c>
      <c r="K206" s="269">
        <v>989.3</v>
      </c>
      <c r="L206" s="269">
        <v>961.05</v>
      </c>
      <c r="M206" s="269">
        <v>5.5592899999999998</v>
      </c>
    </row>
    <row r="207" spans="1:13">
      <c r="A207" s="302">
        <v>198</v>
      </c>
      <c r="B207" s="269" t="s">
        <v>144</v>
      </c>
      <c r="C207" s="269">
        <v>573.45000000000005</v>
      </c>
      <c r="D207" s="309">
        <v>579.1</v>
      </c>
      <c r="E207" s="309">
        <v>566.35</v>
      </c>
      <c r="F207" s="309">
        <v>559.25</v>
      </c>
      <c r="G207" s="309">
        <v>546.5</v>
      </c>
      <c r="H207" s="309">
        <v>586.20000000000005</v>
      </c>
      <c r="I207" s="309">
        <v>598.95000000000005</v>
      </c>
      <c r="J207" s="309">
        <v>606.05000000000007</v>
      </c>
      <c r="K207" s="269">
        <v>591.85</v>
      </c>
      <c r="L207" s="269">
        <v>572</v>
      </c>
      <c r="M207" s="269">
        <v>39.821219999999997</v>
      </c>
    </row>
    <row r="208" spans="1:13">
      <c r="A208" s="302">
        <v>199</v>
      </c>
      <c r="B208" s="269" t="s">
        <v>285</v>
      </c>
      <c r="C208" s="269">
        <v>180.4</v>
      </c>
      <c r="D208" s="309">
        <v>181.31666666666669</v>
      </c>
      <c r="E208" s="309">
        <v>177.63333333333338</v>
      </c>
      <c r="F208" s="309">
        <v>174.8666666666667</v>
      </c>
      <c r="G208" s="309">
        <v>171.18333333333339</v>
      </c>
      <c r="H208" s="309">
        <v>184.08333333333337</v>
      </c>
      <c r="I208" s="309">
        <v>187.76666666666671</v>
      </c>
      <c r="J208" s="309">
        <v>190.53333333333336</v>
      </c>
      <c r="K208" s="269">
        <v>185</v>
      </c>
      <c r="L208" s="269">
        <v>178.55</v>
      </c>
      <c r="M208" s="269">
        <v>7.9805799999999998</v>
      </c>
    </row>
    <row r="209" spans="1:13">
      <c r="A209" s="302">
        <v>200</v>
      </c>
      <c r="B209" s="269" t="s">
        <v>286</v>
      </c>
      <c r="C209" s="269">
        <v>142.44999999999999</v>
      </c>
      <c r="D209" s="309">
        <v>142.44999999999999</v>
      </c>
      <c r="E209" s="309">
        <v>142.44999999999999</v>
      </c>
      <c r="F209" s="309">
        <v>142.44999999999999</v>
      </c>
      <c r="G209" s="309">
        <v>142.44999999999999</v>
      </c>
      <c r="H209" s="309">
        <v>142.44999999999999</v>
      </c>
      <c r="I209" s="309">
        <v>142.44999999999999</v>
      </c>
      <c r="J209" s="309">
        <v>142.44999999999999</v>
      </c>
      <c r="K209" s="269">
        <v>142.44999999999999</v>
      </c>
      <c r="L209" s="269">
        <v>142.44999999999999</v>
      </c>
      <c r="M209" s="269">
        <v>0.24154999999999999</v>
      </c>
    </row>
    <row r="210" spans="1:13">
      <c r="A210" s="302">
        <v>201</v>
      </c>
      <c r="B210" s="269" t="s">
        <v>564</v>
      </c>
      <c r="C210" s="269">
        <v>605.45000000000005</v>
      </c>
      <c r="D210" s="309">
        <v>611.5</v>
      </c>
      <c r="E210" s="309">
        <v>594.29999999999995</v>
      </c>
      <c r="F210" s="309">
        <v>583.15</v>
      </c>
      <c r="G210" s="309">
        <v>565.94999999999993</v>
      </c>
      <c r="H210" s="309">
        <v>622.65</v>
      </c>
      <c r="I210" s="309">
        <v>639.85</v>
      </c>
      <c r="J210" s="309">
        <v>651</v>
      </c>
      <c r="K210" s="269">
        <v>628.70000000000005</v>
      </c>
      <c r="L210" s="269">
        <v>600.35</v>
      </c>
      <c r="M210" s="269">
        <v>2.0022899999999999</v>
      </c>
    </row>
    <row r="211" spans="1:13">
      <c r="A211" s="302">
        <v>202</v>
      </c>
      <c r="B211" s="269" t="s">
        <v>199</v>
      </c>
      <c r="C211" s="269">
        <v>96.9</v>
      </c>
      <c r="D211" s="309">
        <v>95.833333333333329</v>
      </c>
      <c r="E211" s="309">
        <v>94.416666666666657</v>
      </c>
      <c r="F211" s="309">
        <v>91.933333333333323</v>
      </c>
      <c r="G211" s="309">
        <v>90.516666666666652</v>
      </c>
      <c r="H211" s="309">
        <v>98.316666666666663</v>
      </c>
      <c r="I211" s="309">
        <v>99.73333333333332</v>
      </c>
      <c r="J211" s="309">
        <v>102.21666666666667</v>
      </c>
      <c r="K211" s="269">
        <v>97.25</v>
      </c>
      <c r="L211" s="269">
        <v>93.35</v>
      </c>
      <c r="M211" s="269">
        <v>226.01993999999999</v>
      </c>
    </row>
    <row r="212" spans="1:13">
      <c r="A212" s="302">
        <v>203</v>
      </c>
      <c r="B212" s="269" t="s">
        <v>121</v>
      </c>
      <c r="C212" s="269">
        <v>7.7</v>
      </c>
      <c r="D212" s="309">
        <v>7.3833333333333329</v>
      </c>
      <c r="E212" s="309">
        <v>6.9166666666666661</v>
      </c>
      <c r="F212" s="309">
        <v>6.1333333333333329</v>
      </c>
      <c r="G212" s="309">
        <v>5.6666666666666661</v>
      </c>
      <c r="H212" s="309">
        <v>8.1666666666666661</v>
      </c>
      <c r="I212" s="309">
        <v>8.6333333333333329</v>
      </c>
      <c r="J212" s="309">
        <v>9.4166666666666661</v>
      </c>
      <c r="K212" s="269">
        <v>7.85</v>
      </c>
      <c r="L212" s="269">
        <v>6.6</v>
      </c>
      <c r="M212" s="269">
        <v>9407.2859100000005</v>
      </c>
    </row>
    <row r="213" spans="1:13">
      <c r="A213" s="302">
        <v>204</v>
      </c>
      <c r="B213" s="269" t="s">
        <v>200</v>
      </c>
      <c r="C213" s="269">
        <v>557.70000000000005</v>
      </c>
      <c r="D213" s="309">
        <v>552.0333333333333</v>
      </c>
      <c r="E213" s="309">
        <v>542.66666666666663</v>
      </c>
      <c r="F213" s="309">
        <v>527.63333333333333</v>
      </c>
      <c r="G213" s="309">
        <v>518.26666666666665</v>
      </c>
      <c r="H213" s="309">
        <v>567.06666666666661</v>
      </c>
      <c r="I213" s="309">
        <v>576.43333333333339</v>
      </c>
      <c r="J213" s="309">
        <v>591.46666666666658</v>
      </c>
      <c r="K213" s="269">
        <v>561.4</v>
      </c>
      <c r="L213" s="269">
        <v>537</v>
      </c>
      <c r="M213" s="269">
        <v>61.451860000000003</v>
      </c>
    </row>
    <row r="214" spans="1:13">
      <c r="A214" s="302">
        <v>205</v>
      </c>
      <c r="B214" s="269" t="s">
        <v>570</v>
      </c>
      <c r="C214" s="269">
        <v>2040.7</v>
      </c>
      <c r="D214" s="309">
        <v>2044.2333333333333</v>
      </c>
      <c r="E214" s="309">
        <v>2023.4666666666667</v>
      </c>
      <c r="F214" s="309">
        <v>2006.2333333333333</v>
      </c>
      <c r="G214" s="309">
        <v>1985.4666666666667</v>
      </c>
      <c r="H214" s="309">
        <v>2061.4666666666667</v>
      </c>
      <c r="I214" s="309">
        <v>2082.2333333333336</v>
      </c>
      <c r="J214" s="309">
        <v>2099.4666666666667</v>
      </c>
      <c r="K214" s="269">
        <v>2065</v>
      </c>
      <c r="L214" s="269">
        <v>2027</v>
      </c>
      <c r="M214" s="269">
        <v>0.62512000000000001</v>
      </c>
    </row>
    <row r="215" spans="1:13">
      <c r="A215" s="302">
        <v>206</v>
      </c>
      <c r="B215" s="269" t="s">
        <v>201</v>
      </c>
      <c r="C215" s="309">
        <v>215.85</v>
      </c>
      <c r="D215" s="309">
        <v>215.11666666666665</v>
      </c>
      <c r="E215" s="309">
        <v>211.68333333333328</v>
      </c>
      <c r="F215" s="309">
        <v>207.51666666666662</v>
      </c>
      <c r="G215" s="309">
        <v>204.08333333333326</v>
      </c>
      <c r="H215" s="309">
        <v>219.2833333333333</v>
      </c>
      <c r="I215" s="309">
        <v>222.71666666666664</v>
      </c>
      <c r="J215" s="309">
        <v>226.88333333333333</v>
      </c>
      <c r="K215" s="309">
        <v>218.55</v>
      </c>
      <c r="L215" s="309">
        <v>210.95</v>
      </c>
      <c r="M215" s="309">
        <v>64.072789999999998</v>
      </c>
    </row>
    <row r="216" spans="1:13">
      <c r="A216" s="302">
        <v>207</v>
      </c>
      <c r="B216" s="269" t="s">
        <v>202</v>
      </c>
      <c r="C216" s="309">
        <v>27.15</v>
      </c>
      <c r="D216" s="309">
        <v>27.2</v>
      </c>
      <c r="E216" s="309">
        <v>27</v>
      </c>
      <c r="F216" s="309">
        <v>26.85</v>
      </c>
      <c r="G216" s="309">
        <v>26.650000000000002</v>
      </c>
      <c r="H216" s="309">
        <v>27.349999999999998</v>
      </c>
      <c r="I216" s="309">
        <v>27.549999999999994</v>
      </c>
      <c r="J216" s="309">
        <v>27.699999999999996</v>
      </c>
      <c r="K216" s="309">
        <v>27.4</v>
      </c>
      <c r="L216" s="309">
        <v>27.05</v>
      </c>
      <c r="M216" s="309">
        <v>100.06690999999999</v>
      </c>
    </row>
    <row r="217" spans="1:13">
      <c r="A217" s="302">
        <v>208</v>
      </c>
      <c r="B217" s="269" t="s">
        <v>203</v>
      </c>
      <c r="C217" s="309">
        <v>198.95</v>
      </c>
      <c r="D217" s="309">
        <v>195.68333333333331</v>
      </c>
      <c r="E217" s="309">
        <v>188.56666666666661</v>
      </c>
      <c r="F217" s="309">
        <v>178.18333333333331</v>
      </c>
      <c r="G217" s="309">
        <v>171.06666666666661</v>
      </c>
      <c r="H217" s="309">
        <v>206.06666666666661</v>
      </c>
      <c r="I217" s="309">
        <v>213.18333333333334</v>
      </c>
      <c r="J217" s="309">
        <v>223.56666666666661</v>
      </c>
      <c r="K217" s="309">
        <v>202.8</v>
      </c>
      <c r="L217" s="309">
        <v>185.3</v>
      </c>
      <c r="M217" s="309">
        <v>406.57814999999999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6"/>
      <c r="B1" s="51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43985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3" t="s">
        <v>16</v>
      </c>
      <c r="B9" s="514" t="s">
        <v>18</v>
      </c>
      <c r="C9" s="512" t="s">
        <v>19</v>
      </c>
      <c r="D9" s="512" t="s">
        <v>20</v>
      </c>
      <c r="E9" s="512" t="s">
        <v>21</v>
      </c>
      <c r="F9" s="512"/>
      <c r="G9" s="512"/>
      <c r="H9" s="512" t="s">
        <v>22</v>
      </c>
      <c r="I9" s="512"/>
      <c r="J9" s="512"/>
      <c r="K9" s="275"/>
      <c r="L9" s="282"/>
      <c r="M9" s="283"/>
    </row>
    <row r="10" spans="1:15" ht="42.75" customHeight="1">
      <c r="A10" s="508"/>
      <c r="B10" s="510"/>
      <c r="C10" s="515" t="s">
        <v>23</v>
      </c>
      <c r="D10" s="51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17966.7</v>
      </c>
      <c r="D11" s="280">
        <v>18078.883333333335</v>
      </c>
      <c r="E11" s="280">
        <v>17707.816666666669</v>
      </c>
      <c r="F11" s="280">
        <v>17448.933333333334</v>
      </c>
      <c r="G11" s="280">
        <v>17077.866666666669</v>
      </c>
      <c r="H11" s="280">
        <v>18337.76666666667</v>
      </c>
      <c r="I11" s="280">
        <v>18708.833333333336</v>
      </c>
      <c r="J11" s="280">
        <v>18967.716666666671</v>
      </c>
      <c r="K11" s="278">
        <v>18449.95</v>
      </c>
      <c r="L11" s="278">
        <v>17820</v>
      </c>
      <c r="M11" s="278">
        <v>0.49628</v>
      </c>
    </row>
    <row r="12" spans="1:15" ht="12" customHeight="1">
      <c r="A12" s="269">
        <v>2</v>
      </c>
      <c r="B12" s="278" t="s">
        <v>804</v>
      </c>
      <c r="C12" s="279">
        <v>973.6</v>
      </c>
      <c r="D12" s="280">
        <v>980.98333333333323</v>
      </c>
      <c r="E12" s="280">
        <v>963.71666666666647</v>
      </c>
      <c r="F12" s="280">
        <v>953.83333333333326</v>
      </c>
      <c r="G12" s="280">
        <v>936.56666666666649</v>
      </c>
      <c r="H12" s="280">
        <v>990.86666666666645</v>
      </c>
      <c r="I12" s="280">
        <v>1008.1333333333331</v>
      </c>
      <c r="J12" s="280">
        <v>1018.0166666666664</v>
      </c>
      <c r="K12" s="278">
        <v>998.25</v>
      </c>
      <c r="L12" s="278">
        <v>971.1</v>
      </c>
      <c r="M12" s="278">
        <v>3.58832</v>
      </c>
    </row>
    <row r="13" spans="1:15" ht="12" customHeight="1">
      <c r="A13" s="269">
        <v>3</v>
      </c>
      <c r="B13" s="278" t="s">
        <v>295</v>
      </c>
      <c r="C13" s="279">
        <v>1081.45</v>
      </c>
      <c r="D13" s="280">
        <v>1088.1166666666666</v>
      </c>
      <c r="E13" s="280">
        <v>1064.9333333333332</v>
      </c>
      <c r="F13" s="280">
        <v>1048.4166666666665</v>
      </c>
      <c r="G13" s="280">
        <v>1025.2333333333331</v>
      </c>
      <c r="H13" s="280">
        <v>1104.6333333333332</v>
      </c>
      <c r="I13" s="280">
        <v>1127.8166666666666</v>
      </c>
      <c r="J13" s="280">
        <v>1144.3333333333333</v>
      </c>
      <c r="K13" s="278">
        <v>1111.3</v>
      </c>
      <c r="L13" s="278">
        <v>1071.5999999999999</v>
      </c>
      <c r="M13" s="278">
        <v>0.35202</v>
      </c>
    </row>
    <row r="14" spans="1:15" ht="12" customHeight="1">
      <c r="A14" s="269">
        <v>4</v>
      </c>
      <c r="B14" s="278" t="s">
        <v>296</v>
      </c>
      <c r="C14" s="279">
        <v>16883.7</v>
      </c>
      <c r="D14" s="280">
        <v>16878.283333333333</v>
      </c>
      <c r="E14" s="280">
        <v>16756.566666666666</v>
      </c>
      <c r="F14" s="280">
        <v>16629.433333333334</v>
      </c>
      <c r="G14" s="280">
        <v>16507.716666666667</v>
      </c>
      <c r="H14" s="280">
        <v>17005.416666666664</v>
      </c>
      <c r="I14" s="280">
        <v>17127.133333333331</v>
      </c>
      <c r="J14" s="280">
        <v>17254.266666666663</v>
      </c>
      <c r="K14" s="278">
        <v>17000</v>
      </c>
      <c r="L14" s="278">
        <v>16751.150000000001</v>
      </c>
      <c r="M14" s="278">
        <v>0.10070999999999999</v>
      </c>
    </row>
    <row r="15" spans="1:15" ht="12" customHeight="1">
      <c r="A15" s="269">
        <v>5</v>
      </c>
      <c r="B15" s="278" t="s">
        <v>228</v>
      </c>
      <c r="C15" s="279">
        <v>51.15</v>
      </c>
      <c r="D15" s="280">
        <v>50.349999999999994</v>
      </c>
      <c r="E15" s="280">
        <v>47.399999999999991</v>
      </c>
      <c r="F15" s="280">
        <v>43.65</v>
      </c>
      <c r="G15" s="280">
        <v>40.699999999999996</v>
      </c>
      <c r="H15" s="280">
        <v>54.099999999999987</v>
      </c>
      <c r="I15" s="280">
        <v>57.04999999999999</v>
      </c>
      <c r="J15" s="280">
        <v>60.799999999999983</v>
      </c>
      <c r="K15" s="278">
        <v>53.3</v>
      </c>
      <c r="L15" s="278">
        <v>46.6</v>
      </c>
      <c r="M15" s="278">
        <v>108.58580000000001</v>
      </c>
    </row>
    <row r="16" spans="1:15" ht="12" customHeight="1">
      <c r="A16" s="269">
        <v>6</v>
      </c>
      <c r="B16" s="278" t="s">
        <v>229</v>
      </c>
      <c r="C16" s="279">
        <v>130.69999999999999</v>
      </c>
      <c r="D16" s="280">
        <v>132.36666666666667</v>
      </c>
      <c r="E16" s="280">
        <v>128.33333333333334</v>
      </c>
      <c r="F16" s="280">
        <v>125.96666666666667</v>
      </c>
      <c r="G16" s="280">
        <v>121.93333333333334</v>
      </c>
      <c r="H16" s="280">
        <v>134.73333333333335</v>
      </c>
      <c r="I16" s="280">
        <v>138.76666666666665</v>
      </c>
      <c r="J16" s="280">
        <v>141.13333333333335</v>
      </c>
      <c r="K16" s="278">
        <v>136.4</v>
      </c>
      <c r="L16" s="278">
        <v>130</v>
      </c>
      <c r="M16" s="278">
        <v>32.387680000000003</v>
      </c>
    </row>
    <row r="17" spans="1:13" ht="12" customHeight="1">
      <c r="A17" s="269">
        <v>7</v>
      </c>
      <c r="B17" s="278" t="s">
        <v>39</v>
      </c>
      <c r="C17" s="279">
        <v>1287.0999999999999</v>
      </c>
      <c r="D17" s="280">
        <v>1286.3999999999999</v>
      </c>
      <c r="E17" s="280">
        <v>1273.4999999999998</v>
      </c>
      <c r="F17" s="280">
        <v>1259.8999999999999</v>
      </c>
      <c r="G17" s="280">
        <v>1246.9999999999998</v>
      </c>
      <c r="H17" s="280">
        <v>1299.9999999999998</v>
      </c>
      <c r="I17" s="280">
        <v>1312.8999999999999</v>
      </c>
      <c r="J17" s="280">
        <v>1326.4999999999998</v>
      </c>
      <c r="K17" s="278">
        <v>1299.3</v>
      </c>
      <c r="L17" s="278">
        <v>1272.8</v>
      </c>
      <c r="M17" s="278">
        <v>9.8051499999999994</v>
      </c>
    </row>
    <row r="18" spans="1:13" ht="12" customHeight="1">
      <c r="A18" s="269">
        <v>8</v>
      </c>
      <c r="B18" s="278" t="s">
        <v>297</v>
      </c>
      <c r="C18" s="279">
        <v>124.1</v>
      </c>
      <c r="D18" s="280">
        <v>122.86666666666667</v>
      </c>
      <c r="E18" s="280">
        <v>118.83333333333334</v>
      </c>
      <c r="F18" s="280">
        <v>113.56666666666666</v>
      </c>
      <c r="G18" s="280">
        <v>109.53333333333333</v>
      </c>
      <c r="H18" s="280">
        <v>128.13333333333335</v>
      </c>
      <c r="I18" s="280">
        <v>132.16666666666669</v>
      </c>
      <c r="J18" s="280">
        <v>137.43333333333337</v>
      </c>
      <c r="K18" s="278">
        <v>126.9</v>
      </c>
      <c r="L18" s="278">
        <v>117.6</v>
      </c>
      <c r="M18" s="278">
        <v>52.995959999999997</v>
      </c>
    </row>
    <row r="19" spans="1:13" ht="12" customHeight="1">
      <c r="A19" s="269">
        <v>9</v>
      </c>
      <c r="B19" s="278" t="s">
        <v>298</v>
      </c>
      <c r="C19" s="279">
        <v>273.75</v>
      </c>
      <c r="D19" s="280">
        <v>270.51666666666665</v>
      </c>
      <c r="E19" s="280">
        <v>267.2833333333333</v>
      </c>
      <c r="F19" s="280">
        <v>260.81666666666666</v>
      </c>
      <c r="G19" s="280">
        <v>257.58333333333331</v>
      </c>
      <c r="H19" s="280">
        <v>276.98333333333329</v>
      </c>
      <c r="I19" s="280">
        <v>280.21666666666664</v>
      </c>
      <c r="J19" s="280">
        <v>286.68333333333328</v>
      </c>
      <c r="K19" s="278">
        <v>273.75</v>
      </c>
      <c r="L19" s="278">
        <v>264.05</v>
      </c>
      <c r="M19" s="278">
        <v>3.7159900000000001</v>
      </c>
    </row>
    <row r="20" spans="1:13" ht="12" customHeight="1">
      <c r="A20" s="269">
        <v>10</v>
      </c>
      <c r="B20" s="278" t="s">
        <v>42</v>
      </c>
      <c r="C20" s="279">
        <v>339.95</v>
      </c>
      <c r="D20" s="280">
        <v>335.79999999999995</v>
      </c>
      <c r="E20" s="280">
        <v>329.94999999999993</v>
      </c>
      <c r="F20" s="280">
        <v>319.95</v>
      </c>
      <c r="G20" s="280">
        <v>314.09999999999997</v>
      </c>
      <c r="H20" s="280">
        <v>345.7999999999999</v>
      </c>
      <c r="I20" s="280">
        <v>351.64999999999992</v>
      </c>
      <c r="J20" s="280">
        <v>361.64999999999986</v>
      </c>
      <c r="K20" s="278">
        <v>341.65</v>
      </c>
      <c r="L20" s="278">
        <v>325.8</v>
      </c>
      <c r="M20" s="278">
        <v>46.683250000000001</v>
      </c>
    </row>
    <row r="21" spans="1:13" ht="12" customHeight="1">
      <c r="A21" s="269">
        <v>11</v>
      </c>
      <c r="B21" s="278" t="s">
        <v>44</v>
      </c>
      <c r="C21" s="279">
        <v>40.200000000000003</v>
      </c>
      <c r="D21" s="280">
        <v>39.916666666666664</v>
      </c>
      <c r="E21" s="280">
        <v>39.333333333333329</v>
      </c>
      <c r="F21" s="280">
        <v>38.466666666666661</v>
      </c>
      <c r="G21" s="280">
        <v>37.883333333333326</v>
      </c>
      <c r="H21" s="280">
        <v>40.783333333333331</v>
      </c>
      <c r="I21" s="280">
        <v>41.36666666666666</v>
      </c>
      <c r="J21" s="280">
        <v>42.233333333333334</v>
      </c>
      <c r="K21" s="278">
        <v>40.5</v>
      </c>
      <c r="L21" s="278">
        <v>39.049999999999997</v>
      </c>
      <c r="M21" s="278">
        <v>246.01803000000001</v>
      </c>
    </row>
    <row r="22" spans="1:13" ht="12" customHeight="1">
      <c r="A22" s="269">
        <v>12</v>
      </c>
      <c r="B22" s="278" t="s">
        <v>299</v>
      </c>
      <c r="C22" s="279">
        <v>187.4</v>
      </c>
      <c r="D22" s="280">
        <v>186.33333333333334</v>
      </c>
      <c r="E22" s="280">
        <v>183.36666666666667</v>
      </c>
      <c r="F22" s="280">
        <v>179.33333333333334</v>
      </c>
      <c r="G22" s="280">
        <v>176.36666666666667</v>
      </c>
      <c r="H22" s="280">
        <v>190.36666666666667</v>
      </c>
      <c r="I22" s="280">
        <v>193.33333333333331</v>
      </c>
      <c r="J22" s="280">
        <v>197.36666666666667</v>
      </c>
      <c r="K22" s="278">
        <v>189.3</v>
      </c>
      <c r="L22" s="278">
        <v>182.3</v>
      </c>
      <c r="M22" s="278">
        <v>60.212710000000001</v>
      </c>
    </row>
    <row r="23" spans="1:13">
      <c r="A23" s="269">
        <v>13</v>
      </c>
      <c r="B23" s="278" t="s">
        <v>300</v>
      </c>
      <c r="C23" s="279">
        <v>152.94999999999999</v>
      </c>
      <c r="D23" s="280">
        <v>154.03333333333333</v>
      </c>
      <c r="E23" s="280">
        <v>150.16666666666666</v>
      </c>
      <c r="F23" s="280">
        <v>147.38333333333333</v>
      </c>
      <c r="G23" s="280">
        <v>143.51666666666665</v>
      </c>
      <c r="H23" s="280">
        <v>156.81666666666666</v>
      </c>
      <c r="I23" s="280">
        <v>160.68333333333334</v>
      </c>
      <c r="J23" s="280">
        <v>163.46666666666667</v>
      </c>
      <c r="K23" s="278">
        <v>157.9</v>
      </c>
      <c r="L23" s="278">
        <v>151.25</v>
      </c>
      <c r="M23" s="278">
        <v>2.1229200000000001</v>
      </c>
    </row>
    <row r="24" spans="1:13">
      <c r="A24" s="269">
        <v>14</v>
      </c>
      <c r="B24" s="278" t="s">
        <v>301</v>
      </c>
      <c r="C24" s="279">
        <v>181.85</v>
      </c>
      <c r="D24" s="280">
        <v>179.08333333333334</v>
      </c>
      <c r="E24" s="280">
        <v>174.76666666666668</v>
      </c>
      <c r="F24" s="280">
        <v>167.68333333333334</v>
      </c>
      <c r="G24" s="280">
        <v>163.36666666666667</v>
      </c>
      <c r="H24" s="280">
        <v>186.16666666666669</v>
      </c>
      <c r="I24" s="280">
        <v>190.48333333333335</v>
      </c>
      <c r="J24" s="280">
        <v>197.56666666666669</v>
      </c>
      <c r="K24" s="278">
        <v>183.4</v>
      </c>
      <c r="L24" s="278">
        <v>172</v>
      </c>
      <c r="M24" s="278">
        <v>1.8242100000000001</v>
      </c>
    </row>
    <row r="25" spans="1:13">
      <c r="A25" s="269">
        <v>15</v>
      </c>
      <c r="B25" s="278" t="s">
        <v>834</v>
      </c>
      <c r="C25" s="279">
        <v>1514.1</v>
      </c>
      <c r="D25" s="280">
        <v>1530.6666666666667</v>
      </c>
      <c r="E25" s="280">
        <v>1493.4333333333334</v>
      </c>
      <c r="F25" s="280">
        <v>1472.7666666666667</v>
      </c>
      <c r="G25" s="280">
        <v>1435.5333333333333</v>
      </c>
      <c r="H25" s="280">
        <v>1551.3333333333335</v>
      </c>
      <c r="I25" s="280">
        <v>1588.5666666666666</v>
      </c>
      <c r="J25" s="280">
        <v>1609.2333333333336</v>
      </c>
      <c r="K25" s="278">
        <v>1567.9</v>
      </c>
      <c r="L25" s="278">
        <v>1510</v>
      </c>
      <c r="M25" s="278">
        <v>0.43694</v>
      </c>
    </row>
    <row r="26" spans="1:13">
      <c r="A26" s="269">
        <v>16</v>
      </c>
      <c r="B26" s="278" t="s">
        <v>293</v>
      </c>
      <c r="C26" s="279">
        <v>1693.15</v>
      </c>
      <c r="D26" s="280">
        <v>1714.05</v>
      </c>
      <c r="E26" s="280">
        <v>1661.1</v>
      </c>
      <c r="F26" s="280">
        <v>1629.05</v>
      </c>
      <c r="G26" s="280">
        <v>1576.1</v>
      </c>
      <c r="H26" s="280">
        <v>1746.1</v>
      </c>
      <c r="I26" s="280">
        <v>1799.0500000000002</v>
      </c>
      <c r="J26" s="280">
        <v>1831.1</v>
      </c>
      <c r="K26" s="278">
        <v>1767</v>
      </c>
      <c r="L26" s="278">
        <v>1682</v>
      </c>
      <c r="M26" s="278">
        <v>0.12817000000000001</v>
      </c>
    </row>
    <row r="27" spans="1:13">
      <c r="A27" s="269">
        <v>17</v>
      </c>
      <c r="B27" s="278" t="s">
        <v>230</v>
      </c>
      <c r="C27" s="279">
        <v>1444.2</v>
      </c>
      <c r="D27" s="280">
        <v>1449.9666666666665</v>
      </c>
      <c r="E27" s="280">
        <v>1424.9333333333329</v>
      </c>
      <c r="F27" s="280">
        <v>1405.6666666666665</v>
      </c>
      <c r="G27" s="280">
        <v>1380.633333333333</v>
      </c>
      <c r="H27" s="280">
        <v>1469.2333333333329</v>
      </c>
      <c r="I27" s="280">
        <v>1494.2666666666662</v>
      </c>
      <c r="J27" s="280">
        <v>1513.5333333333328</v>
      </c>
      <c r="K27" s="278">
        <v>1475</v>
      </c>
      <c r="L27" s="278">
        <v>1430.7</v>
      </c>
      <c r="M27" s="278">
        <v>4.0135899999999998</v>
      </c>
    </row>
    <row r="28" spans="1:13">
      <c r="A28" s="269">
        <v>18</v>
      </c>
      <c r="B28" s="278" t="s">
        <v>302</v>
      </c>
      <c r="C28" s="279">
        <v>1888.25</v>
      </c>
      <c r="D28" s="280">
        <v>1900.0166666666667</v>
      </c>
      <c r="E28" s="280">
        <v>1863.9333333333334</v>
      </c>
      <c r="F28" s="280">
        <v>1839.6166666666668</v>
      </c>
      <c r="G28" s="280">
        <v>1803.5333333333335</v>
      </c>
      <c r="H28" s="280">
        <v>1924.3333333333333</v>
      </c>
      <c r="I28" s="280">
        <v>1960.4166666666667</v>
      </c>
      <c r="J28" s="280">
        <v>1984.7333333333331</v>
      </c>
      <c r="K28" s="278">
        <v>1936.1</v>
      </c>
      <c r="L28" s="278">
        <v>1875.7</v>
      </c>
      <c r="M28" s="278">
        <v>5.7419999999999999E-2</v>
      </c>
    </row>
    <row r="29" spans="1:13">
      <c r="A29" s="269">
        <v>19</v>
      </c>
      <c r="B29" s="278" t="s">
        <v>231</v>
      </c>
      <c r="C29" s="279">
        <v>2401</v>
      </c>
      <c r="D29" s="280">
        <v>2366.8666666666668</v>
      </c>
      <c r="E29" s="280">
        <v>2320.7333333333336</v>
      </c>
      <c r="F29" s="280">
        <v>2240.4666666666667</v>
      </c>
      <c r="G29" s="280">
        <v>2194.3333333333335</v>
      </c>
      <c r="H29" s="280">
        <v>2447.1333333333337</v>
      </c>
      <c r="I29" s="280">
        <v>2493.2666666666669</v>
      </c>
      <c r="J29" s="280">
        <v>2573.5333333333338</v>
      </c>
      <c r="K29" s="278">
        <v>2413</v>
      </c>
      <c r="L29" s="278">
        <v>2286.6</v>
      </c>
      <c r="M29" s="278">
        <v>2.2021799999999998</v>
      </c>
    </row>
    <row r="30" spans="1:13">
      <c r="A30" s="269">
        <v>20</v>
      </c>
      <c r="B30" s="278" t="s">
        <v>304</v>
      </c>
      <c r="C30" s="279">
        <v>74.7</v>
      </c>
      <c r="D30" s="280">
        <v>74.149999999999991</v>
      </c>
      <c r="E30" s="280">
        <v>73.049999999999983</v>
      </c>
      <c r="F30" s="280">
        <v>71.399999999999991</v>
      </c>
      <c r="G30" s="280">
        <v>70.299999999999983</v>
      </c>
      <c r="H30" s="280">
        <v>75.799999999999983</v>
      </c>
      <c r="I30" s="280">
        <v>76.899999999999977</v>
      </c>
      <c r="J30" s="280">
        <v>78.549999999999983</v>
      </c>
      <c r="K30" s="278">
        <v>75.25</v>
      </c>
      <c r="L30" s="278">
        <v>72.5</v>
      </c>
      <c r="M30" s="278">
        <v>1.2806599999999999</v>
      </c>
    </row>
    <row r="31" spans="1:13">
      <c r="A31" s="269">
        <v>21</v>
      </c>
      <c r="B31" s="278" t="s">
        <v>46</v>
      </c>
      <c r="C31" s="279">
        <v>665.15</v>
      </c>
      <c r="D31" s="280">
        <v>666.76666666666677</v>
      </c>
      <c r="E31" s="280">
        <v>655.03333333333353</v>
      </c>
      <c r="F31" s="280">
        <v>644.91666666666674</v>
      </c>
      <c r="G31" s="280">
        <v>633.18333333333351</v>
      </c>
      <c r="H31" s="280">
        <v>676.88333333333355</v>
      </c>
      <c r="I31" s="280">
        <v>688.6166666666669</v>
      </c>
      <c r="J31" s="280">
        <v>698.73333333333358</v>
      </c>
      <c r="K31" s="278">
        <v>678.5</v>
      </c>
      <c r="L31" s="278">
        <v>656.65</v>
      </c>
      <c r="M31" s="278">
        <v>29.59113</v>
      </c>
    </row>
    <row r="32" spans="1:13">
      <c r="A32" s="269">
        <v>22</v>
      </c>
      <c r="B32" s="278" t="s">
        <v>305</v>
      </c>
      <c r="C32" s="279">
        <v>1437.35</v>
      </c>
      <c r="D32" s="280">
        <v>1408.7833333333335</v>
      </c>
      <c r="E32" s="280">
        <v>1367.5666666666671</v>
      </c>
      <c r="F32" s="280">
        <v>1297.7833333333335</v>
      </c>
      <c r="G32" s="280">
        <v>1256.5666666666671</v>
      </c>
      <c r="H32" s="280">
        <v>1478.5666666666671</v>
      </c>
      <c r="I32" s="280">
        <v>1519.7833333333338</v>
      </c>
      <c r="J32" s="280">
        <v>1589.5666666666671</v>
      </c>
      <c r="K32" s="278">
        <v>1450</v>
      </c>
      <c r="L32" s="278">
        <v>1339</v>
      </c>
      <c r="M32" s="278">
        <v>2.1705800000000002</v>
      </c>
    </row>
    <row r="33" spans="1:13">
      <c r="A33" s="269">
        <v>23</v>
      </c>
      <c r="B33" s="278" t="s">
        <v>47</v>
      </c>
      <c r="C33" s="279">
        <v>191.2</v>
      </c>
      <c r="D33" s="280">
        <v>191.04999999999998</v>
      </c>
      <c r="E33" s="280">
        <v>188.34999999999997</v>
      </c>
      <c r="F33" s="280">
        <v>185.49999999999997</v>
      </c>
      <c r="G33" s="280">
        <v>182.79999999999995</v>
      </c>
      <c r="H33" s="280">
        <v>193.89999999999998</v>
      </c>
      <c r="I33" s="280">
        <v>196.59999999999997</v>
      </c>
      <c r="J33" s="280">
        <v>199.45</v>
      </c>
      <c r="K33" s="278">
        <v>193.75</v>
      </c>
      <c r="L33" s="278">
        <v>188.2</v>
      </c>
      <c r="M33" s="278">
        <v>49.780189999999997</v>
      </c>
    </row>
    <row r="34" spans="1:13">
      <c r="A34" s="269">
        <v>24</v>
      </c>
      <c r="B34" s="278" t="s">
        <v>294</v>
      </c>
      <c r="C34" s="279">
        <v>1561.65</v>
      </c>
      <c r="D34" s="280">
        <v>1560.55</v>
      </c>
      <c r="E34" s="280">
        <v>1522.1</v>
      </c>
      <c r="F34" s="280">
        <v>1482.55</v>
      </c>
      <c r="G34" s="280">
        <v>1444.1</v>
      </c>
      <c r="H34" s="280">
        <v>1600.1</v>
      </c>
      <c r="I34" s="280">
        <v>1638.5500000000002</v>
      </c>
      <c r="J34" s="280">
        <v>1678.1</v>
      </c>
      <c r="K34" s="278">
        <v>1599</v>
      </c>
      <c r="L34" s="278">
        <v>1521</v>
      </c>
      <c r="M34" s="278">
        <v>1.3432500000000001</v>
      </c>
    </row>
    <row r="35" spans="1:13">
      <c r="A35" s="269">
        <v>25</v>
      </c>
      <c r="B35" s="278" t="s">
        <v>303</v>
      </c>
      <c r="C35" s="279">
        <v>850.4</v>
      </c>
      <c r="D35" s="280">
        <v>852.6</v>
      </c>
      <c r="E35" s="280">
        <v>845.80000000000007</v>
      </c>
      <c r="F35" s="280">
        <v>841.2</v>
      </c>
      <c r="G35" s="280">
        <v>834.40000000000009</v>
      </c>
      <c r="H35" s="280">
        <v>857.2</v>
      </c>
      <c r="I35" s="280">
        <v>864</v>
      </c>
      <c r="J35" s="280">
        <v>868.6</v>
      </c>
      <c r="K35" s="278">
        <v>859.4</v>
      </c>
      <c r="L35" s="278">
        <v>848</v>
      </c>
      <c r="M35" s="278">
        <v>2.06772</v>
      </c>
    </row>
    <row r="36" spans="1:13">
      <c r="A36" s="269">
        <v>26</v>
      </c>
      <c r="B36" s="278" t="s">
        <v>48</v>
      </c>
      <c r="C36" s="279">
        <v>1360.65</v>
      </c>
      <c r="D36" s="280">
        <v>1368.6666666666667</v>
      </c>
      <c r="E36" s="280">
        <v>1342.4833333333336</v>
      </c>
      <c r="F36" s="280">
        <v>1324.3166666666668</v>
      </c>
      <c r="G36" s="280">
        <v>1298.1333333333337</v>
      </c>
      <c r="H36" s="280">
        <v>1386.8333333333335</v>
      </c>
      <c r="I36" s="280">
        <v>1413.0166666666664</v>
      </c>
      <c r="J36" s="280">
        <v>1431.1833333333334</v>
      </c>
      <c r="K36" s="278">
        <v>1394.85</v>
      </c>
      <c r="L36" s="278">
        <v>1350.5</v>
      </c>
      <c r="M36" s="278">
        <v>6.0862299999999996</v>
      </c>
    </row>
    <row r="37" spans="1:13">
      <c r="A37" s="269">
        <v>27</v>
      </c>
      <c r="B37" s="278" t="s">
        <v>49</v>
      </c>
      <c r="C37" s="279">
        <v>103.95</v>
      </c>
      <c r="D37" s="280">
        <v>104.3</v>
      </c>
      <c r="E37" s="280">
        <v>102.05</v>
      </c>
      <c r="F37" s="280">
        <v>100.15</v>
      </c>
      <c r="G37" s="280">
        <v>97.9</v>
      </c>
      <c r="H37" s="280">
        <v>106.19999999999999</v>
      </c>
      <c r="I37" s="280">
        <v>108.44999999999999</v>
      </c>
      <c r="J37" s="280">
        <v>110.34999999999998</v>
      </c>
      <c r="K37" s="278">
        <v>106.55</v>
      </c>
      <c r="L37" s="278">
        <v>102.4</v>
      </c>
      <c r="M37" s="278">
        <v>133.47583</v>
      </c>
    </row>
    <row r="38" spans="1:13">
      <c r="A38" s="269">
        <v>28</v>
      </c>
      <c r="B38" s="278" t="s">
        <v>306</v>
      </c>
      <c r="C38" s="279">
        <v>151.65</v>
      </c>
      <c r="D38" s="280">
        <v>148.11666666666667</v>
      </c>
      <c r="E38" s="280">
        <v>144.58333333333334</v>
      </c>
      <c r="F38" s="280">
        <v>137.51666666666668</v>
      </c>
      <c r="G38" s="280">
        <v>133.98333333333335</v>
      </c>
      <c r="H38" s="280">
        <v>155.18333333333334</v>
      </c>
      <c r="I38" s="280">
        <v>158.71666666666664</v>
      </c>
      <c r="J38" s="280">
        <v>165.78333333333333</v>
      </c>
      <c r="K38" s="278">
        <v>151.65</v>
      </c>
      <c r="L38" s="278">
        <v>141.05000000000001</v>
      </c>
      <c r="M38" s="278">
        <v>1.17306</v>
      </c>
    </row>
    <row r="39" spans="1:13">
      <c r="A39" s="269">
        <v>29</v>
      </c>
      <c r="B39" s="278" t="s">
        <v>939</v>
      </c>
      <c r="C39" s="279">
        <v>173.7</v>
      </c>
      <c r="D39" s="280">
        <v>171.33333333333334</v>
      </c>
      <c r="E39" s="280">
        <v>164.66666666666669</v>
      </c>
      <c r="F39" s="280">
        <v>155.63333333333335</v>
      </c>
      <c r="G39" s="280">
        <v>148.9666666666667</v>
      </c>
      <c r="H39" s="280">
        <v>180.36666666666667</v>
      </c>
      <c r="I39" s="280">
        <v>187.03333333333336</v>
      </c>
      <c r="J39" s="280">
        <v>196.06666666666666</v>
      </c>
      <c r="K39" s="278">
        <v>178</v>
      </c>
      <c r="L39" s="278">
        <v>162.30000000000001</v>
      </c>
      <c r="M39" s="278">
        <v>0.14668999999999999</v>
      </c>
    </row>
    <row r="40" spans="1:13">
      <c r="A40" s="269">
        <v>30</v>
      </c>
      <c r="B40" s="278" t="s">
        <v>307</v>
      </c>
      <c r="C40" s="279">
        <v>53.6</v>
      </c>
      <c r="D40" s="280">
        <v>53.366666666666667</v>
      </c>
      <c r="E40" s="280">
        <v>52.733333333333334</v>
      </c>
      <c r="F40" s="280">
        <v>51.866666666666667</v>
      </c>
      <c r="G40" s="280">
        <v>51.233333333333334</v>
      </c>
      <c r="H40" s="280">
        <v>54.233333333333334</v>
      </c>
      <c r="I40" s="280">
        <v>54.866666666666674</v>
      </c>
      <c r="J40" s="280">
        <v>55.733333333333334</v>
      </c>
      <c r="K40" s="278">
        <v>54</v>
      </c>
      <c r="L40" s="278">
        <v>52.5</v>
      </c>
      <c r="M40" s="278">
        <v>8.3781700000000008</v>
      </c>
    </row>
    <row r="41" spans="1:13">
      <c r="A41" s="269">
        <v>31</v>
      </c>
      <c r="B41" s="278" t="s">
        <v>50</v>
      </c>
      <c r="C41" s="279">
        <v>47.7</v>
      </c>
      <c r="D41" s="280">
        <v>46.933333333333337</v>
      </c>
      <c r="E41" s="280">
        <v>45.766666666666673</v>
      </c>
      <c r="F41" s="280">
        <v>43.833333333333336</v>
      </c>
      <c r="G41" s="280">
        <v>42.666666666666671</v>
      </c>
      <c r="H41" s="280">
        <v>48.866666666666674</v>
      </c>
      <c r="I41" s="280">
        <v>50.033333333333331</v>
      </c>
      <c r="J41" s="280">
        <v>51.966666666666676</v>
      </c>
      <c r="K41" s="278">
        <v>48.1</v>
      </c>
      <c r="L41" s="278">
        <v>45</v>
      </c>
      <c r="M41" s="278">
        <v>586.19862999999998</v>
      </c>
    </row>
    <row r="42" spans="1:13">
      <c r="A42" s="269">
        <v>32</v>
      </c>
      <c r="B42" s="278" t="s">
        <v>52</v>
      </c>
      <c r="C42" s="279">
        <v>1709.3</v>
      </c>
      <c r="D42" s="280">
        <v>1707.4333333333334</v>
      </c>
      <c r="E42" s="280">
        <v>1681.8666666666668</v>
      </c>
      <c r="F42" s="280">
        <v>1654.4333333333334</v>
      </c>
      <c r="G42" s="280">
        <v>1628.8666666666668</v>
      </c>
      <c r="H42" s="280">
        <v>1734.8666666666668</v>
      </c>
      <c r="I42" s="280">
        <v>1760.4333333333334</v>
      </c>
      <c r="J42" s="280">
        <v>1787.8666666666668</v>
      </c>
      <c r="K42" s="278">
        <v>1733</v>
      </c>
      <c r="L42" s="278">
        <v>1680</v>
      </c>
      <c r="M42" s="278">
        <v>24.406020000000002</v>
      </c>
    </row>
    <row r="43" spans="1:13">
      <c r="A43" s="269">
        <v>33</v>
      </c>
      <c r="B43" s="278" t="s">
        <v>308</v>
      </c>
      <c r="C43" s="279">
        <v>96.9</v>
      </c>
      <c r="D43" s="280">
        <v>95.316666666666677</v>
      </c>
      <c r="E43" s="280">
        <v>91.733333333333348</v>
      </c>
      <c r="F43" s="280">
        <v>86.566666666666677</v>
      </c>
      <c r="G43" s="280">
        <v>82.983333333333348</v>
      </c>
      <c r="H43" s="280">
        <v>100.48333333333335</v>
      </c>
      <c r="I43" s="280">
        <v>104.06666666666669</v>
      </c>
      <c r="J43" s="280">
        <v>109.23333333333335</v>
      </c>
      <c r="K43" s="278">
        <v>98.9</v>
      </c>
      <c r="L43" s="278">
        <v>90.15</v>
      </c>
      <c r="M43" s="278">
        <v>4.0134499999999997</v>
      </c>
    </row>
    <row r="44" spans="1:13">
      <c r="A44" s="269">
        <v>34</v>
      </c>
      <c r="B44" s="278" t="s">
        <v>310</v>
      </c>
      <c r="C44" s="279">
        <v>946</v>
      </c>
      <c r="D44" s="280">
        <v>937.86666666666667</v>
      </c>
      <c r="E44" s="280">
        <v>923.73333333333335</v>
      </c>
      <c r="F44" s="280">
        <v>901.4666666666667</v>
      </c>
      <c r="G44" s="280">
        <v>887.33333333333337</v>
      </c>
      <c r="H44" s="280">
        <v>960.13333333333333</v>
      </c>
      <c r="I44" s="280">
        <v>974.26666666666677</v>
      </c>
      <c r="J44" s="280">
        <v>996.5333333333333</v>
      </c>
      <c r="K44" s="278">
        <v>952</v>
      </c>
      <c r="L44" s="278">
        <v>915.6</v>
      </c>
      <c r="M44" s="278">
        <v>0.85865999999999998</v>
      </c>
    </row>
    <row r="45" spans="1:13">
      <c r="A45" s="269">
        <v>35</v>
      </c>
      <c r="B45" s="278" t="s">
        <v>309</v>
      </c>
      <c r="C45" s="279">
        <v>3122.8</v>
      </c>
      <c r="D45" s="280">
        <v>3134.2666666666664</v>
      </c>
      <c r="E45" s="280">
        <v>3088.5333333333328</v>
      </c>
      <c r="F45" s="280">
        <v>3054.2666666666664</v>
      </c>
      <c r="G45" s="280">
        <v>3008.5333333333328</v>
      </c>
      <c r="H45" s="280">
        <v>3168.5333333333328</v>
      </c>
      <c r="I45" s="280">
        <v>3214.2666666666664</v>
      </c>
      <c r="J45" s="280">
        <v>3248.5333333333328</v>
      </c>
      <c r="K45" s="278">
        <v>3180</v>
      </c>
      <c r="L45" s="278">
        <v>3100</v>
      </c>
      <c r="M45" s="278">
        <v>0.41552</v>
      </c>
    </row>
    <row r="46" spans="1:13">
      <c r="A46" s="269">
        <v>36</v>
      </c>
      <c r="B46" s="278" t="s">
        <v>311</v>
      </c>
      <c r="C46" s="279">
        <v>4724.8999999999996</v>
      </c>
      <c r="D46" s="280">
        <v>4735.6333333333332</v>
      </c>
      <c r="E46" s="280">
        <v>4672.2666666666664</v>
      </c>
      <c r="F46" s="280">
        <v>4619.6333333333332</v>
      </c>
      <c r="G46" s="280">
        <v>4556.2666666666664</v>
      </c>
      <c r="H46" s="280">
        <v>4788.2666666666664</v>
      </c>
      <c r="I46" s="280">
        <v>4851.6333333333332</v>
      </c>
      <c r="J46" s="280">
        <v>4904.2666666666664</v>
      </c>
      <c r="K46" s="278">
        <v>4799</v>
      </c>
      <c r="L46" s="278">
        <v>4683</v>
      </c>
      <c r="M46" s="278">
        <v>0.19534000000000001</v>
      </c>
    </row>
    <row r="47" spans="1:13">
      <c r="A47" s="269">
        <v>37</v>
      </c>
      <c r="B47" s="278" t="s">
        <v>227</v>
      </c>
      <c r="C47" s="279">
        <v>430.4</v>
      </c>
      <c r="D47" s="280">
        <v>421.98333333333335</v>
      </c>
      <c r="E47" s="280">
        <v>413.41666666666669</v>
      </c>
      <c r="F47" s="280">
        <v>396.43333333333334</v>
      </c>
      <c r="G47" s="280">
        <v>387.86666666666667</v>
      </c>
      <c r="H47" s="280">
        <v>438.9666666666667</v>
      </c>
      <c r="I47" s="280">
        <v>447.5333333333333</v>
      </c>
      <c r="J47" s="280">
        <v>464.51666666666671</v>
      </c>
      <c r="K47" s="278">
        <v>430.55</v>
      </c>
      <c r="L47" s="278">
        <v>405</v>
      </c>
      <c r="M47" s="278">
        <v>6.5621499999999999</v>
      </c>
    </row>
    <row r="48" spans="1:13">
      <c r="A48" s="269">
        <v>38</v>
      </c>
      <c r="B48" s="278" t="s">
        <v>54</v>
      </c>
      <c r="C48" s="279">
        <v>733.2</v>
      </c>
      <c r="D48" s="280">
        <v>738.75</v>
      </c>
      <c r="E48" s="280">
        <v>719.8</v>
      </c>
      <c r="F48" s="280">
        <v>706.4</v>
      </c>
      <c r="G48" s="280">
        <v>687.44999999999993</v>
      </c>
      <c r="H48" s="280">
        <v>752.15</v>
      </c>
      <c r="I48" s="280">
        <v>771.1</v>
      </c>
      <c r="J48" s="280">
        <v>784.5</v>
      </c>
      <c r="K48" s="278">
        <v>757.7</v>
      </c>
      <c r="L48" s="278">
        <v>725.35</v>
      </c>
      <c r="M48" s="278">
        <v>62.786000000000001</v>
      </c>
    </row>
    <row r="49" spans="1:13">
      <c r="A49" s="269">
        <v>39</v>
      </c>
      <c r="B49" s="278" t="s">
        <v>312</v>
      </c>
      <c r="C49" s="279">
        <v>462.85</v>
      </c>
      <c r="D49" s="280">
        <v>456.76666666666665</v>
      </c>
      <c r="E49" s="280">
        <v>447.13333333333333</v>
      </c>
      <c r="F49" s="280">
        <v>431.41666666666669</v>
      </c>
      <c r="G49" s="280">
        <v>421.78333333333336</v>
      </c>
      <c r="H49" s="280">
        <v>472.48333333333329</v>
      </c>
      <c r="I49" s="280">
        <v>482.11666666666662</v>
      </c>
      <c r="J49" s="280">
        <v>497.83333333333326</v>
      </c>
      <c r="K49" s="278">
        <v>466.4</v>
      </c>
      <c r="L49" s="278">
        <v>441.05</v>
      </c>
      <c r="M49" s="278">
        <v>11.778560000000001</v>
      </c>
    </row>
    <row r="50" spans="1:13">
      <c r="A50" s="269">
        <v>40</v>
      </c>
      <c r="B50" s="278" t="s">
        <v>56</v>
      </c>
      <c r="C50" s="279">
        <v>410.1</v>
      </c>
      <c r="D50" s="280">
        <v>405.55</v>
      </c>
      <c r="E50" s="280">
        <v>396.1</v>
      </c>
      <c r="F50" s="280">
        <v>382.1</v>
      </c>
      <c r="G50" s="280">
        <v>372.65000000000003</v>
      </c>
      <c r="H50" s="280">
        <v>419.55</v>
      </c>
      <c r="I50" s="280">
        <v>428.99999999999994</v>
      </c>
      <c r="J50" s="280">
        <v>443</v>
      </c>
      <c r="K50" s="278">
        <v>415</v>
      </c>
      <c r="L50" s="278">
        <v>391.55</v>
      </c>
      <c r="M50" s="278">
        <v>375.09636999999998</v>
      </c>
    </row>
    <row r="51" spans="1:13">
      <c r="A51" s="269">
        <v>41</v>
      </c>
      <c r="B51" s="278" t="s">
        <v>57</v>
      </c>
      <c r="C51" s="279">
        <v>2796.1</v>
      </c>
      <c r="D51" s="280">
        <v>2778.85</v>
      </c>
      <c r="E51" s="280">
        <v>2743.45</v>
      </c>
      <c r="F51" s="280">
        <v>2690.7999999999997</v>
      </c>
      <c r="G51" s="280">
        <v>2655.3999999999996</v>
      </c>
      <c r="H51" s="280">
        <v>2831.5</v>
      </c>
      <c r="I51" s="280">
        <v>2866.9000000000005</v>
      </c>
      <c r="J51" s="280">
        <v>2919.55</v>
      </c>
      <c r="K51" s="278">
        <v>2814.25</v>
      </c>
      <c r="L51" s="278">
        <v>2726.2</v>
      </c>
      <c r="M51" s="278">
        <v>12.83508</v>
      </c>
    </row>
    <row r="52" spans="1:13">
      <c r="A52" s="269">
        <v>42</v>
      </c>
      <c r="B52" s="278" t="s">
        <v>316</v>
      </c>
      <c r="C52" s="279">
        <v>146.05000000000001</v>
      </c>
      <c r="D52" s="280">
        <v>146.66666666666669</v>
      </c>
      <c r="E52" s="280">
        <v>142.43333333333337</v>
      </c>
      <c r="F52" s="280">
        <v>138.81666666666669</v>
      </c>
      <c r="G52" s="280">
        <v>134.58333333333337</v>
      </c>
      <c r="H52" s="280">
        <v>150.28333333333336</v>
      </c>
      <c r="I52" s="280">
        <v>154.51666666666671</v>
      </c>
      <c r="J52" s="280">
        <v>158.13333333333335</v>
      </c>
      <c r="K52" s="278">
        <v>150.9</v>
      </c>
      <c r="L52" s="278">
        <v>143.05000000000001</v>
      </c>
      <c r="M52" s="278">
        <v>4.6789100000000001</v>
      </c>
    </row>
    <row r="53" spans="1:13">
      <c r="A53" s="269">
        <v>43</v>
      </c>
      <c r="B53" s="278" t="s">
        <v>317</v>
      </c>
      <c r="C53" s="279">
        <v>408.9</v>
      </c>
      <c r="D53" s="280">
        <v>403.7166666666667</v>
      </c>
      <c r="E53" s="280">
        <v>380.13333333333338</v>
      </c>
      <c r="F53" s="280">
        <v>351.36666666666667</v>
      </c>
      <c r="G53" s="280">
        <v>327.78333333333336</v>
      </c>
      <c r="H53" s="280">
        <v>432.48333333333341</v>
      </c>
      <c r="I53" s="280">
        <v>456.06666666666666</v>
      </c>
      <c r="J53" s="280">
        <v>484.83333333333343</v>
      </c>
      <c r="K53" s="278">
        <v>427.3</v>
      </c>
      <c r="L53" s="278">
        <v>374.95</v>
      </c>
      <c r="M53" s="278">
        <v>9.8544099999999997</v>
      </c>
    </row>
    <row r="54" spans="1:13">
      <c r="A54" s="269">
        <v>44</v>
      </c>
      <c r="B54" s="278" t="s">
        <v>59</v>
      </c>
      <c r="C54" s="279">
        <v>5184.7</v>
      </c>
      <c r="D54" s="280">
        <v>5055.1166666666668</v>
      </c>
      <c r="E54" s="280">
        <v>4872.2333333333336</v>
      </c>
      <c r="F54" s="280">
        <v>4559.7666666666664</v>
      </c>
      <c r="G54" s="280">
        <v>4376.8833333333332</v>
      </c>
      <c r="H54" s="280">
        <v>5367.5833333333339</v>
      </c>
      <c r="I54" s="280">
        <v>5550.4666666666672</v>
      </c>
      <c r="J54" s="280">
        <v>5862.9333333333343</v>
      </c>
      <c r="K54" s="278">
        <v>5238</v>
      </c>
      <c r="L54" s="278">
        <v>4742.6499999999996</v>
      </c>
      <c r="M54" s="278">
        <v>26.93375</v>
      </c>
    </row>
    <row r="55" spans="1:13">
      <c r="A55" s="269">
        <v>45</v>
      </c>
      <c r="B55" s="278" t="s">
        <v>233</v>
      </c>
      <c r="C55" s="279">
        <v>2188.1999999999998</v>
      </c>
      <c r="D55" s="280">
        <v>2135.0666666666666</v>
      </c>
      <c r="E55" s="280">
        <v>2065.1333333333332</v>
      </c>
      <c r="F55" s="280">
        <v>1942.0666666666666</v>
      </c>
      <c r="G55" s="280">
        <v>1872.1333333333332</v>
      </c>
      <c r="H55" s="280">
        <v>2258.1333333333332</v>
      </c>
      <c r="I55" s="280">
        <v>2328.0666666666666</v>
      </c>
      <c r="J55" s="280">
        <v>2451.1333333333332</v>
      </c>
      <c r="K55" s="278">
        <v>2205</v>
      </c>
      <c r="L55" s="278">
        <v>2012</v>
      </c>
      <c r="M55" s="278">
        <v>0.77370000000000005</v>
      </c>
    </row>
    <row r="56" spans="1:13">
      <c r="A56" s="269">
        <v>46</v>
      </c>
      <c r="B56" s="278" t="s">
        <v>60</v>
      </c>
      <c r="C56" s="279">
        <v>2346.1999999999998</v>
      </c>
      <c r="D56" s="280">
        <v>2294.0166666666664</v>
      </c>
      <c r="E56" s="280">
        <v>2213.0333333333328</v>
      </c>
      <c r="F56" s="280">
        <v>2079.8666666666663</v>
      </c>
      <c r="G56" s="280">
        <v>1998.8833333333328</v>
      </c>
      <c r="H56" s="280">
        <v>2427.1833333333329</v>
      </c>
      <c r="I56" s="280">
        <v>2508.1666666666665</v>
      </c>
      <c r="J56" s="280">
        <v>2641.333333333333</v>
      </c>
      <c r="K56" s="278">
        <v>2375</v>
      </c>
      <c r="L56" s="278">
        <v>2160.85</v>
      </c>
      <c r="M56" s="278">
        <v>234.42768000000001</v>
      </c>
    </row>
    <row r="57" spans="1:13">
      <c r="A57" s="269">
        <v>47</v>
      </c>
      <c r="B57" s="278" t="s">
        <v>61</v>
      </c>
      <c r="C57" s="279">
        <v>1151.7</v>
      </c>
      <c r="D57" s="280">
        <v>1147.6833333333334</v>
      </c>
      <c r="E57" s="280">
        <v>1129.0166666666669</v>
      </c>
      <c r="F57" s="280">
        <v>1106.3333333333335</v>
      </c>
      <c r="G57" s="280">
        <v>1087.666666666667</v>
      </c>
      <c r="H57" s="280">
        <v>1170.3666666666668</v>
      </c>
      <c r="I57" s="280">
        <v>1189.0333333333333</v>
      </c>
      <c r="J57" s="280">
        <v>1211.7166666666667</v>
      </c>
      <c r="K57" s="278">
        <v>1166.3499999999999</v>
      </c>
      <c r="L57" s="278">
        <v>1125</v>
      </c>
      <c r="M57" s="278">
        <v>8.2547700000000006</v>
      </c>
    </row>
    <row r="58" spans="1:13">
      <c r="A58" s="269">
        <v>48</v>
      </c>
      <c r="B58" s="278" t="s">
        <v>318</v>
      </c>
      <c r="C58" s="279">
        <v>103.6</v>
      </c>
      <c r="D58" s="280">
        <v>105.2</v>
      </c>
      <c r="E58" s="280">
        <v>100.4</v>
      </c>
      <c r="F58" s="280">
        <v>97.2</v>
      </c>
      <c r="G58" s="280">
        <v>92.4</v>
      </c>
      <c r="H58" s="280">
        <v>108.4</v>
      </c>
      <c r="I58" s="280">
        <v>113.19999999999999</v>
      </c>
      <c r="J58" s="280">
        <v>116.4</v>
      </c>
      <c r="K58" s="278">
        <v>110</v>
      </c>
      <c r="L58" s="278">
        <v>102</v>
      </c>
      <c r="M58" s="278">
        <v>10.913959999999999</v>
      </c>
    </row>
    <row r="59" spans="1:13">
      <c r="A59" s="269">
        <v>49</v>
      </c>
      <c r="B59" s="278" t="s">
        <v>319</v>
      </c>
      <c r="C59" s="279">
        <v>104.2</v>
      </c>
      <c r="D59" s="280">
        <v>104.46666666666665</v>
      </c>
      <c r="E59" s="280">
        <v>102.43333333333331</v>
      </c>
      <c r="F59" s="280">
        <v>100.66666666666666</v>
      </c>
      <c r="G59" s="280">
        <v>98.633333333333312</v>
      </c>
      <c r="H59" s="280">
        <v>106.23333333333331</v>
      </c>
      <c r="I59" s="280">
        <v>108.26666666666664</v>
      </c>
      <c r="J59" s="280">
        <v>110.0333333333333</v>
      </c>
      <c r="K59" s="278">
        <v>106.5</v>
      </c>
      <c r="L59" s="278">
        <v>102.7</v>
      </c>
      <c r="M59" s="278">
        <v>7.4712899999999998</v>
      </c>
    </row>
    <row r="60" spans="1:13" ht="12" customHeight="1">
      <c r="A60" s="269">
        <v>50</v>
      </c>
      <c r="B60" s="278" t="s">
        <v>234</v>
      </c>
      <c r="C60" s="279">
        <v>240.65</v>
      </c>
      <c r="D60" s="280">
        <v>235.76666666666665</v>
      </c>
      <c r="E60" s="280">
        <v>227.8833333333333</v>
      </c>
      <c r="F60" s="280">
        <v>215.11666666666665</v>
      </c>
      <c r="G60" s="280">
        <v>207.23333333333329</v>
      </c>
      <c r="H60" s="280">
        <v>248.5333333333333</v>
      </c>
      <c r="I60" s="280">
        <v>256.41666666666663</v>
      </c>
      <c r="J60" s="280">
        <v>269.18333333333328</v>
      </c>
      <c r="K60" s="278">
        <v>243.65</v>
      </c>
      <c r="L60" s="278">
        <v>223</v>
      </c>
      <c r="M60" s="278">
        <v>150.33296000000001</v>
      </c>
    </row>
    <row r="61" spans="1:13">
      <c r="A61" s="269">
        <v>51</v>
      </c>
      <c r="B61" s="278" t="s">
        <v>62</v>
      </c>
      <c r="C61" s="279">
        <v>42.1</v>
      </c>
      <c r="D61" s="280">
        <v>42.183333333333337</v>
      </c>
      <c r="E61" s="280">
        <v>41.266666666666673</v>
      </c>
      <c r="F61" s="280">
        <v>40.433333333333337</v>
      </c>
      <c r="G61" s="280">
        <v>39.516666666666673</v>
      </c>
      <c r="H61" s="280">
        <v>43.016666666666673</v>
      </c>
      <c r="I61" s="280">
        <v>43.93333333333333</v>
      </c>
      <c r="J61" s="280">
        <v>44.766666666666673</v>
      </c>
      <c r="K61" s="278">
        <v>43.1</v>
      </c>
      <c r="L61" s="278">
        <v>41.35</v>
      </c>
      <c r="M61" s="278">
        <v>453.80613</v>
      </c>
    </row>
    <row r="62" spans="1:13">
      <c r="A62" s="269">
        <v>52</v>
      </c>
      <c r="B62" s="278" t="s">
        <v>63</v>
      </c>
      <c r="C62" s="279">
        <v>35.200000000000003</v>
      </c>
      <c r="D62" s="280">
        <v>34.933333333333337</v>
      </c>
      <c r="E62" s="280">
        <v>34.416666666666671</v>
      </c>
      <c r="F62" s="280">
        <v>33.633333333333333</v>
      </c>
      <c r="G62" s="280">
        <v>33.116666666666667</v>
      </c>
      <c r="H62" s="280">
        <v>35.716666666666676</v>
      </c>
      <c r="I62" s="280">
        <v>36.233333333333341</v>
      </c>
      <c r="J62" s="280">
        <v>37.01666666666668</v>
      </c>
      <c r="K62" s="278">
        <v>35.450000000000003</v>
      </c>
      <c r="L62" s="278">
        <v>34.15</v>
      </c>
      <c r="M62" s="278">
        <v>36.236960000000003</v>
      </c>
    </row>
    <row r="63" spans="1:13">
      <c r="A63" s="269">
        <v>53</v>
      </c>
      <c r="B63" s="278" t="s">
        <v>313</v>
      </c>
      <c r="C63" s="279">
        <v>1175.1500000000001</v>
      </c>
      <c r="D63" s="280">
        <v>1167.6166666666668</v>
      </c>
      <c r="E63" s="280">
        <v>1117.5333333333335</v>
      </c>
      <c r="F63" s="280">
        <v>1059.9166666666667</v>
      </c>
      <c r="G63" s="280">
        <v>1009.8333333333335</v>
      </c>
      <c r="H63" s="280">
        <v>1225.2333333333336</v>
      </c>
      <c r="I63" s="280">
        <v>1275.3166666666666</v>
      </c>
      <c r="J63" s="280">
        <v>1332.9333333333336</v>
      </c>
      <c r="K63" s="278">
        <v>1217.7</v>
      </c>
      <c r="L63" s="278">
        <v>1110</v>
      </c>
      <c r="M63" s="278">
        <v>2.3917600000000001</v>
      </c>
    </row>
    <row r="64" spans="1:13">
      <c r="A64" s="269">
        <v>54</v>
      </c>
      <c r="B64" s="278" t="s">
        <v>64</v>
      </c>
      <c r="C64" s="279">
        <v>1433.1</v>
      </c>
      <c r="D64" s="280">
        <v>1425.2666666666667</v>
      </c>
      <c r="E64" s="280">
        <v>1411.2833333333333</v>
      </c>
      <c r="F64" s="280">
        <v>1389.4666666666667</v>
      </c>
      <c r="G64" s="280">
        <v>1375.4833333333333</v>
      </c>
      <c r="H64" s="280">
        <v>1447.0833333333333</v>
      </c>
      <c r="I64" s="280">
        <v>1461.0666666666664</v>
      </c>
      <c r="J64" s="280">
        <v>1482.8833333333332</v>
      </c>
      <c r="K64" s="278">
        <v>1439.25</v>
      </c>
      <c r="L64" s="278">
        <v>1403.45</v>
      </c>
      <c r="M64" s="278">
        <v>20.642309999999998</v>
      </c>
    </row>
    <row r="65" spans="1:13">
      <c r="A65" s="269">
        <v>55</v>
      </c>
      <c r="B65" s="278" t="s">
        <v>321</v>
      </c>
      <c r="C65" s="279">
        <v>5065.1000000000004</v>
      </c>
      <c r="D65" s="280">
        <v>5115.0166666666664</v>
      </c>
      <c r="E65" s="280">
        <v>4932.083333333333</v>
      </c>
      <c r="F65" s="280">
        <v>4799.0666666666666</v>
      </c>
      <c r="G65" s="280">
        <v>4616.1333333333332</v>
      </c>
      <c r="H65" s="280">
        <v>5248.0333333333328</v>
      </c>
      <c r="I65" s="280">
        <v>5430.9666666666672</v>
      </c>
      <c r="J65" s="280">
        <v>5563.9833333333327</v>
      </c>
      <c r="K65" s="278">
        <v>5297.95</v>
      </c>
      <c r="L65" s="278">
        <v>4982</v>
      </c>
      <c r="M65" s="278">
        <v>0.32688</v>
      </c>
    </row>
    <row r="66" spans="1:13">
      <c r="A66" s="269">
        <v>56</v>
      </c>
      <c r="B66" s="278" t="s">
        <v>235</v>
      </c>
      <c r="C66" s="279">
        <v>951.15</v>
      </c>
      <c r="D66" s="280">
        <v>953.7166666666667</v>
      </c>
      <c r="E66" s="280">
        <v>937.43333333333339</v>
      </c>
      <c r="F66" s="280">
        <v>923.7166666666667</v>
      </c>
      <c r="G66" s="280">
        <v>907.43333333333339</v>
      </c>
      <c r="H66" s="280">
        <v>967.43333333333339</v>
      </c>
      <c r="I66" s="280">
        <v>983.7166666666667</v>
      </c>
      <c r="J66" s="280">
        <v>997.43333333333339</v>
      </c>
      <c r="K66" s="278">
        <v>970</v>
      </c>
      <c r="L66" s="278">
        <v>940</v>
      </c>
      <c r="M66" s="278">
        <v>1.21221</v>
      </c>
    </row>
    <row r="67" spans="1:13">
      <c r="A67" s="269">
        <v>57</v>
      </c>
      <c r="B67" s="278" t="s">
        <v>322</v>
      </c>
      <c r="C67" s="279">
        <v>235.25</v>
      </c>
      <c r="D67" s="280">
        <v>236.75</v>
      </c>
      <c r="E67" s="280">
        <v>232.5</v>
      </c>
      <c r="F67" s="280">
        <v>229.75</v>
      </c>
      <c r="G67" s="280">
        <v>225.5</v>
      </c>
      <c r="H67" s="280">
        <v>239.5</v>
      </c>
      <c r="I67" s="280">
        <v>243.75</v>
      </c>
      <c r="J67" s="280">
        <v>246.5</v>
      </c>
      <c r="K67" s="278">
        <v>241</v>
      </c>
      <c r="L67" s="278">
        <v>234</v>
      </c>
      <c r="M67" s="278">
        <v>0.51354</v>
      </c>
    </row>
    <row r="68" spans="1:13">
      <c r="A68" s="269">
        <v>58</v>
      </c>
      <c r="B68" s="278" t="s">
        <v>66</v>
      </c>
      <c r="C68" s="279">
        <v>69.650000000000006</v>
      </c>
      <c r="D68" s="280">
        <v>69.566666666666677</v>
      </c>
      <c r="E68" s="280">
        <v>68.733333333333348</v>
      </c>
      <c r="F68" s="280">
        <v>67.816666666666677</v>
      </c>
      <c r="G68" s="280">
        <v>66.983333333333348</v>
      </c>
      <c r="H68" s="280">
        <v>70.483333333333348</v>
      </c>
      <c r="I68" s="280">
        <v>71.316666666666691</v>
      </c>
      <c r="J68" s="280">
        <v>72.233333333333348</v>
      </c>
      <c r="K68" s="278">
        <v>70.400000000000006</v>
      </c>
      <c r="L68" s="278">
        <v>68.650000000000006</v>
      </c>
      <c r="M68" s="278">
        <v>72.873069999999998</v>
      </c>
    </row>
    <row r="69" spans="1:13">
      <c r="A69" s="269">
        <v>59</v>
      </c>
      <c r="B69" s="278" t="s">
        <v>314</v>
      </c>
      <c r="C69" s="279">
        <v>599.15</v>
      </c>
      <c r="D69" s="280">
        <v>598.75</v>
      </c>
      <c r="E69" s="280">
        <v>593.5</v>
      </c>
      <c r="F69" s="280">
        <v>587.85</v>
      </c>
      <c r="G69" s="280">
        <v>582.6</v>
      </c>
      <c r="H69" s="280">
        <v>604.4</v>
      </c>
      <c r="I69" s="280">
        <v>609.65</v>
      </c>
      <c r="J69" s="280">
        <v>615.29999999999995</v>
      </c>
      <c r="K69" s="278">
        <v>604</v>
      </c>
      <c r="L69" s="278">
        <v>593.1</v>
      </c>
      <c r="M69" s="278">
        <v>4.1783200000000003</v>
      </c>
    </row>
    <row r="70" spans="1:13">
      <c r="A70" s="269">
        <v>60</v>
      </c>
      <c r="B70" s="278" t="s">
        <v>67</v>
      </c>
      <c r="C70" s="279">
        <v>502.75</v>
      </c>
      <c r="D70" s="280">
        <v>499.61666666666662</v>
      </c>
      <c r="E70" s="280">
        <v>491.98333333333323</v>
      </c>
      <c r="F70" s="280">
        <v>481.21666666666664</v>
      </c>
      <c r="G70" s="280">
        <v>473.58333333333326</v>
      </c>
      <c r="H70" s="280">
        <v>510.38333333333321</v>
      </c>
      <c r="I70" s="280">
        <v>518.01666666666654</v>
      </c>
      <c r="J70" s="280">
        <v>528.78333333333319</v>
      </c>
      <c r="K70" s="278">
        <v>507.25</v>
      </c>
      <c r="L70" s="278">
        <v>488.85</v>
      </c>
      <c r="M70" s="278">
        <v>14.724030000000001</v>
      </c>
    </row>
    <row r="71" spans="1:13">
      <c r="A71" s="269">
        <v>61</v>
      </c>
      <c r="B71" s="278" t="s">
        <v>68</v>
      </c>
      <c r="C71" s="279">
        <v>333.85</v>
      </c>
      <c r="D71" s="280">
        <v>335.95</v>
      </c>
      <c r="E71" s="280">
        <v>329.9</v>
      </c>
      <c r="F71" s="280">
        <v>325.95</v>
      </c>
      <c r="G71" s="280">
        <v>319.89999999999998</v>
      </c>
      <c r="H71" s="280">
        <v>339.9</v>
      </c>
      <c r="I71" s="280">
        <v>345.95000000000005</v>
      </c>
      <c r="J71" s="280">
        <v>349.9</v>
      </c>
      <c r="K71" s="278">
        <v>342</v>
      </c>
      <c r="L71" s="278">
        <v>332</v>
      </c>
      <c r="M71" s="278">
        <v>43.709969999999998</v>
      </c>
    </row>
    <row r="72" spans="1:13">
      <c r="A72" s="269">
        <v>62</v>
      </c>
      <c r="B72" s="278" t="s">
        <v>70</v>
      </c>
      <c r="C72" s="279">
        <v>558.1</v>
      </c>
      <c r="D72" s="280">
        <v>562.16666666666663</v>
      </c>
      <c r="E72" s="280">
        <v>552.0333333333333</v>
      </c>
      <c r="F72" s="280">
        <v>545.9666666666667</v>
      </c>
      <c r="G72" s="280">
        <v>535.83333333333337</v>
      </c>
      <c r="H72" s="280">
        <v>568.23333333333323</v>
      </c>
      <c r="I72" s="280">
        <v>578.36666666666667</v>
      </c>
      <c r="J72" s="280">
        <v>584.43333333333317</v>
      </c>
      <c r="K72" s="278">
        <v>572.29999999999995</v>
      </c>
      <c r="L72" s="278">
        <v>556.1</v>
      </c>
      <c r="M72" s="278">
        <v>319.73638999999997</v>
      </c>
    </row>
    <row r="73" spans="1:13">
      <c r="A73" s="269">
        <v>63</v>
      </c>
      <c r="B73" s="278" t="s">
        <v>71</v>
      </c>
      <c r="C73" s="279">
        <v>28</v>
      </c>
      <c r="D73" s="280">
        <v>28</v>
      </c>
      <c r="E73" s="280">
        <v>27.45</v>
      </c>
      <c r="F73" s="280">
        <v>26.9</v>
      </c>
      <c r="G73" s="280">
        <v>26.349999999999998</v>
      </c>
      <c r="H73" s="280">
        <v>28.55</v>
      </c>
      <c r="I73" s="280">
        <v>29.099999999999998</v>
      </c>
      <c r="J73" s="280">
        <v>29.650000000000002</v>
      </c>
      <c r="K73" s="278">
        <v>28.55</v>
      </c>
      <c r="L73" s="278">
        <v>27.45</v>
      </c>
      <c r="M73" s="278">
        <v>407.57501999999999</v>
      </c>
    </row>
    <row r="74" spans="1:13">
      <c r="A74" s="269">
        <v>64</v>
      </c>
      <c r="B74" s="278" t="s">
        <v>72</v>
      </c>
      <c r="C74" s="279">
        <v>382.7</v>
      </c>
      <c r="D74" s="280">
        <v>386.63333333333338</v>
      </c>
      <c r="E74" s="280">
        <v>377.26666666666677</v>
      </c>
      <c r="F74" s="280">
        <v>371.83333333333337</v>
      </c>
      <c r="G74" s="280">
        <v>362.46666666666675</v>
      </c>
      <c r="H74" s="280">
        <v>392.06666666666678</v>
      </c>
      <c r="I74" s="280">
        <v>401.43333333333345</v>
      </c>
      <c r="J74" s="280">
        <v>406.86666666666679</v>
      </c>
      <c r="K74" s="278">
        <v>396</v>
      </c>
      <c r="L74" s="278">
        <v>381.2</v>
      </c>
      <c r="M74" s="278">
        <v>119.1587</v>
      </c>
    </row>
    <row r="75" spans="1:13">
      <c r="A75" s="269">
        <v>65</v>
      </c>
      <c r="B75" s="278" t="s">
        <v>323</v>
      </c>
      <c r="C75" s="279">
        <v>533.15</v>
      </c>
      <c r="D75" s="280">
        <v>534.31666666666661</v>
      </c>
      <c r="E75" s="280">
        <v>520.83333333333326</v>
      </c>
      <c r="F75" s="280">
        <v>508.51666666666665</v>
      </c>
      <c r="G75" s="280">
        <v>495.0333333333333</v>
      </c>
      <c r="H75" s="280">
        <v>546.63333333333321</v>
      </c>
      <c r="I75" s="280">
        <v>560.11666666666656</v>
      </c>
      <c r="J75" s="280">
        <v>572.43333333333317</v>
      </c>
      <c r="K75" s="278">
        <v>547.79999999999995</v>
      </c>
      <c r="L75" s="278">
        <v>522</v>
      </c>
      <c r="M75" s="278">
        <v>4.9404399999999997</v>
      </c>
    </row>
    <row r="76" spans="1:13" s="16" customFormat="1">
      <c r="A76" s="269">
        <v>66</v>
      </c>
      <c r="B76" s="278" t="s">
        <v>325</v>
      </c>
      <c r="C76" s="279">
        <v>96.6</v>
      </c>
      <c r="D76" s="280">
        <v>97.883333333333326</v>
      </c>
      <c r="E76" s="280">
        <v>92.766666666666652</v>
      </c>
      <c r="F76" s="280">
        <v>88.933333333333323</v>
      </c>
      <c r="G76" s="280">
        <v>83.816666666666649</v>
      </c>
      <c r="H76" s="280">
        <v>101.71666666666665</v>
      </c>
      <c r="I76" s="280">
        <v>106.83333333333333</v>
      </c>
      <c r="J76" s="280">
        <v>110.66666666666666</v>
      </c>
      <c r="K76" s="278">
        <v>103</v>
      </c>
      <c r="L76" s="278">
        <v>94.05</v>
      </c>
      <c r="M76" s="278">
        <v>4.3353700000000002</v>
      </c>
    </row>
    <row r="77" spans="1:13" s="16" customFormat="1">
      <c r="A77" s="269">
        <v>67</v>
      </c>
      <c r="B77" s="278" t="s">
        <v>326</v>
      </c>
      <c r="C77" s="279">
        <v>2077.5500000000002</v>
      </c>
      <c r="D77" s="280">
        <v>2074.8833333333332</v>
      </c>
      <c r="E77" s="280">
        <v>2051.8166666666666</v>
      </c>
      <c r="F77" s="280">
        <v>2026.0833333333335</v>
      </c>
      <c r="G77" s="280">
        <v>2003.0166666666669</v>
      </c>
      <c r="H77" s="280">
        <v>2100.6166666666663</v>
      </c>
      <c r="I77" s="280">
        <v>2123.6833333333329</v>
      </c>
      <c r="J77" s="280">
        <v>2149.4166666666661</v>
      </c>
      <c r="K77" s="278">
        <v>2097.9499999999998</v>
      </c>
      <c r="L77" s="278">
        <v>2049.15</v>
      </c>
      <c r="M77" s="278">
        <v>0.13</v>
      </c>
    </row>
    <row r="78" spans="1:13" s="16" customFormat="1">
      <c r="A78" s="269">
        <v>68</v>
      </c>
      <c r="B78" s="278" t="s">
        <v>327</v>
      </c>
      <c r="C78" s="279">
        <v>538.6</v>
      </c>
      <c r="D78" s="280">
        <v>533.26666666666665</v>
      </c>
      <c r="E78" s="280">
        <v>521.5333333333333</v>
      </c>
      <c r="F78" s="280">
        <v>504.4666666666667</v>
      </c>
      <c r="G78" s="280">
        <v>492.73333333333335</v>
      </c>
      <c r="H78" s="280">
        <v>550.33333333333326</v>
      </c>
      <c r="I78" s="280">
        <v>562.06666666666661</v>
      </c>
      <c r="J78" s="280">
        <v>579.13333333333321</v>
      </c>
      <c r="K78" s="278">
        <v>545</v>
      </c>
      <c r="L78" s="278">
        <v>516.20000000000005</v>
      </c>
      <c r="M78" s="278">
        <v>1.0587899999999999</v>
      </c>
    </row>
    <row r="79" spans="1:13" s="16" customFormat="1">
      <c r="A79" s="269">
        <v>69</v>
      </c>
      <c r="B79" s="278" t="s">
        <v>328</v>
      </c>
      <c r="C79" s="279">
        <v>52.55</v>
      </c>
      <c r="D79" s="280">
        <v>52.04999999999999</v>
      </c>
      <c r="E79" s="280">
        <v>51.549999999999983</v>
      </c>
      <c r="F79" s="280">
        <v>50.54999999999999</v>
      </c>
      <c r="G79" s="280">
        <v>50.049999999999983</v>
      </c>
      <c r="H79" s="280">
        <v>53.049999999999983</v>
      </c>
      <c r="I79" s="280">
        <v>53.55</v>
      </c>
      <c r="J79" s="280">
        <v>54.549999999999983</v>
      </c>
      <c r="K79" s="278">
        <v>52.55</v>
      </c>
      <c r="L79" s="278">
        <v>51.05</v>
      </c>
      <c r="M79" s="278">
        <v>6.0513899999999996</v>
      </c>
    </row>
    <row r="80" spans="1:13" s="16" customFormat="1">
      <c r="A80" s="269">
        <v>70</v>
      </c>
      <c r="B80" s="278" t="s">
        <v>73</v>
      </c>
      <c r="C80" s="279">
        <v>10499.3</v>
      </c>
      <c r="D80" s="280">
        <v>10481.433333333332</v>
      </c>
      <c r="E80" s="280">
        <v>10272.866666666665</v>
      </c>
      <c r="F80" s="280">
        <v>10046.433333333332</v>
      </c>
      <c r="G80" s="280">
        <v>9837.866666666665</v>
      </c>
      <c r="H80" s="280">
        <v>10707.866666666665</v>
      </c>
      <c r="I80" s="280">
        <v>10916.433333333334</v>
      </c>
      <c r="J80" s="280">
        <v>11142.866666666665</v>
      </c>
      <c r="K80" s="278">
        <v>10690</v>
      </c>
      <c r="L80" s="278">
        <v>10255</v>
      </c>
      <c r="M80" s="278">
        <v>0.58406000000000002</v>
      </c>
    </row>
    <row r="81" spans="1:13" s="16" customFormat="1">
      <c r="A81" s="269">
        <v>71</v>
      </c>
      <c r="B81" s="278" t="s">
        <v>75</v>
      </c>
      <c r="C81" s="279">
        <v>341.6</v>
      </c>
      <c r="D81" s="280">
        <v>342.3</v>
      </c>
      <c r="E81" s="280">
        <v>336.6</v>
      </c>
      <c r="F81" s="280">
        <v>331.6</v>
      </c>
      <c r="G81" s="280">
        <v>325.90000000000003</v>
      </c>
      <c r="H81" s="280">
        <v>347.3</v>
      </c>
      <c r="I81" s="280">
        <v>352.99999999999994</v>
      </c>
      <c r="J81" s="280">
        <v>358</v>
      </c>
      <c r="K81" s="278">
        <v>348</v>
      </c>
      <c r="L81" s="278">
        <v>337.3</v>
      </c>
      <c r="M81" s="278">
        <v>63.197420000000001</v>
      </c>
    </row>
    <row r="82" spans="1:13" s="16" customFormat="1">
      <c r="A82" s="269">
        <v>72</v>
      </c>
      <c r="B82" s="278" t="s">
        <v>329</v>
      </c>
      <c r="C82" s="279">
        <v>112.5</v>
      </c>
      <c r="D82" s="280">
        <v>110.18333333333332</v>
      </c>
      <c r="E82" s="280">
        <v>106.16666666666664</v>
      </c>
      <c r="F82" s="280">
        <v>99.833333333333314</v>
      </c>
      <c r="G82" s="280">
        <v>95.816666666666634</v>
      </c>
      <c r="H82" s="280">
        <v>116.51666666666665</v>
      </c>
      <c r="I82" s="280">
        <v>120.53333333333333</v>
      </c>
      <c r="J82" s="280">
        <v>126.86666666666666</v>
      </c>
      <c r="K82" s="278">
        <v>114.2</v>
      </c>
      <c r="L82" s="278">
        <v>103.85</v>
      </c>
      <c r="M82" s="278">
        <v>8.4850399999999997</v>
      </c>
    </row>
    <row r="83" spans="1:13" s="16" customFormat="1">
      <c r="A83" s="269">
        <v>73</v>
      </c>
      <c r="B83" s="278" t="s">
        <v>76</v>
      </c>
      <c r="C83" s="279">
        <v>3451</v>
      </c>
      <c r="D83" s="280">
        <v>3443.6666666666665</v>
      </c>
      <c r="E83" s="280">
        <v>3407.333333333333</v>
      </c>
      <c r="F83" s="280">
        <v>3363.6666666666665</v>
      </c>
      <c r="G83" s="280">
        <v>3327.333333333333</v>
      </c>
      <c r="H83" s="280">
        <v>3487.333333333333</v>
      </c>
      <c r="I83" s="280">
        <v>3523.6666666666661</v>
      </c>
      <c r="J83" s="280">
        <v>3567.333333333333</v>
      </c>
      <c r="K83" s="278">
        <v>3480</v>
      </c>
      <c r="L83" s="278">
        <v>3400</v>
      </c>
      <c r="M83" s="278">
        <v>7.8644400000000001</v>
      </c>
    </row>
    <row r="84" spans="1:13" s="16" customFormat="1">
      <c r="A84" s="269">
        <v>74</v>
      </c>
      <c r="B84" s="278" t="s">
        <v>315</v>
      </c>
      <c r="C84" s="279">
        <v>390.75</v>
      </c>
      <c r="D84" s="280">
        <v>390.58333333333331</v>
      </c>
      <c r="E84" s="280">
        <v>386.16666666666663</v>
      </c>
      <c r="F84" s="280">
        <v>381.58333333333331</v>
      </c>
      <c r="G84" s="280">
        <v>377.16666666666663</v>
      </c>
      <c r="H84" s="280">
        <v>395.16666666666663</v>
      </c>
      <c r="I84" s="280">
        <v>399.58333333333326</v>
      </c>
      <c r="J84" s="280">
        <v>404.16666666666663</v>
      </c>
      <c r="K84" s="278">
        <v>395</v>
      </c>
      <c r="L84" s="278">
        <v>386</v>
      </c>
      <c r="M84" s="278">
        <v>1.4038600000000001</v>
      </c>
    </row>
    <row r="85" spans="1:13" s="16" customFormat="1">
      <c r="A85" s="269">
        <v>75</v>
      </c>
      <c r="B85" s="278" t="s">
        <v>324</v>
      </c>
      <c r="C85" s="279">
        <v>76.8</v>
      </c>
      <c r="D85" s="280">
        <v>76.833333333333329</v>
      </c>
      <c r="E85" s="280">
        <v>75.666666666666657</v>
      </c>
      <c r="F85" s="280">
        <v>74.533333333333331</v>
      </c>
      <c r="G85" s="280">
        <v>73.36666666666666</v>
      </c>
      <c r="H85" s="280">
        <v>77.966666666666654</v>
      </c>
      <c r="I85" s="280">
        <v>79.133333333333312</v>
      </c>
      <c r="J85" s="280">
        <v>80.266666666666652</v>
      </c>
      <c r="K85" s="278">
        <v>78</v>
      </c>
      <c r="L85" s="278">
        <v>75.7</v>
      </c>
      <c r="M85" s="278">
        <v>10.612539999999999</v>
      </c>
    </row>
    <row r="86" spans="1:13" s="16" customFormat="1">
      <c r="A86" s="269">
        <v>76</v>
      </c>
      <c r="B86" s="278" t="s">
        <v>77</v>
      </c>
      <c r="C86" s="279">
        <v>353.05</v>
      </c>
      <c r="D86" s="280">
        <v>356</v>
      </c>
      <c r="E86" s="280">
        <v>347.5</v>
      </c>
      <c r="F86" s="280">
        <v>341.95</v>
      </c>
      <c r="G86" s="280">
        <v>333.45</v>
      </c>
      <c r="H86" s="280">
        <v>361.55</v>
      </c>
      <c r="I86" s="280">
        <v>370.05</v>
      </c>
      <c r="J86" s="280">
        <v>375.6</v>
      </c>
      <c r="K86" s="278">
        <v>364.5</v>
      </c>
      <c r="L86" s="278">
        <v>350.45</v>
      </c>
      <c r="M86" s="278">
        <v>82.142150000000001</v>
      </c>
    </row>
    <row r="87" spans="1:13" s="16" customFormat="1">
      <c r="A87" s="269">
        <v>77</v>
      </c>
      <c r="B87" s="278" t="s">
        <v>78</v>
      </c>
      <c r="C87" s="279">
        <v>92.15</v>
      </c>
      <c r="D87" s="280">
        <v>92.5</v>
      </c>
      <c r="E87" s="280">
        <v>90.35</v>
      </c>
      <c r="F87" s="280">
        <v>88.55</v>
      </c>
      <c r="G87" s="280">
        <v>86.399999999999991</v>
      </c>
      <c r="H87" s="280">
        <v>94.3</v>
      </c>
      <c r="I87" s="280">
        <v>96.45</v>
      </c>
      <c r="J87" s="280">
        <v>98.25</v>
      </c>
      <c r="K87" s="278">
        <v>94.65</v>
      </c>
      <c r="L87" s="278">
        <v>90.7</v>
      </c>
      <c r="M87" s="278">
        <v>171.98274000000001</v>
      </c>
    </row>
    <row r="88" spans="1:13" s="16" customFormat="1">
      <c r="A88" s="269">
        <v>78</v>
      </c>
      <c r="B88" s="278" t="s">
        <v>333</v>
      </c>
      <c r="C88" s="279">
        <v>305.25</v>
      </c>
      <c r="D88" s="280">
        <v>301.11666666666667</v>
      </c>
      <c r="E88" s="280">
        <v>293.23333333333335</v>
      </c>
      <c r="F88" s="280">
        <v>281.2166666666667</v>
      </c>
      <c r="G88" s="280">
        <v>273.33333333333337</v>
      </c>
      <c r="H88" s="280">
        <v>313.13333333333333</v>
      </c>
      <c r="I88" s="280">
        <v>321.01666666666665</v>
      </c>
      <c r="J88" s="280">
        <v>333.0333333333333</v>
      </c>
      <c r="K88" s="278">
        <v>309</v>
      </c>
      <c r="L88" s="278">
        <v>289.10000000000002</v>
      </c>
      <c r="M88" s="278">
        <v>5.8998200000000001</v>
      </c>
    </row>
    <row r="89" spans="1:13" s="16" customFormat="1">
      <c r="A89" s="269">
        <v>79</v>
      </c>
      <c r="B89" s="278" t="s">
        <v>334</v>
      </c>
      <c r="C89" s="279">
        <v>332.25</v>
      </c>
      <c r="D89" s="280">
        <v>330.75</v>
      </c>
      <c r="E89" s="280">
        <v>326.5</v>
      </c>
      <c r="F89" s="280">
        <v>320.75</v>
      </c>
      <c r="G89" s="280">
        <v>316.5</v>
      </c>
      <c r="H89" s="280">
        <v>336.5</v>
      </c>
      <c r="I89" s="280">
        <v>340.75</v>
      </c>
      <c r="J89" s="280">
        <v>346.5</v>
      </c>
      <c r="K89" s="278">
        <v>335</v>
      </c>
      <c r="L89" s="278">
        <v>325</v>
      </c>
      <c r="M89" s="278">
        <v>0.85550000000000004</v>
      </c>
    </row>
    <row r="90" spans="1:13" s="16" customFormat="1">
      <c r="A90" s="269">
        <v>80</v>
      </c>
      <c r="B90" s="278" t="s">
        <v>336</v>
      </c>
      <c r="C90" s="279">
        <v>230.4</v>
      </c>
      <c r="D90" s="280">
        <v>231.35</v>
      </c>
      <c r="E90" s="280">
        <v>227.25</v>
      </c>
      <c r="F90" s="280">
        <v>224.1</v>
      </c>
      <c r="G90" s="280">
        <v>220</v>
      </c>
      <c r="H90" s="280">
        <v>234.5</v>
      </c>
      <c r="I90" s="280">
        <v>238.59999999999997</v>
      </c>
      <c r="J90" s="280">
        <v>241.75</v>
      </c>
      <c r="K90" s="278">
        <v>235.45</v>
      </c>
      <c r="L90" s="278">
        <v>228.2</v>
      </c>
      <c r="M90" s="278">
        <v>0.53856999999999999</v>
      </c>
    </row>
    <row r="91" spans="1:13" s="16" customFormat="1">
      <c r="A91" s="269">
        <v>81</v>
      </c>
      <c r="B91" s="278" t="s">
        <v>330</v>
      </c>
      <c r="C91" s="279">
        <v>399.2</v>
      </c>
      <c r="D91" s="280">
        <v>402.90000000000003</v>
      </c>
      <c r="E91" s="280">
        <v>392.80000000000007</v>
      </c>
      <c r="F91" s="280">
        <v>386.40000000000003</v>
      </c>
      <c r="G91" s="280">
        <v>376.30000000000007</v>
      </c>
      <c r="H91" s="280">
        <v>409.30000000000007</v>
      </c>
      <c r="I91" s="280">
        <v>419.40000000000009</v>
      </c>
      <c r="J91" s="280">
        <v>425.80000000000007</v>
      </c>
      <c r="K91" s="278">
        <v>413</v>
      </c>
      <c r="L91" s="278">
        <v>396.5</v>
      </c>
      <c r="M91" s="278">
        <v>0.55978000000000006</v>
      </c>
    </row>
    <row r="92" spans="1:13" s="16" customFormat="1">
      <c r="A92" s="269">
        <v>82</v>
      </c>
      <c r="B92" s="278" t="s">
        <v>79</v>
      </c>
      <c r="C92" s="279">
        <v>124.45</v>
      </c>
      <c r="D92" s="280">
        <v>122.64999999999999</v>
      </c>
      <c r="E92" s="280">
        <v>120.29999999999998</v>
      </c>
      <c r="F92" s="280">
        <v>116.14999999999999</v>
      </c>
      <c r="G92" s="280">
        <v>113.79999999999998</v>
      </c>
      <c r="H92" s="280">
        <v>126.79999999999998</v>
      </c>
      <c r="I92" s="280">
        <v>129.14999999999998</v>
      </c>
      <c r="J92" s="280">
        <v>133.29999999999998</v>
      </c>
      <c r="K92" s="278">
        <v>125</v>
      </c>
      <c r="L92" s="278">
        <v>118.5</v>
      </c>
      <c r="M92" s="278">
        <v>21.390219999999999</v>
      </c>
    </row>
    <row r="93" spans="1:13" s="16" customFormat="1">
      <c r="A93" s="269">
        <v>83</v>
      </c>
      <c r="B93" s="278" t="s">
        <v>331</v>
      </c>
      <c r="C93" s="279">
        <v>204.4</v>
      </c>
      <c r="D93" s="280">
        <v>205.45000000000002</v>
      </c>
      <c r="E93" s="280">
        <v>198.95000000000005</v>
      </c>
      <c r="F93" s="280">
        <v>193.50000000000003</v>
      </c>
      <c r="G93" s="280">
        <v>187.00000000000006</v>
      </c>
      <c r="H93" s="280">
        <v>210.90000000000003</v>
      </c>
      <c r="I93" s="280">
        <v>217.39999999999998</v>
      </c>
      <c r="J93" s="280">
        <v>222.85000000000002</v>
      </c>
      <c r="K93" s="278">
        <v>211.95</v>
      </c>
      <c r="L93" s="278">
        <v>200</v>
      </c>
      <c r="M93" s="278">
        <v>4.2679499999999999</v>
      </c>
    </row>
    <row r="94" spans="1:13" s="16" customFormat="1">
      <c r="A94" s="269">
        <v>84</v>
      </c>
      <c r="B94" s="278" t="s">
        <v>339</v>
      </c>
      <c r="C94" s="279">
        <v>256.10000000000002</v>
      </c>
      <c r="D94" s="280">
        <v>253.85</v>
      </c>
      <c r="E94" s="280">
        <v>250.7</v>
      </c>
      <c r="F94" s="280">
        <v>245.29999999999998</v>
      </c>
      <c r="G94" s="280">
        <v>242.14999999999998</v>
      </c>
      <c r="H94" s="280">
        <v>259.25</v>
      </c>
      <c r="I94" s="280">
        <v>262.40000000000003</v>
      </c>
      <c r="J94" s="280">
        <v>267.8</v>
      </c>
      <c r="K94" s="278">
        <v>257</v>
      </c>
      <c r="L94" s="278">
        <v>248.45</v>
      </c>
      <c r="M94" s="278">
        <v>3.96312</v>
      </c>
    </row>
    <row r="95" spans="1:13" s="16" customFormat="1">
      <c r="A95" s="269">
        <v>85</v>
      </c>
      <c r="B95" s="278" t="s">
        <v>337</v>
      </c>
      <c r="C95" s="279">
        <v>888.1</v>
      </c>
      <c r="D95" s="280">
        <v>877.0333333333333</v>
      </c>
      <c r="E95" s="280">
        <v>861.06666666666661</v>
      </c>
      <c r="F95" s="280">
        <v>834.0333333333333</v>
      </c>
      <c r="G95" s="280">
        <v>818.06666666666661</v>
      </c>
      <c r="H95" s="280">
        <v>904.06666666666661</v>
      </c>
      <c r="I95" s="280">
        <v>920.0333333333333</v>
      </c>
      <c r="J95" s="280">
        <v>947.06666666666661</v>
      </c>
      <c r="K95" s="278">
        <v>893</v>
      </c>
      <c r="L95" s="278">
        <v>850</v>
      </c>
      <c r="M95" s="278">
        <v>2.8728600000000002</v>
      </c>
    </row>
    <row r="96" spans="1:13" s="16" customFormat="1">
      <c r="A96" s="269">
        <v>86</v>
      </c>
      <c r="B96" s="278" t="s">
        <v>338</v>
      </c>
      <c r="C96" s="279">
        <v>14.85</v>
      </c>
      <c r="D96" s="280">
        <v>14.799999999999999</v>
      </c>
      <c r="E96" s="280">
        <v>14.449999999999998</v>
      </c>
      <c r="F96" s="280">
        <v>14.049999999999999</v>
      </c>
      <c r="G96" s="280">
        <v>13.699999999999998</v>
      </c>
      <c r="H96" s="280">
        <v>15.199999999999998</v>
      </c>
      <c r="I96" s="280">
        <v>15.549999999999999</v>
      </c>
      <c r="J96" s="280">
        <v>15.949999999999998</v>
      </c>
      <c r="K96" s="278">
        <v>15.15</v>
      </c>
      <c r="L96" s="278">
        <v>14.4</v>
      </c>
      <c r="M96" s="278">
        <v>12.352880000000001</v>
      </c>
    </row>
    <row r="97" spans="1:13" s="16" customFormat="1">
      <c r="A97" s="269">
        <v>87</v>
      </c>
      <c r="B97" s="278" t="s">
        <v>340</v>
      </c>
      <c r="C97" s="279">
        <v>107</v>
      </c>
      <c r="D97" s="280">
        <v>107.5</v>
      </c>
      <c r="E97" s="280">
        <v>105.5</v>
      </c>
      <c r="F97" s="280">
        <v>104</v>
      </c>
      <c r="G97" s="280">
        <v>102</v>
      </c>
      <c r="H97" s="280">
        <v>109</v>
      </c>
      <c r="I97" s="280">
        <v>111</v>
      </c>
      <c r="J97" s="280">
        <v>112.5</v>
      </c>
      <c r="K97" s="278">
        <v>109.5</v>
      </c>
      <c r="L97" s="278">
        <v>106</v>
      </c>
      <c r="M97" s="278">
        <v>8.14133</v>
      </c>
    </row>
    <row r="98" spans="1:13" s="16" customFormat="1">
      <c r="A98" s="269">
        <v>88</v>
      </c>
      <c r="B98" s="278" t="s">
        <v>341</v>
      </c>
      <c r="C98" s="279">
        <v>2276.3000000000002</v>
      </c>
      <c r="D98" s="280">
        <v>2290.1</v>
      </c>
      <c r="E98" s="280">
        <v>2245.1999999999998</v>
      </c>
      <c r="F98" s="280">
        <v>2214.1</v>
      </c>
      <c r="G98" s="280">
        <v>2169.1999999999998</v>
      </c>
      <c r="H98" s="280">
        <v>2321.1999999999998</v>
      </c>
      <c r="I98" s="280">
        <v>2366.1000000000004</v>
      </c>
      <c r="J98" s="280">
        <v>2397.1999999999998</v>
      </c>
      <c r="K98" s="278">
        <v>2335</v>
      </c>
      <c r="L98" s="278">
        <v>2259</v>
      </c>
      <c r="M98" s="278">
        <v>4.3249999999999997E-2</v>
      </c>
    </row>
    <row r="99" spans="1:13" s="16" customFormat="1">
      <c r="A99" s="269">
        <v>89</v>
      </c>
      <c r="B99" s="278" t="s">
        <v>82</v>
      </c>
      <c r="C99" s="279">
        <v>615.20000000000005</v>
      </c>
      <c r="D99" s="280">
        <v>613.40000000000009</v>
      </c>
      <c r="E99" s="280">
        <v>602.45000000000016</v>
      </c>
      <c r="F99" s="280">
        <v>589.70000000000005</v>
      </c>
      <c r="G99" s="280">
        <v>578.75000000000011</v>
      </c>
      <c r="H99" s="280">
        <v>626.1500000000002</v>
      </c>
      <c r="I99" s="280">
        <v>637.1</v>
      </c>
      <c r="J99" s="280">
        <v>649.85000000000025</v>
      </c>
      <c r="K99" s="278">
        <v>624.35</v>
      </c>
      <c r="L99" s="278">
        <v>600.65</v>
      </c>
      <c r="M99" s="278">
        <v>4.5383100000000001</v>
      </c>
    </row>
    <row r="100" spans="1:13" s="16" customFormat="1">
      <c r="A100" s="269">
        <v>90</v>
      </c>
      <c r="B100" s="278" t="s">
        <v>335</v>
      </c>
      <c r="C100" s="279">
        <v>144.30000000000001</v>
      </c>
      <c r="D100" s="280">
        <v>144.46666666666667</v>
      </c>
      <c r="E100" s="280">
        <v>142.13333333333333</v>
      </c>
      <c r="F100" s="280">
        <v>139.96666666666667</v>
      </c>
      <c r="G100" s="280">
        <v>137.63333333333333</v>
      </c>
      <c r="H100" s="280">
        <v>146.63333333333333</v>
      </c>
      <c r="I100" s="280">
        <v>148.96666666666664</v>
      </c>
      <c r="J100" s="280">
        <v>151.13333333333333</v>
      </c>
      <c r="K100" s="278">
        <v>146.80000000000001</v>
      </c>
      <c r="L100" s="278">
        <v>142.30000000000001</v>
      </c>
      <c r="M100" s="278">
        <v>1.1813800000000001</v>
      </c>
    </row>
    <row r="101" spans="1:13">
      <c r="A101" s="269">
        <v>91</v>
      </c>
      <c r="B101" s="278" t="s">
        <v>342</v>
      </c>
      <c r="C101" s="279">
        <v>143.19999999999999</v>
      </c>
      <c r="D101" s="280">
        <v>139.23333333333332</v>
      </c>
      <c r="E101" s="280">
        <v>133.96666666666664</v>
      </c>
      <c r="F101" s="280">
        <v>124.73333333333332</v>
      </c>
      <c r="G101" s="280">
        <v>119.46666666666664</v>
      </c>
      <c r="H101" s="280">
        <v>148.46666666666664</v>
      </c>
      <c r="I101" s="280">
        <v>153.73333333333335</v>
      </c>
      <c r="J101" s="280">
        <v>162.96666666666664</v>
      </c>
      <c r="K101" s="278">
        <v>144.5</v>
      </c>
      <c r="L101" s="278">
        <v>130</v>
      </c>
      <c r="M101" s="278">
        <v>20.026869999999999</v>
      </c>
    </row>
    <row r="102" spans="1:13">
      <c r="A102" s="269">
        <v>92</v>
      </c>
      <c r="B102" s="278" t="s">
        <v>343</v>
      </c>
      <c r="C102" s="279">
        <v>134.94999999999999</v>
      </c>
      <c r="D102" s="280">
        <v>137.1</v>
      </c>
      <c r="E102" s="280">
        <v>132.29999999999998</v>
      </c>
      <c r="F102" s="280">
        <v>129.64999999999998</v>
      </c>
      <c r="G102" s="280">
        <v>124.84999999999997</v>
      </c>
      <c r="H102" s="280">
        <v>139.75</v>
      </c>
      <c r="I102" s="280">
        <v>144.55000000000001</v>
      </c>
      <c r="J102" s="280">
        <v>147.20000000000002</v>
      </c>
      <c r="K102" s="278">
        <v>141.9</v>
      </c>
      <c r="L102" s="278">
        <v>134.44999999999999</v>
      </c>
      <c r="M102" s="278">
        <v>14.64118</v>
      </c>
    </row>
    <row r="103" spans="1:13">
      <c r="A103" s="269">
        <v>93</v>
      </c>
      <c r="B103" s="278" t="s">
        <v>344</v>
      </c>
      <c r="C103" s="279">
        <v>56.45</v>
      </c>
      <c r="D103" s="280">
        <v>56.9</v>
      </c>
      <c r="E103" s="280">
        <v>55.55</v>
      </c>
      <c r="F103" s="280">
        <v>54.65</v>
      </c>
      <c r="G103" s="280">
        <v>53.3</v>
      </c>
      <c r="H103" s="280">
        <v>57.8</v>
      </c>
      <c r="I103" s="280">
        <v>59.150000000000006</v>
      </c>
      <c r="J103" s="280">
        <v>60.05</v>
      </c>
      <c r="K103" s="278">
        <v>58.25</v>
      </c>
      <c r="L103" s="278">
        <v>56</v>
      </c>
      <c r="M103" s="278">
        <v>6.57728</v>
      </c>
    </row>
    <row r="104" spans="1:13">
      <c r="A104" s="269">
        <v>94</v>
      </c>
      <c r="B104" s="278" t="s">
        <v>83</v>
      </c>
      <c r="C104" s="279">
        <v>157.9</v>
      </c>
      <c r="D104" s="280">
        <v>156.88333333333333</v>
      </c>
      <c r="E104" s="280">
        <v>154.01666666666665</v>
      </c>
      <c r="F104" s="280">
        <v>150.13333333333333</v>
      </c>
      <c r="G104" s="280">
        <v>147.26666666666665</v>
      </c>
      <c r="H104" s="280">
        <v>160.76666666666665</v>
      </c>
      <c r="I104" s="280">
        <v>163.63333333333333</v>
      </c>
      <c r="J104" s="280">
        <v>167.51666666666665</v>
      </c>
      <c r="K104" s="278">
        <v>159.75</v>
      </c>
      <c r="L104" s="278">
        <v>153</v>
      </c>
      <c r="M104" s="278">
        <v>162.46033</v>
      </c>
    </row>
    <row r="105" spans="1:13">
      <c r="A105" s="269">
        <v>95</v>
      </c>
      <c r="B105" s="278" t="s">
        <v>345</v>
      </c>
      <c r="C105" s="279">
        <v>276.64999999999998</v>
      </c>
      <c r="D105" s="280">
        <v>268.43333333333334</v>
      </c>
      <c r="E105" s="280">
        <v>260.2166666666667</v>
      </c>
      <c r="F105" s="280">
        <v>243.78333333333336</v>
      </c>
      <c r="G105" s="280">
        <v>235.56666666666672</v>
      </c>
      <c r="H105" s="280">
        <v>284.86666666666667</v>
      </c>
      <c r="I105" s="280">
        <v>293.08333333333326</v>
      </c>
      <c r="J105" s="280">
        <v>309.51666666666665</v>
      </c>
      <c r="K105" s="278">
        <v>276.64999999999998</v>
      </c>
      <c r="L105" s="278">
        <v>252</v>
      </c>
      <c r="M105" s="278">
        <v>0.88776999999999995</v>
      </c>
    </row>
    <row r="106" spans="1:13">
      <c r="A106" s="269">
        <v>96</v>
      </c>
      <c r="B106" s="278" t="s">
        <v>84</v>
      </c>
      <c r="C106" s="279">
        <v>637.6</v>
      </c>
      <c r="D106" s="280">
        <v>644.08333333333337</v>
      </c>
      <c r="E106" s="280">
        <v>629.51666666666677</v>
      </c>
      <c r="F106" s="280">
        <v>621.43333333333339</v>
      </c>
      <c r="G106" s="280">
        <v>606.86666666666679</v>
      </c>
      <c r="H106" s="280">
        <v>652.16666666666674</v>
      </c>
      <c r="I106" s="280">
        <v>666.73333333333335</v>
      </c>
      <c r="J106" s="280">
        <v>674.81666666666672</v>
      </c>
      <c r="K106" s="278">
        <v>658.65</v>
      </c>
      <c r="L106" s="278">
        <v>636</v>
      </c>
      <c r="M106" s="278">
        <v>68.836129999999997</v>
      </c>
    </row>
    <row r="107" spans="1:13">
      <c r="A107" s="269">
        <v>97</v>
      </c>
      <c r="B107" s="278" t="s">
        <v>85</v>
      </c>
      <c r="C107" s="279">
        <v>143.4</v>
      </c>
      <c r="D107" s="280">
        <v>145.18333333333334</v>
      </c>
      <c r="E107" s="280">
        <v>141.21666666666667</v>
      </c>
      <c r="F107" s="280">
        <v>139.03333333333333</v>
      </c>
      <c r="G107" s="280">
        <v>135.06666666666666</v>
      </c>
      <c r="H107" s="280">
        <v>147.36666666666667</v>
      </c>
      <c r="I107" s="280">
        <v>151.33333333333337</v>
      </c>
      <c r="J107" s="280">
        <v>153.51666666666668</v>
      </c>
      <c r="K107" s="278">
        <v>149.15</v>
      </c>
      <c r="L107" s="278">
        <v>143</v>
      </c>
      <c r="M107" s="278">
        <v>166.80117999999999</v>
      </c>
    </row>
    <row r="108" spans="1:13">
      <c r="A108" s="269">
        <v>98</v>
      </c>
      <c r="B108" s="286" t="s">
        <v>346</v>
      </c>
      <c r="C108" s="279">
        <v>229.85</v>
      </c>
      <c r="D108" s="280">
        <v>231.29999999999998</v>
      </c>
      <c r="E108" s="280">
        <v>227.49999999999997</v>
      </c>
      <c r="F108" s="280">
        <v>225.14999999999998</v>
      </c>
      <c r="G108" s="280">
        <v>221.34999999999997</v>
      </c>
      <c r="H108" s="280">
        <v>233.64999999999998</v>
      </c>
      <c r="I108" s="280">
        <v>237.45</v>
      </c>
      <c r="J108" s="280">
        <v>239.79999999999998</v>
      </c>
      <c r="K108" s="278">
        <v>235.1</v>
      </c>
      <c r="L108" s="278">
        <v>228.95</v>
      </c>
      <c r="M108" s="278">
        <v>6.3267100000000003</v>
      </c>
    </row>
    <row r="109" spans="1:13">
      <c r="A109" s="269">
        <v>99</v>
      </c>
      <c r="B109" s="278" t="s">
        <v>86</v>
      </c>
      <c r="C109" s="279">
        <v>1366.65</v>
      </c>
      <c r="D109" s="280">
        <v>1373.8833333333334</v>
      </c>
      <c r="E109" s="280">
        <v>1354.3166666666668</v>
      </c>
      <c r="F109" s="280">
        <v>1341.9833333333333</v>
      </c>
      <c r="G109" s="280">
        <v>1322.4166666666667</v>
      </c>
      <c r="H109" s="280">
        <v>1386.2166666666669</v>
      </c>
      <c r="I109" s="280">
        <v>1405.7833333333335</v>
      </c>
      <c r="J109" s="280">
        <v>1418.116666666667</v>
      </c>
      <c r="K109" s="278">
        <v>1393.45</v>
      </c>
      <c r="L109" s="278">
        <v>1361.55</v>
      </c>
      <c r="M109" s="278">
        <v>9.3732299999999995</v>
      </c>
    </row>
    <row r="110" spans="1:13">
      <c r="A110" s="269">
        <v>100</v>
      </c>
      <c r="B110" s="278" t="s">
        <v>87</v>
      </c>
      <c r="C110" s="279">
        <v>391.55</v>
      </c>
      <c r="D110" s="280">
        <v>392.91666666666669</v>
      </c>
      <c r="E110" s="280">
        <v>384.83333333333337</v>
      </c>
      <c r="F110" s="280">
        <v>378.11666666666667</v>
      </c>
      <c r="G110" s="280">
        <v>370.03333333333336</v>
      </c>
      <c r="H110" s="280">
        <v>399.63333333333338</v>
      </c>
      <c r="I110" s="280">
        <v>407.71666666666675</v>
      </c>
      <c r="J110" s="280">
        <v>414.43333333333339</v>
      </c>
      <c r="K110" s="278">
        <v>401</v>
      </c>
      <c r="L110" s="278">
        <v>386.2</v>
      </c>
      <c r="M110" s="278">
        <v>30.9131</v>
      </c>
    </row>
    <row r="111" spans="1:13">
      <c r="A111" s="269">
        <v>101</v>
      </c>
      <c r="B111" s="278" t="s">
        <v>237</v>
      </c>
      <c r="C111" s="279">
        <v>640.25</v>
      </c>
      <c r="D111" s="280">
        <v>637.9</v>
      </c>
      <c r="E111" s="280">
        <v>618.44999999999993</v>
      </c>
      <c r="F111" s="280">
        <v>596.65</v>
      </c>
      <c r="G111" s="280">
        <v>577.19999999999993</v>
      </c>
      <c r="H111" s="280">
        <v>659.69999999999993</v>
      </c>
      <c r="I111" s="280">
        <v>679.15</v>
      </c>
      <c r="J111" s="280">
        <v>700.94999999999993</v>
      </c>
      <c r="K111" s="278">
        <v>657.35</v>
      </c>
      <c r="L111" s="278">
        <v>616.1</v>
      </c>
      <c r="M111" s="278">
        <v>64.411370000000005</v>
      </c>
    </row>
    <row r="112" spans="1:13">
      <c r="A112" s="269">
        <v>102</v>
      </c>
      <c r="B112" s="278" t="s">
        <v>347</v>
      </c>
      <c r="C112" s="279">
        <v>429</v>
      </c>
      <c r="D112" s="280">
        <v>423.33333333333331</v>
      </c>
      <c r="E112" s="280">
        <v>417.66666666666663</v>
      </c>
      <c r="F112" s="280">
        <v>406.33333333333331</v>
      </c>
      <c r="G112" s="280">
        <v>400.66666666666663</v>
      </c>
      <c r="H112" s="280">
        <v>434.66666666666663</v>
      </c>
      <c r="I112" s="280">
        <v>440.33333333333326</v>
      </c>
      <c r="J112" s="280">
        <v>451.66666666666663</v>
      </c>
      <c r="K112" s="278">
        <v>429</v>
      </c>
      <c r="L112" s="278">
        <v>412</v>
      </c>
      <c r="M112" s="278">
        <v>0.69098999999999999</v>
      </c>
    </row>
    <row r="113" spans="1:13">
      <c r="A113" s="269">
        <v>103</v>
      </c>
      <c r="B113" s="278" t="s">
        <v>332</v>
      </c>
      <c r="C113" s="279">
        <v>1445.6</v>
      </c>
      <c r="D113" s="280">
        <v>1440.1333333333332</v>
      </c>
      <c r="E113" s="280">
        <v>1415.4666666666665</v>
      </c>
      <c r="F113" s="280">
        <v>1385.3333333333333</v>
      </c>
      <c r="G113" s="280">
        <v>1360.6666666666665</v>
      </c>
      <c r="H113" s="280">
        <v>1470.2666666666664</v>
      </c>
      <c r="I113" s="280">
        <v>1494.9333333333334</v>
      </c>
      <c r="J113" s="280">
        <v>1525.0666666666664</v>
      </c>
      <c r="K113" s="278">
        <v>1464.8</v>
      </c>
      <c r="L113" s="278">
        <v>1410</v>
      </c>
      <c r="M113" s="278">
        <v>0.26313999999999999</v>
      </c>
    </row>
    <row r="114" spans="1:13">
      <c r="A114" s="269">
        <v>104</v>
      </c>
      <c r="B114" s="278" t="s">
        <v>238</v>
      </c>
      <c r="C114" s="279">
        <v>240.95</v>
      </c>
      <c r="D114" s="280">
        <v>239</v>
      </c>
      <c r="E114" s="280">
        <v>233.1</v>
      </c>
      <c r="F114" s="280">
        <v>225.25</v>
      </c>
      <c r="G114" s="280">
        <v>219.35</v>
      </c>
      <c r="H114" s="280">
        <v>246.85</v>
      </c>
      <c r="I114" s="280">
        <v>252.74999999999997</v>
      </c>
      <c r="J114" s="280">
        <v>260.60000000000002</v>
      </c>
      <c r="K114" s="278">
        <v>244.9</v>
      </c>
      <c r="L114" s="278">
        <v>231.15</v>
      </c>
      <c r="M114" s="278">
        <v>11.62285</v>
      </c>
    </row>
    <row r="115" spans="1:13">
      <c r="A115" s="269">
        <v>105</v>
      </c>
      <c r="B115" s="278" t="s">
        <v>236</v>
      </c>
      <c r="C115" s="279">
        <v>139.5</v>
      </c>
      <c r="D115" s="280">
        <v>140.66666666666666</v>
      </c>
      <c r="E115" s="280">
        <v>136.43333333333331</v>
      </c>
      <c r="F115" s="280">
        <v>133.36666666666665</v>
      </c>
      <c r="G115" s="280">
        <v>129.1333333333333</v>
      </c>
      <c r="H115" s="280">
        <v>143.73333333333332</v>
      </c>
      <c r="I115" s="280">
        <v>147.96666666666667</v>
      </c>
      <c r="J115" s="280">
        <v>151.03333333333333</v>
      </c>
      <c r="K115" s="278">
        <v>144.9</v>
      </c>
      <c r="L115" s="278">
        <v>137.6</v>
      </c>
      <c r="M115" s="278">
        <v>8.5248500000000007</v>
      </c>
    </row>
    <row r="116" spans="1:13">
      <c r="A116" s="269">
        <v>106</v>
      </c>
      <c r="B116" s="278" t="s">
        <v>88</v>
      </c>
      <c r="C116" s="279">
        <v>378.95</v>
      </c>
      <c r="D116" s="280">
        <v>378.81666666666666</v>
      </c>
      <c r="E116" s="280">
        <v>373.13333333333333</v>
      </c>
      <c r="F116" s="280">
        <v>367.31666666666666</v>
      </c>
      <c r="G116" s="280">
        <v>361.63333333333333</v>
      </c>
      <c r="H116" s="280">
        <v>384.63333333333333</v>
      </c>
      <c r="I116" s="280">
        <v>390.31666666666661</v>
      </c>
      <c r="J116" s="280">
        <v>396.13333333333333</v>
      </c>
      <c r="K116" s="278">
        <v>384.5</v>
      </c>
      <c r="L116" s="278">
        <v>373</v>
      </c>
      <c r="M116" s="278">
        <v>13.651289999999999</v>
      </c>
    </row>
    <row r="117" spans="1:13">
      <c r="A117" s="269">
        <v>107</v>
      </c>
      <c r="B117" s="278" t="s">
        <v>348</v>
      </c>
      <c r="C117" s="279">
        <v>211.75</v>
      </c>
      <c r="D117" s="280">
        <v>210.11666666666665</v>
      </c>
      <c r="E117" s="280">
        <v>206.83333333333329</v>
      </c>
      <c r="F117" s="280">
        <v>201.91666666666663</v>
      </c>
      <c r="G117" s="280">
        <v>198.63333333333327</v>
      </c>
      <c r="H117" s="280">
        <v>215.0333333333333</v>
      </c>
      <c r="I117" s="280">
        <v>218.31666666666666</v>
      </c>
      <c r="J117" s="280">
        <v>223.23333333333332</v>
      </c>
      <c r="K117" s="278">
        <v>213.4</v>
      </c>
      <c r="L117" s="278">
        <v>205.2</v>
      </c>
      <c r="M117" s="278">
        <v>9.3772599999999997</v>
      </c>
    </row>
    <row r="118" spans="1:13">
      <c r="A118" s="269">
        <v>108</v>
      </c>
      <c r="B118" s="278" t="s">
        <v>89</v>
      </c>
      <c r="C118" s="279">
        <v>460.85</v>
      </c>
      <c r="D118" s="280">
        <v>465.59999999999997</v>
      </c>
      <c r="E118" s="280">
        <v>454.29999999999995</v>
      </c>
      <c r="F118" s="280">
        <v>447.75</v>
      </c>
      <c r="G118" s="280">
        <v>436.45</v>
      </c>
      <c r="H118" s="280">
        <v>472.14999999999992</v>
      </c>
      <c r="I118" s="280">
        <v>483.45</v>
      </c>
      <c r="J118" s="280">
        <v>489.99999999999989</v>
      </c>
      <c r="K118" s="278">
        <v>476.9</v>
      </c>
      <c r="L118" s="278">
        <v>459.05</v>
      </c>
      <c r="M118" s="278">
        <v>31.953250000000001</v>
      </c>
    </row>
    <row r="119" spans="1:13">
      <c r="A119" s="269">
        <v>109</v>
      </c>
      <c r="B119" s="278" t="s">
        <v>239</v>
      </c>
      <c r="C119" s="279">
        <v>565.45000000000005</v>
      </c>
      <c r="D119" s="280">
        <v>565.06666666666672</v>
      </c>
      <c r="E119" s="280">
        <v>558.18333333333339</v>
      </c>
      <c r="F119" s="280">
        <v>550.91666666666663</v>
      </c>
      <c r="G119" s="280">
        <v>544.0333333333333</v>
      </c>
      <c r="H119" s="280">
        <v>572.33333333333348</v>
      </c>
      <c r="I119" s="280">
        <v>579.21666666666692</v>
      </c>
      <c r="J119" s="280">
        <v>586.48333333333358</v>
      </c>
      <c r="K119" s="278">
        <v>571.95000000000005</v>
      </c>
      <c r="L119" s="278">
        <v>557.79999999999995</v>
      </c>
      <c r="M119" s="278">
        <v>3.7470300000000001</v>
      </c>
    </row>
    <row r="120" spans="1:13">
      <c r="A120" s="269">
        <v>110</v>
      </c>
      <c r="B120" s="278" t="s">
        <v>349</v>
      </c>
      <c r="C120" s="279">
        <v>64.8</v>
      </c>
      <c r="D120" s="280">
        <v>65.083333333333329</v>
      </c>
      <c r="E120" s="280">
        <v>63.766666666666652</v>
      </c>
      <c r="F120" s="280">
        <v>62.73333333333332</v>
      </c>
      <c r="G120" s="280">
        <v>61.416666666666643</v>
      </c>
      <c r="H120" s="280">
        <v>66.11666666666666</v>
      </c>
      <c r="I120" s="280">
        <v>67.433333333333351</v>
      </c>
      <c r="J120" s="280">
        <v>68.466666666666669</v>
      </c>
      <c r="K120" s="278">
        <v>66.400000000000006</v>
      </c>
      <c r="L120" s="278">
        <v>64.05</v>
      </c>
      <c r="M120" s="278">
        <v>1.49197</v>
      </c>
    </row>
    <row r="121" spans="1:13">
      <c r="A121" s="269">
        <v>111</v>
      </c>
      <c r="B121" s="278" t="s">
        <v>356</v>
      </c>
      <c r="C121" s="279">
        <v>286.60000000000002</v>
      </c>
      <c r="D121" s="280">
        <v>284.56666666666666</v>
      </c>
      <c r="E121" s="280">
        <v>278.93333333333334</v>
      </c>
      <c r="F121" s="280">
        <v>271.26666666666665</v>
      </c>
      <c r="G121" s="280">
        <v>265.63333333333333</v>
      </c>
      <c r="H121" s="280">
        <v>292.23333333333335</v>
      </c>
      <c r="I121" s="280">
        <v>297.86666666666667</v>
      </c>
      <c r="J121" s="280">
        <v>305.53333333333336</v>
      </c>
      <c r="K121" s="278">
        <v>290.2</v>
      </c>
      <c r="L121" s="278">
        <v>276.89999999999998</v>
      </c>
      <c r="M121" s="278">
        <v>4.5369900000000003</v>
      </c>
    </row>
    <row r="122" spans="1:13">
      <c r="A122" s="269">
        <v>112</v>
      </c>
      <c r="B122" s="278" t="s">
        <v>357</v>
      </c>
      <c r="C122" s="279">
        <v>66.95</v>
      </c>
      <c r="D122" s="280">
        <v>67.45</v>
      </c>
      <c r="E122" s="280">
        <v>65.5</v>
      </c>
      <c r="F122" s="280">
        <v>64.05</v>
      </c>
      <c r="G122" s="280">
        <v>62.099999999999994</v>
      </c>
      <c r="H122" s="280">
        <v>68.900000000000006</v>
      </c>
      <c r="I122" s="280">
        <v>70.850000000000023</v>
      </c>
      <c r="J122" s="280">
        <v>72.300000000000011</v>
      </c>
      <c r="K122" s="278">
        <v>69.400000000000006</v>
      </c>
      <c r="L122" s="278">
        <v>66</v>
      </c>
      <c r="M122" s="278">
        <v>4.1779500000000001</v>
      </c>
    </row>
    <row r="123" spans="1:13">
      <c r="A123" s="269">
        <v>113</v>
      </c>
      <c r="B123" s="278" t="s">
        <v>350</v>
      </c>
      <c r="C123" s="279">
        <v>65.7</v>
      </c>
      <c r="D123" s="280">
        <v>65.266666666666666</v>
      </c>
      <c r="E123" s="280">
        <v>63.933333333333337</v>
      </c>
      <c r="F123" s="280">
        <v>62.166666666666671</v>
      </c>
      <c r="G123" s="280">
        <v>60.833333333333343</v>
      </c>
      <c r="H123" s="280">
        <v>67.033333333333331</v>
      </c>
      <c r="I123" s="280">
        <v>68.366666666666674</v>
      </c>
      <c r="J123" s="280">
        <v>70.133333333333326</v>
      </c>
      <c r="K123" s="278">
        <v>66.599999999999994</v>
      </c>
      <c r="L123" s="278">
        <v>63.5</v>
      </c>
      <c r="M123" s="278">
        <v>51.556609999999999</v>
      </c>
    </row>
    <row r="124" spans="1:13">
      <c r="A124" s="269">
        <v>114</v>
      </c>
      <c r="B124" s="278" t="s">
        <v>351</v>
      </c>
      <c r="C124" s="279">
        <v>299.45</v>
      </c>
      <c r="D124" s="280">
        <v>296.63333333333338</v>
      </c>
      <c r="E124" s="280">
        <v>285.26666666666677</v>
      </c>
      <c r="F124" s="280">
        <v>271.08333333333337</v>
      </c>
      <c r="G124" s="280">
        <v>259.71666666666675</v>
      </c>
      <c r="H124" s="280">
        <v>310.81666666666678</v>
      </c>
      <c r="I124" s="280">
        <v>322.18333333333345</v>
      </c>
      <c r="J124" s="280">
        <v>336.36666666666679</v>
      </c>
      <c r="K124" s="278">
        <v>308</v>
      </c>
      <c r="L124" s="278">
        <v>282.45</v>
      </c>
      <c r="M124" s="278">
        <v>3.1661000000000001</v>
      </c>
    </row>
    <row r="125" spans="1:13">
      <c r="A125" s="269">
        <v>115</v>
      </c>
      <c r="B125" s="278" t="s">
        <v>352</v>
      </c>
      <c r="C125" s="279">
        <v>499.1</v>
      </c>
      <c r="D125" s="280">
        <v>501.4666666666667</v>
      </c>
      <c r="E125" s="280">
        <v>493.93333333333339</v>
      </c>
      <c r="F125" s="280">
        <v>488.76666666666671</v>
      </c>
      <c r="G125" s="280">
        <v>481.23333333333341</v>
      </c>
      <c r="H125" s="280">
        <v>506.63333333333338</v>
      </c>
      <c r="I125" s="280">
        <v>514.16666666666674</v>
      </c>
      <c r="J125" s="280">
        <v>519.33333333333337</v>
      </c>
      <c r="K125" s="278">
        <v>509</v>
      </c>
      <c r="L125" s="278">
        <v>496.3</v>
      </c>
      <c r="M125" s="278">
        <v>7.9394400000000003</v>
      </c>
    </row>
    <row r="126" spans="1:13">
      <c r="A126" s="269">
        <v>116</v>
      </c>
      <c r="B126" s="278" t="s">
        <v>353</v>
      </c>
      <c r="C126" s="279">
        <v>93.8</v>
      </c>
      <c r="D126" s="280">
        <v>93.8</v>
      </c>
      <c r="E126" s="280">
        <v>93.8</v>
      </c>
      <c r="F126" s="280">
        <v>93.8</v>
      </c>
      <c r="G126" s="280">
        <v>93.8</v>
      </c>
      <c r="H126" s="280">
        <v>93.8</v>
      </c>
      <c r="I126" s="280">
        <v>93.8</v>
      </c>
      <c r="J126" s="280">
        <v>93.8</v>
      </c>
      <c r="K126" s="278">
        <v>93.8</v>
      </c>
      <c r="L126" s="278">
        <v>93.8</v>
      </c>
      <c r="M126" s="278">
        <v>1.8268</v>
      </c>
    </row>
    <row r="127" spans="1:13">
      <c r="A127" s="269">
        <v>117</v>
      </c>
      <c r="B127" s="278" t="s">
        <v>355</v>
      </c>
      <c r="C127" s="279">
        <v>12.05</v>
      </c>
      <c r="D127" s="280">
        <v>12.016666666666666</v>
      </c>
      <c r="E127" s="280">
        <v>11.833333333333332</v>
      </c>
      <c r="F127" s="280">
        <v>11.616666666666667</v>
      </c>
      <c r="G127" s="280">
        <v>11.433333333333334</v>
      </c>
      <c r="H127" s="280">
        <v>12.233333333333331</v>
      </c>
      <c r="I127" s="280">
        <v>12.416666666666664</v>
      </c>
      <c r="J127" s="280">
        <v>12.633333333333329</v>
      </c>
      <c r="K127" s="278">
        <v>12.2</v>
      </c>
      <c r="L127" s="278">
        <v>11.8</v>
      </c>
      <c r="M127" s="278">
        <v>13.46195</v>
      </c>
    </row>
    <row r="128" spans="1:13">
      <c r="A128" s="269">
        <v>118</v>
      </c>
      <c r="B128" s="278" t="s">
        <v>91</v>
      </c>
      <c r="C128" s="279">
        <v>4.6500000000000004</v>
      </c>
      <c r="D128" s="280">
        <v>4.6500000000000004</v>
      </c>
      <c r="E128" s="280">
        <v>4.6500000000000004</v>
      </c>
      <c r="F128" s="280">
        <v>4.6500000000000004</v>
      </c>
      <c r="G128" s="280">
        <v>4.6500000000000004</v>
      </c>
      <c r="H128" s="280">
        <v>4.6500000000000004</v>
      </c>
      <c r="I128" s="280">
        <v>4.6500000000000004</v>
      </c>
      <c r="J128" s="280">
        <v>4.6500000000000004</v>
      </c>
      <c r="K128" s="278">
        <v>4.6500000000000004</v>
      </c>
      <c r="L128" s="278">
        <v>4.6500000000000004</v>
      </c>
      <c r="M128" s="278">
        <v>21.82159</v>
      </c>
    </row>
    <row r="129" spans="1:13">
      <c r="A129" s="269">
        <v>119</v>
      </c>
      <c r="B129" s="278" t="s">
        <v>92</v>
      </c>
      <c r="C129" s="279">
        <v>2411</v>
      </c>
      <c r="D129" s="280">
        <v>2449.65</v>
      </c>
      <c r="E129" s="280">
        <v>2361.3500000000004</v>
      </c>
      <c r="F129" s="280">
        <v>2311.7000000000003</v>
      </c>
      <c r="G129" s="280">
        <v>2223.4000000000005</v>
      </c>
      <c r="H129" s="280">
        <v>2499.3000000000002</v>
      </c>
      <c r="I129" s="280">
        <v>2587.6000000000004</v>
      </c>
      <c r="J129" s="280">
        <v>2637.25</v>
      </c>
      <c r="K129" s="278">
        <v>2537.9499999999998</v>
      </c>
      <c r="L129" s="278">
        <v>2400</v>
      </c>
      <c r="M129" s="278">
        <v>13.050879999999999</v>
      </c>
    </row>
    <row r="130" spans="1:13">
      <c r="A130" s="269">
        <v>120</v>
      </c>
      <c r="B130" s="278" t="s">
        <v>358</v>
      </c>
      <c r="C130" s="279">
        <v>5197.5</v>
      </c>
      <c r="D130" s="280">
        <v>5152.7333333333336</v>
      </c>
      <c r="E130" s="280">
        <v>5056.4666666666672</v>
      </c>
      <c r="F130" s="280">
        <v>4915.4333333333334</v>
      </c>
      <c r="G130" s="280">
        <v>4819.166666666667</v>
      </c>
      <c r="H130" s="280">
        <v>5293.7666666666673</v>
      </c>
      <c r="I130" s="280">
        <v>5390.0333333333338</v>
      </c>
      <c r="J130" s="280">
        <v>5531.0666666666675</v>
      </c>
      <c r="K130" s="278">
        <v>5249</v>
      </c>
      <c r="L130" s="278">
        <v>5011.7</v>
      </c>
      <c r="M130" s="278">
        <v>0.71384999999999998</v>
      </c>
    </row>
    <row r="131" spans="1:13">
      <c r="A131" s="269">
        <v>121</v>
      </c>
      <c r="B131" s="278" t="s">
        <v>94</v>
      </c>
      <c r="C131" s="279">
        <v>157.19999999999999</v>
      </c>
      <c r="D131" s="280">
        <v>155.48333333333332</v>
      </c>
      <c r="E131" s="280">
        <v>152.11666666666665</v>
      </c>
      <c r="F131" s="280">
        <v>147.03333333333333</v>
      </c>
      <c r="G131" s="280">
        <v>143.66666666666666</v>
      </c>
      <c r="H131" s="280">
        <v>160.56666666666663</v>
      </c>
      <c r="I131" s="280">
        <v>163.93333333333331</v>
      </c>
      <c r="J131" s="280">
        <v>169.01666666666662</v>
      </c>
      <c r="K131" s="278">
        <v>158.85</v>
      </c>
      <c r="L131" s="278">
        <v>150.4</v>
      </c>
      <c r="M131" s="278">
        <v>106.51414</v>
      </c>
    </row>
    <row r="132" spans="1:13">
      <c r="A132" s="269">
        <v>122</v>
      </c>
      <c r="B132" s="278" t="s">
        <v>232</v>
      </c>
      <c r="C132" s="279">
        <v>2381.6999999999998</v>
      </c>
      <c r="D132" s="280">
        <v>2353.5833333333335</v>
      </c>
      <c r="E132" s="280">
        <v>2318.166666666667</v>
      </c>
      <c r="F132" s="280">
        <v>2254.6333333333337</v>
      </c>
      <c r="G132" s="280">
        <v>2219.2166666666672</v>
      </c>
      <c r="H132" s="280">
        <v>2417.1166666666668</v>
      </c>
      <c r="I132" s="280">
        <v>2452.5333333333338</v>
      </c>
      <c r="J132" s="280">
        <v>2516.0666666666666</v>
      </c>
      <c r="K132" s="278">
        <v>2389</v>
      </c>
      <c r="L132" s="278">
        <v>2290.0500000000002</v>
      </c>
      <c r="M132" s="278">
        <v>5.0320600000000004</v>
      </c>
    </row>
    <row r="133" spans="1:13">
      <c r="A133" s="269">
        <v>123</v>
      </c>
      <c r="B133" s="278" t="s">
        <v>95</v>
      </c>
      <c r="C133" s="279">
        <v>3895.3</v>
      </c>
      <c r="D133" s="280">
        <v>3929.5333333333333</v>
      </c>
      <c r="E133" s="280">
        <v>3851.7666666666664</v>
      </c>
      <c r="F133" s="280">
        <v>3808.2333333333331</v>
      </c>
      <c r="G133" s="280">
        <v>3730.4666666666662</v>
      </c>
      <c r="H133" s="280">
        <v>3973.0666666666666</v>
      </c>
      <c r="I133" s="280">
        <v>4050.8333333333339</v>
      </c>
      <c r="J133" s="280">
        <v>4094.3666666666668</v>
      </c>
      <c r="K133" s="278">
        <v>4007.3</v>
      </c>
      <c r="L133" s="278">
        <v>3886</v>
      </c>
      <c r="M133" s="278">
        <v>14.902100000000001</v>
      </c>
    </row>
    <row r="134" spans="1:13">
      <c r="A134" s="269">
        <v>124</v>
      </c>
      <c r="B134" s="278" t="s">
        <v>1265</v>
      </c>
      <c r="C134" s="279">
        <v>410.55</v>
      </c>
      <c r="D134" s="280">
        <v>410.73333333333335</v>
      </c>
      <c r="E134" s="280">
        <v>402.61666666666667</v>
      </c>
      <c r="F134" s="280">
        <v>394.68333333333334</v>
      </c>
      <c r="G134" s="280">
        <v>386.56666666666666</v>
      </c>
      <c r="H134" s="280">
        <v>418.66666666666669</v>
      </c>
      <c r="I134" s="280">
        <v>426.78333333333336</v>
      </c>
      <c r="J134" s="280">
        <v>434.7166666666667</v>
      </c>
      <c r="K134" s="278">
        <v>418.85</v>
      </c>
      <c r="L134" s="278">
        <v>402.8</v>
      </c>
      <c r="M134" s="278">
        <v>0.65688999999999997</v>
      </c>
    </row>
    <row r="135" spans="1:13">
      <c r="A135" s="269">
        <v>125</v>
      </c>
      <c r="B135" s="278" t="s">
        <v>240</v>
      </c>
      <c r="C135" s="279">
        <v>46.7</v>
      </c>
      <c r="D135" s="280">
        <v>47.183333333333337</v>
      </c>
      <c r="E135" s="280">
        <v>45.916666666666671</v>
      </c>
      <c r="F135" s="280">
        <v>45.133333333333333</v>
      </c>
      <c r="G135" s="280">
        <v>43.866666666666667</v>
      </c>
      <c r="H135" s="280">
        <v>47.966666666666676</v>
      </c>
      <c r="I135" s="280">
        <v>49.233333333333341</v>
      </c>
      <c r="J135" s="280">
        <v>50.01666666666668</v>
      </c>
      <c r="K135" s="278">
        <v>48.45</v>
      </c>
      <c r="L135" s="278">
        <v>46.4</v>
      </c>
      <c r="M135" s="278">
        <v>8.2712900000000005</v>
      </c>
    </row>
    <row r="136" spans="1:13">
      <c r="A136" s="269">
        <v>126</v>
      </c>
      <c r="B136" s="278" t="s">
        <v>96</v>
      </c>
      <c r="C136" s="279">
        <v>17396.25</v>
      </c>
      <c r="D136" s="280">
        <v>17298.75</v>
      </c>
      <c r="E136" s="280">
        <v>17097.5</v>
      </c>
      <c r="F136" s="280">
        <v>16798.75</v>
      </c>
      <c r="G136" s="280">
        <v>16597.5</v>
      </c>
      <c r="H136" s="280">
        <v>17597.5</v>
      </c>
      <c r="I136" s="280">
        <v>17798.75</v>
      </c>
      <c r="J136" s="280">
        <v>18097.5</v>
      </c>
      <c r="K136" s="278">
        <v>17500</v>
      </c>
      <c r="L136" s="278">
        <v>17000</v>
      </c>
      <c r="M136" s="278">
        <v>3.9681899999999999</v>
      </c>
    </row>
    <row r="137" spans="1:13">
      <c r="A137" s="269">
        <v>127</v>
      </c>
      <c r="B137" s="278" t="s">
        <v>360</v>
      </c>
      <c r="C137" s="279">
        <v>212.85</v>
      </c>
      <c r="D137" s="280">
        <v>215.0333333333333</v>
      </c>
      <c r="E137" s="280">
        <v>207.26666666666659</v>
      </c>
      <c r="F137" s="280">
        <v>201.68333333333328</v>
      </c>
      <c r="G137" s="280">
        <v>193.91666666666657</v>
      </c>
      <c r="H137" s="280">
        <v>220.61666666666662</v>
      </c>
      <c r="I137" s="280">
        <v>228.38333333333333</v>
      </c>
      <c r="J137" s="280">
        <v>233.96666666666664</v>
      </c>
      <c r="K137" s="278">
        <v>222.8</v>
      </c>
      <c r="L137" s="278">
        <v>209.45</v>
      </c>
      <c r="M137" s="278">
        <v>12.29063</v>
      </c>
    </row>
    <row r="138" spans="1:13">
      <c r="A138" s="269">
        <v>128</v>
      </c>
      <c r="B138" s="278" t="s">
        <v>361</v>
      </c>
      <c r="C138" s="279">
        <v>73.3</v>
      </c>
      <c r="D138" s="280">
        <v>73.100000000000009</v>
      </c>
      <c r="E138" s="280">
        <v>71.250000000000014</v>
      </c>
      <c r="F138" s="280">
        <v>69.2</v>
      </c>
      <c r="G138" s="280">
        <v>67.350000000000009</v>
      </c>
      <c r="H138" s="280">
        <v>75.15000000000002</v>
      </c>
      <c r="I138" s="280">
        <v>77.000000000000014</v>
      </c>
      <c r="J138" s="280">
        <v>79.050000000000026</v>
      </c>
      <c r="K138" s="278">
        <v>74.95</v>
      </c>
      <c r="L138" s="278">
        <v>71.05</v>
      </c>
      <c r="M138" s="278">
        <v>8.7720599999999997</v>
      </c>
    </row>
    <row r="139" spans="1:13">
      <c r="A139" s="269">
        <v>129</v>
      </c>
      <c r="B139" s="278" t="s">
        <v>362</v>
      </c>
      <c r="C139" s="279">
        <v>145</v>
      </c>
      <c r="D139" s="280">
        <v>142.26666666666668</v>
      </c>
      <c r="E139" s="280">
        <v>137.73333333333335</v>
      </c>
      <c r="F139" s="280">
        <v>130.46666666666667</v>
      </c>
      <c r="G139" s="280">
        <v>125.93333333333334</v>
      </c>
      <c r="H139" s="280">
        <v>149.53333333333336</v>
      </c>
      <c r="I139" s="280">
        <v>154.06666666666672</v>
      </c>
      <c r="J139" s="280">
        <v>161.33333333333337</v>
      </c>
      <c r="K139" s="278">
        <v>146.80000000000001</v>
      </c>
      <c r="L139" s="278">
        <v>135</v>
      </c>
      <c r="M139" s="278">
        <v>0.42083999999999999</v>
      </c>
    </row>
    <row r="140" spans="1:13">
      <c r="A140" s="269">
        <v>130</v>
      </c>
      <c r="B140" s="278" t="s">
        <v>241</v>
      </c>
      <c r="C140" s="279">
        <v>192.45</v>
      </c>
      <c r="D140" s="280">
        <v>193.31666666666669</v>
      </c>
      <c r="E140" s="280">
        <v>190.93333333333339</v>
      </c>
      <c r="F140" s="280">
        <v>189.41666666666671</v>
      </c>
      <c r="G140" s="280">
        <v>187.03333333333342</v>
      </c>
      <c r="H140" s="280">
        <v>194.83333333333337</v>
      </c>
      <c r="I140" s="280">
        <v>197.21666666666664</v>
      </c>
      <c r="J140" s="280">
        <v>198.73333333333335</v>
      </c>
      <c r="K140" s="278">
        <v>195.7</v>
      </c>
      <c r="L140" s="278">
        <v>191.8</v>
      </c>
      <c r="M140" s="278">
        <v>3.1758799999999998</v>
      </c>
    </row>
    <row r="141" spans="1:13">
      <c r="A141" s="269">
        <v>131</v>
      </c>
      <c r="B141" s="278" t="s">
        <v>242</v>
      </c>
      <c r="C141" s="279">
        <v>761.9</v>
      </c>
      <c r="D141" s="280">
        <v>760.30000000000007</v>
      </c>
      <c r="E141" s="280">
        <v>741.60000000000014</v>
      </c>
      <c r="F141" s="280">
        <v>721.30000000000007</v>
      </c>
      <c r="G141" s="280">
        <v>702.60000000000014</v>
      </c>
      <c r="H141" s="280">
        <v>780.60000000000014</v>
      </c>
      <c r="I141" s="280">
        <v>799.30000000000018</v>
      </c>
      <c r="J141" s="280">
        <v>819.60000000000014</v>
      </c>
      <c r="K141" s="278">
        <v>779</v>
      </c>
      <c r="L141" s="278">
        <v>740</v>
      </c>
      <c r="M141" s="278">
        <v>1.1112</v>
      </c>
    </row>
    <row r="142" spans="1:13">
      <c r="A142" s="269">
        <v>132</v>
      </c>
      <c r="B142" s="278" t="s">
        <v>243</v>
      </c>
      <c r="C142" s="279">
        <v>65.849999999999994</v>
      </c>
      <c r="D142" s="280">
        <v>65.283333333333331</v>
      </c>
      <c r="E142" s="280">
        <v>64.166666666666657</v>
      </c>
      <c r="F142" s="280">
        <v>62.483333333333327</v>
      </c>
      <c r="G142" s="280">
        <v>61.366666666666653</v>
      </c>
      <c r="H142" s="280">
        <v>66.966666666666669</v>
      </c>
      <c r="I142" s="280">
        <v>68.083333333333343</v>
      </c>
      <c r="J142" s="280">
        <v>69.766666666666666</v>
      </c>
      <c r="K142" s="278">
        <v>66.400000000000006</v>
      </c>
      <c r="L142" s="278">
        <v>63.6</v>
      </c>
      <c r="M142" s="278">
        <v>12.587820000000001</v>
      </c>
    </row>
    <row r="143" spans="1:13">
      <c r="A143" s="269">
        <v>133</v>
      </c>
      <c r="B143" s="278" t="s">
        <v>97</v>
      </c>
      <c r="C143" s="279">
        <v>48</v>
      </c>
      <c r="D143" s="280">
        <v>47.25</v>
      </c>
      <c r="E143" s="280">
        <v>45.75</v>
      </c>
      <c r="F143" s="280">
        <v>43.5</v>
      </c>
      <c r="G143" s="280">
        <v>42</v>
      </c>
      <c r="H143" s="280">
        <v>49.5</v>
      </c>
      <c r="I143" s="280">
        <v>51</v>
      </c>
      <c r="J143" s="280">
        <v>53.25</v>
      </c>
      <c r="K143" s="278">
        <v>48.75</v>
      </c>
      <c r="L143" s="278">
        <v>45</v>
      </c>
      <c r="M143" s="278">
        <v>292.27312999999998</v>
      </c>
    </row>
    <row r="144" spans="1:13">
      <c r="A144" s="269">
        <v>134</v>
      </c>
      <c r="B144" s="278" t="s">
        <v>363</v>
      </c>
      <c r="C144" s="279">
        <v>519.20000000000005</v>
      </c>
      <c r="D144" s="280">
        <v>538.06666666666672</v>
      </c>
      <c r="E144" s="280">
        <v>481.13333333333344</v>
      </c>
      <c r="F144" s="280">
        <v>443.06666666666672</v>
      </c>
      <c r="G144" s="280">
        <v>386.13333333333344</v>
      </c>
      <c r="H144" s="280">
        <v>576.13333333333344</v>
      </c>
      <c r="I144" s="280">
        <v>633.06666666666661</v>
      </c>
      <c r="J144" s="280">
        <v>671.13333333333344</v>
      </c>
      <c r="K144" s="278">
        <v>595</v>
      </c>
      <c r="L144" s="278">
        <v>500</v>
      </c>
      <c r="M144" s="278">
        <v>7.0818700000000003</v>
      </c>
    </row>
    <row r="145" spans="1:13">
      <c r="A145" s="269">
        <v>135</v>
      </c>
      <c r="B145" s="278" t="s">
        <v>98</v>
      </c>
      <c r="C145" s="279">
        <v>959.65</v>
      </c>
      <c r="D145" s="280">
        <v>962.56666666666661</v>
      </c>
      <c r="E145" s="280">
        <v>947.28333333333319</v>
      </c>
      <c r="F145" s="280">
        <v>934.91666666666663</v>
      </c>
      <c r="G145" s="280">
        <v>919.63333333333321</v>
      </c>
      <c r="H145" s="280">
        <v>974.93333333333317</v>
      </c>
      <c r="I145" s="280">
        <v>990.21666666666647</v>
      </c>
      <c r="J145" s="280">
        <v>1002.5833333333331</v>
      </c>
      <c r="K145" s="278">
        <v>977.85</v>
      </c>
      <c r="L145" s="278">
        <v>950.2</v>
      </c>
      <c r="M145" s="278">
        <v>28.977180000000001</v>
      </c>
    </row>
    <row r="146" spans="1:13">
      <c r="A146" s="269">
        <v>136</v>
      </c>
      <c r="B146" s="278" t="s">
        <v>364</v>
      </c>
      <c r="C146" s="279">
        <v>183.85</v>
      </c>
      <c r="D146" s="280">
        <v>181.08333333333334</v>
      </c>
      <c r="E146" s="280">
        <v>173.16666666666669</v>
      </c>
      <c r="F146" s="280">
        <v>162.48333333333335</v>
      </c>
      <c r="G146" s="280">
        <v>154.56666666666669</v>
      </c>
      <c r="H146" s="280">
        <v>191.76666666666668</v>
      </c>
      <c r="I146" s="280">
        <v>199.68333333333337</v>
      </c>
      <c r="J146" s="280">
        <v>210.36666666666667</v>
      </c>
      <c r="K146" s="278">
        <v>189</v>
      </c>
      <c r="L146" s="278">
        <v>170.4</v>
      </c>
      <c r="M146" s="278">
        <v>3.77942</v>
      </c>
    </row>
    <row r="147" spans="1:13">
      <c r="A147" s="269">
        <v>137</v>
      </c>
      <c r="B147" s="278" t="s">
        <v>99</v>
      </c>
      <c r="C147" s="279">
        <v>170.65</v>
      </c>
      <c r="D147" s="280">
        <v>171.88333333333333</v>
      </c>
      <c r="E147" s="280">
        <v>168.76666666666665</v>
      </c>
      <c r="F147" s="280">
        <v>166.88333333333333</v>
      </c>
      <c r="G147" s="280">
        <v>163.76666666666665</v>
      </c>
      <c r="H147" s="280">
        <v>173.76666666666665</v>
      </c>
      <c r="I147" s="280">
        <v>176.88333333333333</v>
      </c>
      <c r="J147" s="280">
        <v>178.76666666666665</v>
      </c>
      <c r="K147" s="278">
        <v>175</v>
      </c>
      <c r="L147" s="278">
        <v>170</v>
      </c>
      <c r="M147" s="278">
        <v>23.970929999999999</v>
      </c>
    </row>
    <row r="148" spans="1:13">
      <c r="A148" s="269">
        <v>138</v>
      </c>
      <c r="B148" s="278" t="s">
        <v>244</v>
      </c>
      <c r="C148" s="279">
        <v>9.1999999999999993</v>
      </c>
      <c r="D148" s="280">
        <v>9.0666666666666664</v>
      </c>
      <c r="E148" s="280">
        <v>8.8833333333333329</v>
      </c>
      <c r="F148" s="280">
        <v>8.5666666666666664</v>
      </c>
      <c r="G148" s="280">
        <v>8.3833333333333329</v>
      </c>
      <c r="H148" s="280">
        <v>9.3833333333333329</v>
      </c>
      <c r="I148" s="280">
        <v>9.5666666666666664</v>
      </c>
      <c r="J148" s="280">
        <v>9.8833333333333329</v>
      </c>
      <c r="K148" s="278">
        <v>9.25</v>
      </c>
      <c r="L148" s="278">
        <v>8.75</v>
      </c>
      <c r="M148" s="278">
        <v>87.253919999999994</v>
      </c>
    </row>
    <row r="149" spans="1:13">
      <c r="A149" s="269">
        <v>139</v>
      </c>
      <c r="B149" s="278" t="s">
        <v>365</v>
      </c>
      <c r="C149" s="279">
        <v>250.5</v>
      </c>
      <c r="D149" s="280">
        <v>252.83333333333334</v>
      </c>
      <c r="E149" s="280">
        <v>246.66666666666669</v>
      </c>
      <c r="F149" s="280">
        <v>242.83333333333334</v>
      </c>
      <c r="G149" s="280">
        <v>236.66666666666669</v>
      </c>
      <c r="H149" s="280">
        <v>256.66666666666669</v>
      </c>
      <c r="I149" s="280">
        <v>262.83333333333337</v>
      </c>
      <c r="J149" s="280">
        <v>266.66666666666669</v>
      </c>
      <c r="K149" s="278">
        <v>259</v>
      </c>
      <c r="L149" s="278">
        <v>249</v>
      </c>
      <c r="M149" s="278">
        <v>1.35026</v>
      </c>
    </row>
    <row r="150" spans="1:13">
      <c r="A150" s="269">
        <v>140</v>
      </c>
      <c r="B150" s="278" t="s">
        <v>100</v>
      </c>
      <c r="C150" s="279">
        <v>47.6</v>
      </c>
      <c r="D150" s="280">
        <v>47.233333333333327</v>
      </c>
      <c r="E150" s="280">
        <v>46.366666666666653</v>
      </c>
      <c r="F150" s="280">
        <v>45.133333333333326</v>
      </c>
      <c r="G150" s="280">
        <v>44.266666666666652</v>
      </c>
      <c r="H150" s="280">
        <v>48.466666666666654</v>
      </c>
      <c r="I150" s="280">
        <v>49.333333333333329</v>
      </c>
      <c r="J150" s="280">
        <v>50.566666666666656</v>
      </c>
      <c r="K150" s="278">
        <v>48.1</v>
      </c>
      <c r="L150" s="278">
        <v>46</v>
      </c>
      <c r="M150" s="278">
        <v>475.22313000000003</v>
      </c>
    </row>
    <row r="151" spans="1:13">
      <c r="A151" s="269">
        <v>141</v>
      </c>
      <c r="B151" s="278" t="s">
        <v>368</v>
      </c>
      <c r="C151" s="279">
        <v>234.35</v>
      </c>
      <c r="D151" s="280">
        <v>231.93333333333331</v>
      </c>
      <c r="E151" s="280">
        <v>229.51666666666662</v>
      </c>
      <c r="F151" s="280">
        <v>224.68333333333331</v>
      </c>
      <c r="G151" s="280">
        <v>222.26666666666662</v>
      </c>
      <c r="H151" s="280">
        <v>236.76666666666662</v>
      </c>
      <c r="I151" s="280">
        <v>239.18333333333331</v>
      </c>
      <c r="J151" s="280">
        <v>244.01666666666662</v>
      </c>
      <c r="K151" s="278">
        <v>234.35</v>
      </c>
      <c r="L151" s="278">
        <v>227.1</v>
      </c>
      <c r="M151" s="278">
        <v>0.65441000000000005</v>
      </c>
    </row>
    <row r="152" spans="1:13">
      <c r="A152" s="269">
        <v>142</v>
      </c>
      <c r="B152" s="278" t="s">
        <v>367</v>
      </c>
      <c r="C152" s="279">
        <v>1998.05</v>
      </c>
      <c r="D152" s="280">
        <v>1996.3500000000001</v>
      </c>
      <c r="E152" s="280">
        <v>1952.7000000000003</v>
      </c>
      <c r="F152" s="280">
        <v>1907.3500000000001</v>
      </c>
      <c r="G152" s="280">
        <v>1863.7000000000003</v>
      </c>
      <c r="H152" s="280">
        <v>2041.7000000000003</v>
      </c>
      <c r="I152" s="280">
        <v>2085.3500000000004</v>
      </c>
      <c r="J152" s="280">
        <v>2130.7000000000003</v>
      </c>
      <c r="K152" s="278">
        <v>2040</v>
      </c>
      <c r="L152" s="278">
        <v>1951</v>
      </c>
      <c r="M152" s="278">
        <v>0.29676000000000002</v>
      </c>
    </row>
    <row r="153" spans="1:13">
      <c r="A153" s="269">
        <v>143</v>
      </c>
      <c r="B153" s="278" t="s">
        <v>369</v>
      </c>
      <c r="C153" s="279">
        <v>472.5</v>
      </c>
      <c r="D153" s="280">
        <v>474.13333333333338</v>
      </c>
      <c r="E153" s="280">
        <v>465.51666666666677</v>
      </c>
      <c r="F153" s="280">
        <v>458.53333333333336</v>
      </c>
      <c r="G153" s="280">
        <v>449.91666666666674</v>
      </c>
      <c r="H153" s="280">
        <v>481.11666666666679</v>
      </c>
      <c r="I153" s="280">
        <v>489.73333333333346</v>
      </c>
      <c r="J153" s="280">
        <v>496.71666666666681</v>
      </c>
      <c r="K153" s="278">
        <v>482.75</v>
      </c>
      <c r="L153" s="278">
        <v>467.15</v>
      </c>
      <c r="M153" s="278">
        <v>0.64973999999999998</v>
      </c>
    </row>
    <row r="154" spans="1:13">
      <c r="A154" s="269">
        <v>144</v>
      </c>
      <c r="B154" s="278" t="s">
        <v>372</v>
      </c>
      <c r="C154" s="279">
        <v>147.05000000000001</v>
      </c>
      <c r="D154" s="280">
        <v>147.61666666666667</v>
      </c>
      <c r="E154" s="280">
        <v>143.23333333333335</v>
      </c>
      <c r="F154" s="280">
        <v>139.41666666666669</v>
      </c>
      <c r="G154" s="280">
        <v>135.03333333333336</v>
      </c>
      <c r="H154" s="280">
        <v>151.43333333333334</v>
      </c>
      <c r="I154" s="280">
        <v>155.81666666666666</v>
      </c>
      <c r="J154" s="280">
        <v>159.63333333333333</v>
      </c>
      <c r="K154" s="278">
        <v>152</v>
      </c>
      <c r="L154" s="278">
        <v>143.80000000000001</v>
      </c>
      <c r="M154" s="278">
        <v>2.0041000000000002</v>
      </c>
    </row>
    <row r="155" spans="1:13">
      <c r="A155" s="269">
        <v>145</v>
      </c>
      <c r="B155" s="278" t="s">
        <v>366</v>
      </c>
      <c r="C155" s="279">
        <v>455</v>
      </c>
      <c r="D155" s="280">
        <v>455.36666666666662</v>
      </c>
      <c r="E155" s="280">
        <v>445.93333333333322</v>
      </c>
      <c r="F155" s="280">
        <v>436.86666666666662</v>
      </c>
      <c r="G155" s="280">
        <v>427.43333333333322</v>
      </c>
      <c r="H155" s="280">
        <v>464.43333333333322</v>
      </c>
      <c r="I155" s="280">
        <v>473.86666666666662</v>
      </c>
      <c r="J155" s="280">
        <v>482.93333333333322</v>
      </c>
      <c r="K155" s="278">
        <v>464.8</v>
      </c>
      <c r="L155" s="278">
        <v>446.3</v>
      </c>
      <c r="M155" s="278">
        <v>0.12017</v>
      </c>
    </row>
    <row r="156" spans="1:13">
      <c r="A156" s="269">
        <v>146</v>
      </c>
      <c r="B156" s="278" t="s">
        <v>371</v>
      </c>
      <c r="C156" s="279">
        <v>118.95</v>
      </c>
      <c r="D156" s="280">
        <v>120.01666666666665</v>
      </c>
      <c r="E156" s="280">
        <v>117.0333333333333</v>
      </c>
      <c r="F156" s="280">
        <v>115.11666666666665</v>
      </c>
      <c r="G156" s="280">
        <v>112.1333333333333</v>
      </c>
      <c r="H156" s="280">
        <v>121.93333333333331</v>
      </c>
      <c r="I156" s="280">
        <v>124.91666666666666</v>
      </c>
      <c r="J156" s="280">
        <v>126.83333333333331</v>
      </c>
      <c r="K156" s="278">
        <v>123</v>
      </c>
      <c r="L156" s="278">
        <v>118.1</v>
      </c>
      <c r="M156" s="278">
        <v>8.6329799999999999</v>
      </c>
    </row>
    <row r="157" spans="1:13">
      <c r="A157" s="269">
        <v>147</v>
      </c>
      <c r="B157" s="278" t="s">
        <v>245</v>
      </c>
      <c r="C157" s="279">
        <v>93.45</v>
      </c>
      <c r="D157" s="280">
        <v>93.45</v>
      </c>
      <c r="E157" s="280">
        <v>93.45</v>
      </c>
      <c r="F157" s="280">
        <v>93.45</v>
      </c>
      <c r="G157" s="280">
        <v>93.45</v>
      </c>
      <c r="H157" s="280">
        <v>93.45</v>
      </c>
      <c r="I157" s="280">
        <v>93.45</v>
      </c>
      <c r="J157" s="280">
        <v>93.45</v>
      </c>
      <c r="K157" s="278">
        <v>93.45</v>
      </c>
      <c r="L157" s="278">
        <v>93.45</v>
      </c>
      <c r="M157" s="278">
        <v>1.5595600000000001</v>
      </c>
    </row>
    <row r="158" spans="1:13">
      <c r="A158" s="269">
        <v>148</v>
      </c>
      <c r="B158" s="278" t="s">
        <v>370</v>
      </c>
      <c r="C158" s="279">
        <v>35.25</v>
      </c>
      <c r="D158" s="280">
        <v>34.666666666666664</v>
      </c>
      <c r="E158" s="280">
        <v>33.633333333333326</v>
      </c>
      <c r="F158" s="280">
        <v>32.016666666666659</v>
      </c>
      <c r="G158" s="280">
        <v>30.98333333333332</v>
      </c>
      <c r="H158" s="280">
        <v>36.283333333333331</v>
      </c>
      <c r="I158" s="280">
        <v>37.316666666666677</v>
      </c>
      <c r="J158" s="280">
        <v>38.933333333333337</v>
      </c>
      <c r="K158" s="278">
        <v>35.700000000000003</v>
      </c>
      <c r="L158" s="278">
        <v>33.049999999999997</v>
      </c>
      <c r="M158" s="278">
        <v>30.855689999999999</v>
      </c>
    </row>
    <row r="159" spans="1:13">
      <c r="A159" s="269">
        <v>149</v>
      </c>
      <c r="B159" s="278" t="s">
        <v>101</v>
      </c>
      <c r="C159" s="279">
        <v>96.55</v>
      </c>
      <c r="D159" s="280">
        <v>94.84999999999998</v>
      </c>
      <c r="E159" s="280">
        <v>92.599999999999966</v>
      </c>
      <c r="F159" s="280">
        <v>88.649999999999991</v>
      </c>
      <c r="G159" s="280">
        <v>86.399999999999977</v>
      </c>
      <c r="H159" s="280">
        <v>98.799999999999955</v>
      </c>
      <c r="I159" s="280">
        <v>101.04999999999998</v>
      </c>
      <c r="J159" s="280">
        <v>104.99999999999994</v>
      </c>
      <c r="K159" s="278">
        <v>97.1</v>
      </c>
      <c r="L159" s="278">
        <v>90.9</v>
      </c>
      <c r="M159" s="278">
        <v>185.76059000000001</v>
      </c>
    </row>
    <row r="160" spans="1:13">
      <c r="A160" s="269">
        <v>150</v>
      </c>
      <c r="B160" s="278" t="s">
        <v>376</v>
      </c>
      <c r="C160" s="279">
        <v>1360.7</v>
      </c>
      <c r="D160" s="280">
        <v>1361.9166666666667</v>
      </c>
      <c r="E160" s="280">
        <v>1348.8333333333335</v>
      </c>
      <c r="F160" s="280">
        <v>1336.9666666666667</v>
      </c>
      <c r="G160" s="280">
        <v>1323.8833333333334</v>
      </c>
      <c r="H160" s="280">
        <v>1373.7833333333335</v>
      </c>
      <c r="I160" s="280">
        <v>1386.866666666667</v>
      </c>
      <c r="J160" s="280">
        <v>1398.7333333333336</v>
      </c>
      <c r="K160" s="278">
        <v>1375</v>
      </c>
      <c r="L160" s="278">
        <v>1350.05</v>
      </c>
      <c r="M160" s="278">
        <v>5.5230000000000001E-2</v>
      </c>
    </row>
    <row r="161" spans="1:13">
      <c r="A161" s="269">
        <v>151</v>
      </c>
      <c r="B161" s="278" t="s">
        <v>377</v>
      </c>
      <c r="C161" s="279">
        <v>1380.6</v>
      </c>
      <c r="D161" s="280">
        <v>1392.1333333333332</v>
      </c>
      <c r="E161" s="280">
        <v>1356.4666666666665</v>
      </c>
      <c r="F161" s="280">
        <v>1332.3333333333333</v>
      </c>
      <c r="G161" s="280">
        <v>1296.6666666666665</v>
      </c>
      <c r="H161" s="280">
        <v>1416.2666666666664</v>
      </c>
      <c r="I161" s="280">
        <v>1451.9333333333334</v>
      </c>
      <c r="J161" s="280">
        <v>1476.0666666666664</v>
      </c>
      <c r="K161" s="278">
        <v>1427.8</v>
      </c>
      <c r="L161" s="278">
        <v>1368</v>
      </c>
      <c r="M161" s="278">
        <v>7.9699999999999993E-2</v>
      </c>
    </row>
    <row r="162" spans="1:13">
      <c r="A162" s="269">
        <v>152</v>
      </c>
      <c r="B162" s="278" t="s">
        <v>378</v>
      </c>
      <c r="C162" s="279">
        <v>14.75</v>
      </c>
      <c r="D162" s="280">
        <v>14.733333333333334</v>
      </c>
      <c r="E162" s="280">
        <v>14.716666666666669</v>
      </c>
      <c r="F162" s="280">
        <v>14.683333333333334</v>
      </c>
      <c r="G162" s="280">
        <v>14.666666666666668</v>
      </c>
      <c r="H162" s="280">
        <v>14.766666666666669</v>
      </c>
      <c r="I162" s="280">
        <v>14.783333333333335</v>
      </c>
      <c r="J162" s="280">
        <v>14.81666666666667</v>
      </c>
      <c r="K162" s="278">
        <v>14.75</v>
      </c>
      <c r="L162" s="278">
        <v>14.7</v>
      </c>
      <c r="M162" s="278">
        <v>0.47583999999999999</v>
      </c>
    </row>
    <row r="163" spans="1:13">
      <c r="A163" s="269">
        <v>153</v>
      </c>
      <c r="B163" s="278" t="s">
        <v>373</v>
      </c>
      <c r="C163" s="279">
        <v>397.2</v>
      </c>
      <c r="D163" s="280">
        <v>396.7</v>
      </c>
      <c r="E163" s="280">
        <v>393.25</v>
      </c>
      <c r="F163" s="280">
        <v>389.3</v>
      </c>
      <c r="G163" s="280">
        <v>385.85</v>
      </c>
      <c r="H163" s="280">
        <v>400.65</v>
      </c>
      <c r="I163" s="280">
        <v>404.09999999999991</v>
      </c>
      <c r="J163" s="280">
        <v>408.04999999999995</v>
      </c>
      <c r="K163" s="278">
        <v>400.15</v>
      </c>
      <c r="L163" s="278">
        <v>392.75</v>
      </c>
      <c r="M163" s="278">
        <v>0.34386</v>
      </c>
    </row>
    <row r="164" spans="1:13">
      <c r="A164" s="269">
        <v>154</v>
      </c>
      <c r="B164" s="278" t="s">
        <v>383</v>
      </c>
      <c r="C164" s="279">
        <v>205.75</v>
      </c>
      <c r="D164" s="280">
        <v>203.4</v>
      </c>
      <c r="E164" s="280">
        <v>199.8</v>
      </c>
      <c r="F164" s="280">
        <v>193.85</v>
      </c>
      <c r="G164" s="280">
        <v>190.25</v>
      </c>
      <c r="H164" s="280">
        <v>209.35000000000002</v>
      </c>
      <c r="I164" s="280">
        <v>212.95</v>
      </c>
      <c r="J164" s="280">
        <v>218.90000000000003</v>
      </c>
      <c r="K164" s="278">
        <v>207</v>
      </c>
      <c r="L164" s="278">
        <v>197.45</v>
      </c>
      <c r="M164" s="278">
        <v>1.4230499999999999</v>
      </c>
    </row>
    <row r="165" spans="1:13">
      <c r="A165" s="269">
        <v>155</v>
      </c>
      <c r="B165" s="278" t="s">
        <v>374</v>
      </c>
      <c r="C165" s="279">
        <v>64.349999999999994</v>
      </c>
      <c r="D165" s="280">
        <v>63.65</v>
      </c>
      <c r="E165" s="280">
        <v>62.8</v>
      </c>
      <c r="F165" s="280">
        <v>61.25</v>
      </c>
      <c r="G165" s="280">
        <v>60.4</v>
      </c>
      <c r="H165" s="280">
        <v>65.199999999999989</v>
      </c>
      <c r="I165" s="280">
        <v>66.050000000000011</v>
      </c>
      <c r="J165" s="280">
        <v>67.599999999999994</v>
      </c>
      <c r="K165" s="278">
        <v>64.5</v>
      </c>
      <c r="L165" s="278">
        <v>62.1</v>
      </c>
      <c r="M165" s="278">
        <v>2.9773000000000001</v>
      </c>
    </row>
    <row r="166" spans="1:13">
      <c r="A166" s="269">
        <v>156</v>
      </c>
      <c r="B166" s="278" t="s">
        <v>375</v>
      </c>
      <c r="C166" s="279">
        <v>116.9</v>
      </c>
      <c r="D166" s="280">
        <v>114.93333333333334</v>
      </c>
      <c r="E166" s="280">
        <v>112.96666666666667</v>
      </c>
      <c r="F166" s="280">
        <v>109.03333333333333</v>
      </c>
      <c r="G166" s="280">
        <v>107.06666666666666</v>
      </c>
      <c r="H166" s="280">
        <v>118.86666666666667</v>
      </c>
      <c r="I166" s="280">
        <v>120.83333333333334</v>
      </c>
      <c r="J166" s="280">
        <v>124.76666666666668</v>
      </c>
      <c r="K166" s="278">
        <v>116.9</v>
      </c>
      <c r="L166" s="278">
        <v>111</v>
      </c>
      <c r="M166" s="278">
        <v>2.28878</v>
      </c>
    </row>
    <row r="167" spans="1:13">
      <c r="A167" s="269">
        <v>157</v>
      </c>
      <c r="B167" s="278" t="s">
        <v>246</v>
      </c>
      <c r="C167" s="279">
        <v>138.35</v>
      </c>
      <c r="D167" s="280">
        <v>139.20000000000002</v>
      </c>
      <c r="E167" s="280">
        <v>136.40000000000003</v>
      </c>
      <c r="F167" s="280">
        <v>134.45000000000002</v>
      </c>
      <c r="G167" s="280">
        <v>131.65000000000003</v>
      </c>
      <c r="H167" s="280">
        <v>141.15000000000003</v>
      </c>
      <c r="I167" s="280">
        <v>143.95000000000005</v>
      </c>
      <c r="J167" s="280">
        <v>145.90000000000003</v>
      </c>
      <c r="K167" s="278">
        <v>142</v>
      </c>
      <c r="L167" s="278">
        <v>137.25</v>
      </c>
      <c r="M167" s="278">
        <v>1.0451299999999999</v>
      </c>
    </row>
    <row r="168" spans="1:13">
      <c r="A168" s="269">
        <v>158</v>
      </c>
      <c r="B168" s="278" t="s">
        <v>379</v>
      </c>
      <c r="C168" s="279">
        <v>5025.2</v>
      </c>
      <c r="D168" s="280">
        <v>5041.7333333333336</v>
      </c>
      <c r="E168" s="280">
        <v>4933.4666666666672</v>
      </c>
      <c r="F168" s="280">
        <v>4841.7333333333336</v>
      </c>
      <c r="G168" s="280">
        <v>4733.4666666666672</v>
      </c>
      <c r="H168" s="280">
        <v>5133.4666666666672</v>
      </c>
      <c r="I168" s="280">
        <v>5241.7333333333336</v>
      </c>
      <c r="J168" s="280">
        <v>5333.4666666666672</v>
      </c>
      <c r="K168" s="278">
        <v>5150</v>
      </c>
      <c r="L168" s="278">
        <v>4950</v>
      </c>
      <c r="M168" s="278">
        <v>0.18076</v>
      </c>
    </row>
    <row r="169" spans="1:13">
      <c r="A169" s="269">
        <v>159</v>
      </c>
      <c r="B169" s="278" t="s">
        <v>380</v>
      </c>
      <c r="C169" s="279">
        <v>1356</v>
      </c>
      <c r="D169" s="280">
        <v>1364.7333333333333</v>
      </c>
      <c r="E169" s="280">
        <v>1340.4666666666667</v>
      </c>
      <c r="F169" s="280">
        <v>1324.9333333333334</v>
      </c>
      <c r="G169" s="280">
        <v>1300.6666666666667</v>
      </c>
      <c r="H169" s="280">
        <v>1380.2666666666667</v>
      </c>
      <c r="I169" s="280">
        <v>1404.5333333333335</v>
      </c>
      <c r="J169" s="280">
        <v>1420.0666666666666</v>
      </c>
      <c r="K169" s="278">
        <v>1389</v>
      </c>
      <c r="L169" s="278">
        <v>1349.2</v>
      </c>
      <c r="M169" s="278">
        <v>0.42825999999999997</v>
      </c>
    </row>
    <row r="170" spans="1:13">
      <c r="A170" s="269">
        <v>160</v>
      </c>
      <c r="B170" s="278" t="s">
        <v>102</v>
      </c>
      <c r="C170" s="279">
        <v>388.7</v>
      </c>
      <c r="D170" s="280">
        <v>384.75</v>
      </c>
      <c r="E170" s="280">
        <v>376.05</v>
      </c>
      <c r="F170" s="280">
        <v>363.40000000000003</v>
      </c>
      <c r="G170" s="280">
        <v>354.70000000000005</v>
      </c>
      <c r="H170" s="280">
        <v>397.4</v>
      </c>
      <c r="I170" s="280">
        <v>406.1</v>
      </c>
      <c r="J170" s="280">
        <v>418.74999999999994</v>
      </c>
      <c r="K170" s="278">
        <v>393.45</v>
      </c>
      <c r="L170" s="278">
        <v>372.1</v>
      </c>
      <c r="M170" s="278">
        <v>102.22172</v>
      </c>
    </row>
    <row r="171" spans="1:13">
      <c r="A171" s="269">
        <v>161</v>
      </c>
      <c r="B171" s="278" t="s">
        <v>388</v>
      </c>
      <c r="C171" s="279">
        <v>38</v>
      </c>
      <c r="D171" s="280">
        <v>37.866666666666667</v>
      </c>
      <c r="E171" s="280">
        <v>37.333333333333336</v>
      </c>
      <c r="F171" s="280">
        <v>36.666666666666671</v>
      </c>
      <c r="G171" s="280">
        <v>36.13333333333334</v>
      </c>
      <c r="H171" s="280">
        <v>38.533333333333331</v>
      </c>
      <c r="I171" s="280">
        <v>39.066666666666663</v>
      </c>
      <c r="J171" s="280">
        <v>39.733333333333327</v>
      </c>
      <c r="K171" s="278">
        <v>38.4</v>
      </c>
      <c r="L171" s="278">
        <v>37.200000000000003</v>
      </c>
      <c r="M171" s="278">
        <v>6.7730899999999998</v>
      </c>
    </row>
    <row r="172" spans="1:13">
      <c r="A172" s="269">
        <v>162</v>
      </c>
      <c r="B172" s="278" t="s">
        <v>104</v>
      </c>
      <c r="C172" s="279">
        <v>19.8</v>
      </c>
      <c r="D172" s="280">
        <v>19.600000000000001</v>
      </c>
      <c r="E172" s="280">
        <v>19.100000000000001</v>
      </c>
      <c r="F172" s="280">
        <v>18.399999999999999</v>
      </c>
      <c r="G172" s="280">
        <v>17.899999999999999</v>
      </c>
      <c r="H172" s="280">
        <v>20.300000000000004</v>
      </c>
      <c r="I172" s="280">
        <v>20.800000000000004</v>
      </c>
      <c r="J172" s="280">
        <v>21.500000000000007</v>
      </c>
      <c r="K172" s="278">
        <v>20.100000000000001</v>
      </c>
      <c r="L172" s="278">
        <v>18.899999999999999</v>
      </c>
      <c r="M172" s="278">
        <v>117.66951</v>
      </c>
    </row>
    <row r="173" spans="1:13">
      <c r="A173" s="269">
        <v>163</v>
      </c>
      <c r="B173" s="278" t="s">
        <v>389</v>
      </c>
      <c r="C173" s="279">
        <v>138.35</v>
      </c>
      <c r="D173" s="280">
        <v>138.83333333333331</v>
      </c>
      <c r="E173" s="280">
        <v>136.96666666666664</v>
      </c>
      <c r="F173" s="280">
        <v>135.58333333333331</v>
      </c>
      <c r="G173" s="280">
        <v>133.71666666666664</v>
      </c>
      <c r="H173" s="280">
        <v>140.21666666666664</v>
      </c>
      <c r="I173" s="280">
        <v>142.08333333333331</v>
      </c>
      <c r="J173" s="280">
        <v>143.46666666666664</v>
      </c>
      <c r="K173" s="278">
        <v>140.69999999999999</v>
      </c>
      <c r="L173" s="278">
        <v>137.44999999999999</v>
      </c>
      <c r="M173" s="278">
        <v>11.09943</v>
      </c>
    </row>
    <row r="174" spans="1:13">
      <c r="A174" s="269">
        <v>164</v>
      </c>
      <c r="B174" s="278" t="s">
        <v>381</v>
      </c>
      <c r="C174" s="279">
        <v>1016.6</v>
      </c>
      <c r="D174" s="280">
        <v>1017.5666666666666</v>
      </c>
      <c r="E174" s="280">
        <v>997.23333333333312</v>
      </c>
      <c r="F174" s="280">
        <v>977.86666666666656</v>
      </c>
      <c r="G174" s="280">
        <v>957.53333333333308</v>
      </c>
      <c r="H174" s="280">
        <v>1036.9333333333332</v>
      </c>
      <c r="I174" s="280">
        <v>1057.2666666666667</v>
      </c>
      <c r="J174" s="280">
        <v>1076.6333333333332</v>
      </c>
      <c r="K174" s="278">
        <v>1037.9000000000001</v>
      </c>
      <c r="L174" s="278">
        <v>998.2</v>
      </c>
      <c r="M174" s="278">
        <v>1.0465199999999999</v>
      </c>
    </row>
    <row r="175" spans="1:13">
      <c r="A175" s="269">
        <v>165</v>
      </c>
      <c r="B175" s="278" t="s">
        <v>247</v>
      </c>
      <c r="C175" s="279">
        <v>375.45</v>
      </c>
      <c r="D175" s="280">
        <v>375.7166666666667</v>
      </c>
      <c r="E175" s="280">
        <v>371.73333333333341</v>
      </c>
      <c r="F175" s="280">
        <v>368.01666666666671</v>
      </c>
      <c r="G175" s="280">
        <v>364.03333333333342</v>
      </c>
      <c r="H175" s="280">
        <v>379.43333333333339</v>
      </c>
      <c r="I175" s="280">
        <v>383.41666666666674</v>
      </c>
      <c r="J175" s="280">
        <v>387.13333333333338</v>
      </c>
      <c r="K175" s="278">
        <v>379.7</v>
      </c>
      <c r="L175" s="278">
        <v>372</v>
      </c>
      <c r="M175" s="278">
        <v>2.2551000000000001</v>
      </c>
    </row>
    <row r="176" spans="1:13">
      <c r="A176" s="269">
        <v>166</v>
      </c>
      <c r="B176" s="278" t="s">
        <v>105</v>
      </c>
      <c r="C176" s="279">
        <v>639.54999999999995</v>
      </c>
      <c r="D176" s="280">
        <v>639.86666666666667</v>
      </c>
      <c r="E176" s="280">
        <v>632.0333333333333</v>
      </c>
      <c r="F176" s="280">
        <v>624.51666666666665</v>
      </c>
      <c r="G176" s="280">
        <v>616.68333333333328</v>
      </c>
      <c r="H176" s="280">
        <v>647.38333333333333</v>
      </c>
      <c r="I176" s="280">
        <v>655.21666666666658</v>
      </c>
      <c r="J176" s="280">
        <v>662.73333333333335</v>
      </c>
      <c r="K176" s="278">
        <v>647.70000000000005</v>
      </c>
      <c r="L176" s="278">
        <v>632.35</v>
      </c>
      <c r="M176" s="278">
        <v>16.71735</v>
      </c>
    </row>
    <row r="177" spans="1:13">
      <c r="A177" s="269">
        <v>167</v>
      </c>
      <c r="B177" s="278" t="s">
        <v>248</v>
      </c>
      <c r="C177" s="279">
        <v>327.55</v>
      </c>
      <c r="D177" s="280">
        <v>326.25</v>
      </c>
      <c r="E177" s="280">
        <v>323.60000000000002</v>
      </c>
      <c r="F177" s="280">
        <v>319.65000000000003</v>
      </c>
      <c r="G177" s="280">
        <v>317.00000000000006</v>
      </c>
      <c r="H177" s="280">
        <v>330.2</v>
      </c>
      <c r="I177" s="280">
        <v>332.84999999999997</v>
      </c>
      <c r="J177" s="280">
        <v>336.79999999999995</v>
      </c>
      <c r="K177" s="278">
        <v>328.9</v>
      </c>
      <c r="L177" s="278">
        <v>322.3</v>
      </c>
      <c r="M177" s="278">
        <v>2.8277600000000001</v>
      </c>
    </row>
    <row r="178" spans="1:13">
      <c r="A178" s="269">
        <v>168</v>
      </c>
      <c r="B178" s="278" t="s">
        <v>249</v>
      </c>
      <c r="C178" s="279">
        <v>766.6</v>
      </c>
      <c r="D178" s="280">
        <v>751.83333333333337</v>
      </c>
      <c r="E178" s="280">
        <v>728.81666666666672</v>
      </c>
      <c r="F178" s="280">
        <v>691.0333333333333</v>
      </c>
      <c r="G178" s="280">
        <v>668.01666666666665</v>
      </c>
      <c r="H178" s="280">
        <v>789.61666666666679</v>
      </c>
      <c r="I178" s="280">
        <v>812.63333333333344</v>
      </c>
      <c r="J178" s="280">
        <v>850.41666666666686</v>
      </c>
      <c r="K178" s="278">
        <v>774.85</v>
      </c>
      <c r="L178" s="278">
        <v>714.05</v>
      </c>
      <c r="M178" s="278">
        <v>15.002890000000001</v>
      </c>
    </row>
    <row r="179" spans="1:13">
      <c r="A179" s="269">
        <v>169</v>
      </c>
      <c r="B179" s="278" t="s">
        <v>390</v>
      </c>
      <c r="C179" s="279">
        <v>63.4</v>
      </c>
      <c r="D179" s="280">
        <v>63.4</v>
      </c>
      <c r="E179" s="280">
        <v>62</v>
      </c>
      <c r="F179" s="280">
        <v>60.6</v>
      </c>
      <c r="G179" s="280">
        <v>59.2</v>
      </c>
      <c r="H179" s="280">
        <v>64.8</v>
      </c>
      <c r="I179" s="280">
        <v>66.199999999999989</v>
      </c>
      <c r="J179" s="280">
        <v>67.599999999999994</v>
      </c>
      <c r="K179" s="278">
        <v>64.8</v>
      </c>
      <c r="L179" s="278">
        <v>62</v>
      </c>
      <c r="M179" s="278">
        <v>2.9720800000000001</v>
      </c>
    </row>
    <row r="180" spans="1:13">
      <c r="A180" s="269">
        <v>170</v>
      </c>
      <c r="B180" s="278" t="s">
        <v>382</v>
      </c>
      <c r="C180" s="279">
        <v>181.1</v>
      </c>
      <c r="D180" s="280">
        <v>178.83333333333334</v>
      </c>
      <c r="E180" s="280">
        <v>174.76666666666668</v>
      </c>
      <c r="F180" s="280">
        <v>168.43333333333334</v>
      </c>
      <c r="G180" s="280">
        <v>164.36666666666667</v>
      </c>
      <c r="H180" s="280">
        <v>185.16666666666669</v>
      </c>
      <c r="I180" s="280">
        <v>189.23333333333335</v>
      </c>
      <c r="J180" s="280">
        <v>195.56666666666669</v>
      </c>
      <c r="K180" s="278">
        <v>182.9</v>
      </c>
      <c r="L180" s="278">
        <v>172.5</v>
      </c>
      <c r="M180" s="278">
        <v>49.679920000000003</v>
      </c>
    </row>
    <row r="181" spans="1:13">
      <c r="A181" s="269">
        <v>171</v>
      </c>
      <c r="B181" s="278" t="s">
        <v>250</v>
      </c>
      <c r="C181" s="279">
        <v>199.15</v>
      </c>
      <c r="D181" s="280">
        <v>197.11666666666667</v>
      </c>
      <c r="E181" s="280">
        <v>193.33333333333334</v>
      </c>
      <c r="F181" s="280">
        <v>187.51666666666668</v>
      </c>
      <c r="G181" s="280">
        <v>183.73333333333335</v>
      </c>
      <c r="H181" s="280">
        <v>202.93333333333334</v>
      </c>
      <c r="I181" s="280">
        <v>206.71666666666664</v>
      </c>
      <c r="J181" s="280">
        <v>212.53333333333333</v>
      </c>
      <c r="K181" s="278">
        <v>200.9</v>
      </c>
      <c r="L181" s="278">
        <v>191.3</v>
      </c>
      <c r="M181" s="278">
        <v>9.0264199999999999</v>
      </c>
    </row>
    <row r="182" spans="1:13">
      <c r="A182" s="269">
        <v>172</v>
      </c>
      <c r="B182" s="278" t="s">
        <v>106</v>
      </c>
      <c r="C182" s="279">
        <v>596.35</v>
      </c>
      <c r="D182" s="280">
        <v>591.08333333333337</v>
      </c>
      <c r="E182" s="280">
        <v>580.81666666666672</v>
      </c>
      <c r="F182" s="280">
        <v>565.2833333333333</v>
      </c>
      <c r="G182" s="280">
        <v>555.01666666666665</v>
      </c>
      <c r="H182" s="280">
        <v>606.61666666666679</v>
      </c>
      <c r="I182" s="280">
        <v>616.88333333333344</v>
      </c>
      <c r="J182" s="280">
        <v>632.41666666666686</v>
      </c>
      <c r="K182" s="278">
        <v>601.35</v>
      </c>
      <c r="L182" s="278">
        <v>575.54999999999995</v>
      </c>
      <c r="M182" s="278">
        <v>26.704750000000001</v>
      </c>
    </row>
    <row r="183" spans="1:13">
      <c r="A183" s="269">
        <v>173</v>
      </c>
      <c r="B183" s="278" t="s">
        <v>384</v>
      </c>
      <c r="C183" s="279">
        <v>75.25</v>
      </c>
      <c r="D183" s="280">
        <v>74.416666666666671</v>
      </c>
      <c r="E183" s="280">
        <v>72.933333333333337</v>
      </c>
      <c r="F183" s="280">
        <v>70.61666666666666</v>
      </c>
      <c r="G183" s="280">
        <v>69.133333333333326</v>
      </c>
      <c r="H183" s="280">
        <v>76.733333333333348</v>
      </c>
      <c r="I183" s="280">
        <v>78.216666666666669</v>
      </c>
      <c r="J183" s="280">
        <v>80.53333333333336</v>
      </c>
      <c r="K183" s="278">
        <v>75.900000000000006</v>
      </c>
      <c r="L183" s="278">
        <v>72.099999999999994</v>
      </c>
      <c r="M183" s="278">
        <v>3.6528</v>
      </c>
    </row>
    <row r="184" spans="1:13">
      <c r="A184" s="269">
        <v>174</v>
      </c>
      <c r="B184" s="278" t="s">
        <v>385</v>
      </c>
      <c r="C184" s="279">
        <v>512.1</v>
      </c>
      <c r="D184" s="280">
        <v>515.16666666666663</v>
      </c>
      <c r="E184" s="280">
        <v>501.93333333333328</v>
      </c>
      <c r="F184" s="280">
        <v>491.76666666666665</v>
      </c>
      <c r="G184" s="280">
        <v>478.5333333333333</v>
      </c>
      <c r="H184" s="280">
        <v>525.33333333333326</v>
      </c>
      <c r="I184" s="280">
        <v>538.56666666666661</v>
      </c>
      <c r="J184" s="280">
        <v>548.73333333333323</v>
      </c>
      <c r="K184" s="278">
        <v>528.4</v>
      </c>
      <c r="L184" s="278">
        <v>505</v>
      </c>
      <c r="M184" s="278">
        <v>0.36862</v>
      </c>
    </row>
    <row r="185" spans="1:13">
      <c r="A185" s="269">
        <v>175</v>
      </c>
      <c r="B185" s="278" t="s">
        <v>391</v>
      </c>
      <c r="C185" s="279">
        <v>44.25</v>
      </c>
      <c r="D185" s="280">
        <v>44.083333333333336</v>
      </c>
      <c r="E185" s="280">
        <v>43.266666666666673</v>
      </c>
      <c r="F185" s="280">
        <v>42.283333333333339</v>
      </c>
      <c r="G185" s="280">
        <v>41.466666666666676</v>
      </c>
      <c r="H185" s="280">
        <v>45.06666666666667</v>
      </c>
      <c r="I185" s="280">
        <v>45.883333333333333</v>
      </c>
      <c r="J185" s="280">
        <v>46.866666666666667</v>
      </c>
      <c r="K185" s="278">
        <v>44.9</v>
      </c>
      <c r="L185" s="278">
        <v>43.1</v>
      </c>
      <c r="M185" s="278">
        <v>8.1796699999999998</v>
      </c>
    </row>
    <row r="186" spans="1:13">
      <c r="A186" s="269">
        <v>176</v>
      </c>
      <c r="B186" s="278" t="s">
        <v>251</v>
      </c>
      <c r="C186" s="279">
        <v>211.85</v>
      </c>
      <c r="D186" s="280">
        <v>212.1</v>
      </c>
      <c r="E186" s="280">
        <v>204.2</v>
      </c>
      <c r="F186" s="280">
        <v>196.54999999999998</v>
      </c>
      <c r="G186" s="280">
        <v>188.64999999999998</v>
      </c>
      <c r="H186" s="280">
        <v>219.75</v>
      </c>
      <c r="I186" s="280">
        <v>227.65000000000003</v>
      </c>
      <c r="J186" s="280">
        <v>235.3</v>
      </c>
      <c r="K186" s="278">
        <v>220</v>
      </c>
      <c r="L186" s="278">
        <v>204.45</v>
      </c>
      <c r="M186" s="278">
        <v>5.0353300000000001</v>
      </c>
    </row>
    <row r="187" spans="1:13">
      <c r="A187" s="269">
        <v>177</v>
      </c>
      <c r="B187" s="278" t="s">
        <v>386</v>
      </c>
      <c r="C187" s="279">
        <v>319.7</v>
      </c>
      <c r="D187" s="280">
        <v>319.68333333333334</v>
      </c>
      <c r="E187" s="280">
        <v>316.86666666666667</v>
      </c>
      <c r="F187" s="280">
        <v>314.03333333333336</v>
      </c>
      <c r="G187" s="280">
        <v>311.2166666666667</v>
      </c>
      <c r="H187" s="280">
        <v>322.51666666666665</v>
      </c>
      <c r="I187" s="280">
        <v>325.33333333333337</v>
      </c>
      <c r="J187" s="280">
        <v>328.16666666666663</v>
      </c>
      <c r="K187" s="278">
        <v>322.5</v>
      </c>
      <c r="L187" s="278">
        <v>316.85000000000002</v>
      </c>
      <c r="M187" s="278">
        <v>0.48270000000000002</v>
      </c>
    </row>
    <row r="188" spans="1:13">
      <c r="A188" s="269">
        <v>178</v>
      </c>
      <c r="B188" s="278" t="s">
        <v>387</v>
      </c>
      <c r="C188" s="279">
        <v>250.75</v>
      </c>
      <c r="D188" s="280">
        <v>249.51666666666665</v>
      </c>
      <c r="E188" s="280">
        <v>245.23333333333329</v>
      </c>
      <c r="F188" s="280">
        <v>239.71666666666664</v>
      </c>
      <c r="G188" s="280">
        <v>235.43333333333328</v>
      </c>
      <c r="H188" s="280">
        <v>255.0333333333333</v>
      </c>
      <c r="I188" s="280">
        <v>259.31666666666666</v>
      </c>
      <c r="J188" s="280">
        <v>264.83333333333331</v>
      </c>
      <c r="K188" s="278">
        <v>253.8</v>
      </c>
      <c r="L188" s="278">
        <v>244</v>
      </c>
      <c r="M188" s="278">
        <v>9.7869100000000007</v>
      </c>
    </row>
    <row r="189" spans="1:13">
      <c r="A189" s="269">
        <v>179</v>
      </c>
      <c r="B189" s="278" t="s">
        <v>392</v>
      </c>
      <c r="C189" s="279">
        <v>599.15</v>
      </c>
      <c r="D189" s="280">
        <v>598.48333333333323</v>
      </c>
      <c r="E189" s="280">
        <v>591.06666666666649</v>
      </c>
      <c r="F189" s="280">
        <v>582.98333333333323</v>
      </c>
      <c r="G189" s="280">
        <v>575.56666666666649</v>
      </c>
      <c r="H189" s="280">
        <v>606.56666666666649</v>
      </c>
      <c r="I189" s="280">
        <v>613.98333333333323</v>
      </c>
      <c r="J189" s="280">
        <v>622.06666666666649</v>
      </c>
      <c r="K189" s="278">
        <v>605.9</v>
      </c>
      <c r="L189" s="278">
        <v>590.4</v>
      </c>
      <c r="M189" s="278">
        <v>7.7020000000000005E-2</v>
      </c>
    </row>
    <row r="190" spans="1:13">
      <c r="A190" s="269">
        <v>180</v>
      </c>
      <c r="B190" s="278" t="s">
        <v>400</v>
      </c>
      <c r="C190" s="279">
        <v>565.20000000000005</v>
      </c>
      <c r="D190" s="280">
        <v>564.41666666666663</v>
      </c>
      <c r="E190" s="280">
        <v>555.93333333333328</v>
      </c>
      <c r="F190" s="280">
        <v>546.66666666666663</v>
      </c>
      <c r="G190" s="280">
        <v>538.18333333333328</v>
      </c>
      <c r="H190" s="280">
        <v>573.68333333333328</v>
      </c>
      <c r="I190" s="280">
        <v>582.16666666666663</v>
      </c>
      <c r="J190" s="280">
        <v>591.43333333333328</v>
      </c>
      <c r="K190" s="278">
        <v>572.9</v>
      </c>
      <c r="L190" s="278">
        <v>555.15</v>
      </c>
      <c r="M190" s="278">
        <v>0.34007999999999999</v>
      </c>
    </row>
    <row r="191" spans="1:13">
      <c r="A191" s="269">
        <v>181</v>
      </c>
      <c r="B191" s="278" t="s">
        <v>394</v>
      </c>
      <c r="C191" s="279">
        <v>529</v>
      </c>
      <c r="D191" s="280">
        <v>528.7166666666667</v>
      </c>
      <c r="E191" s="280">
        <v>521.28333333333342</v>
      </c>
      <c r="F191" s="280">
        <v>513.56666666666672</v>
      </c>
      <c r="G191" s="280">
        <v>506.13333333333344</v>
      </c>
      <c r="H191" s="280">
        <v>536.43333333333339</v>
      </c>
      <c r="I191" s="280">
        <v>543.86666666666679</v>
      </c>
      <c r="J191" s="280">
        <v>551.58333333333337</v>
      </c>
      <c r="K191" s="278">
        <v>536.15</v>
      </c>
      <c r="L191" s="278">
        <v>521</v>
      </c>
      <c r="M191" s="278">
        <v>8.9050000000000004E-2</v>
      </c>
    </row>
    <row r="192" spans="1:13">
      <c r="A192" s="269">
        <v>182</v>
      </c>
      <c r="B192" s="278" t="s">
        <v>107</v>
      </c>
      <c r="C192" s="279">
        <v>549.35</v>
      </c>
      <c r="D192" s="280">
        <v>546.35</v>
      </c>
      <c r="E192" s="280">
        <v>539.30000000000007</v>
      </c>
      <c r="F192" s="280">
        <v>529.25</v>
      </c>
      <c r="G192" s="280">
        <v>522.20000000000005</v>
      </c>
      <c r="H192" s="280">
        <v>556.40000000000009</v>
      </c>
      <c r="I192" s="280">
        <v>563.45000000000005</v>
      </c>
      <c r="J192" s="280">
        <v>573.50000000000011</v>
      </c>
      <c r="K192" s="278">
        <v>553.4</v>
      </c>
      <c r="L192" s="278">
        <v>536.29999999999995</v>
      </c>
      <c r="M192" s="278">
        <v>36.012340000000002</v>
      </c>
    </row>
    <row r="193" spans="1:13">
      <c r="A193" s="269">
        <v>183</v>
      </c>
      <c r="B193" s="278" t="s">
        <v>109</v>
      </c>
      <c r="C193" s="279">
        <v>560.20000000000005</v>
      </c>
      <c r="D193" s="280">
        <v>559.31666666666672</v>
      </c>
      <c r="E193" s="280">
        <v>550.88333333333344</v>
      </c>
      <c r="F193" s="280">
        <v>541.56666666666672</v>
      </c>
      <c r="G193" s="280">
        <v>533.13333333333344</v>
      </c>
      <c r="H193" s="280">
        <v>568.63333333333344</v>
      </c>
      <c r="I193" s="280">
        <v>577.06666666666661</v>
      </c>
      <c r="J193" s="280">
        <v>586.38333333333344</v>
      </c>
      <c r="K193" s="278">
        <v>567.75</v>
      </c>
      <c r="L193" s="278">
        <v>550</v>
      </c>
      <c r="M193" s="278">
        <v>29.300730000000001</v>
      </c>
    </row>
    <row r="194" spans="1:13">
      <c r="A194" s="269">
        <v>184</v>
      </c>
      <c r="B194" s="278" t="s">
        <v>110</v>
      </c>
      <c r="C194" s="279">
        <v>1813.55</v>
      </c>
      <c r="D194" s="280">
        <v>1789.3499999999997</v>
      </c>
      <c r="E194" s="280">
        <v>1756.3499999999995</v>
      </c>
      <c r="F194" s="280">
        <v>1699.1499999999999</v>
      </c>
      <c r="G194" s="280">
        <v>1666.1499999999996</v>
      </c>
      <c r="H194" s="280">
        <v>1846.5499999999993</v>
      </c>
      <c r="I194" s="280">
        <v>1879.5499999999997</v>
      </c>
      <c r="J194" s="280">
        <v>1936.7499999999991</v>
      </c>
      <c r="K194" s="278">
        <v>1822.35</v>
      </c>
      <c r="L194" s="278">
        <v>1732.15</v>
      </c>
      <c r="M194" s="278">
        <v>83.190669999999997</v>
      </c>
    </row>
    <row r="195" spans="1:13">
      <c r="A195" s="269">
        <v>185</v>
      </c>
      <c r="B195" s="278" t="s">
        <v>253</v>
      </c>
      <c r="C195" s="279">
        <v>2662.65</v>
      </c>
      <c r="D195" s="280">
        <v>2666.5833333333335</v>
      </c>
      <c r="E195" s="280">
        <v>2636.0666666666671</v>
      </c>
      <c r="F195" s="280">
        <v>2609.4833333333336</v>
      </c>
      <c r="G195" s="280">
        <v>2578.9666666666672</v>
      </c>
      <c r="H195" s="280">
        <v>2693.166666666667</v>
      </c>
      <c r="I195" s="280">
        <v>2723.6833333333334</v>
      </c>
      <c r="J195" s="280">
        <v>2750.2666666666669</v>
      </c>
      <c r="K195" s="278">
        <v>2697.1</v>
      </c>
      <c r="L195" s="278">
        <v>2640</v>
      </c>
      <c r="M195" s="278">
        <v>2.4872299999999998</v>
      </c>
    </row>
    <row r="196" spans="1:13">
      <c r="A196" s="269">
        <v>186</v>
      </c>
      <c r="B196" s="278" t="s">
        <v>111</v>
      </c>
      <c r="C196" s="279">
        <v>1001</v>
      </c>
      <c r="D196" s="280">
        <v>993.73333333333323</v>
      </c>
      <c r="E196" s="280">
        <v>982.46666666666647</v>
      </c>
      <c r="F196" s="280">
        <v>963.93333333333328</v>
      </c>
      <c r="G196" s="280">
        <v>952.66666666666652</v>
      </c>
      <c r="H196" s="280">
        <v>1012.2666666666664</v>
      </c>
      <c r="I196" s="280">
        <v>1023.5333333333331</v>
      </c>
      <c r="J196" s="280">
        <v>1042.0666666666664</v>
      </c>
      <c r="K196" s="278">
        <v>1005</v>
      </c>
      <c r="L196" s="278">
        <v>975.2</v>
      </c>
      <c r="M196" s="278">
        <v>208.11909</v>
      </c>
    </row>
    <row r="197" spans="1:13">
      <c r="A197" s="269">
        <v>187</v>
      </c>
      <c r="B197" s="278" t="s">
        <v>254</v>
      </c>
      <c r="C197" s="279">
        <v>499.7</v>
      </c>
      <c r="D197" s="280">
        <v>506.31666666666666</v>
      </c>
      <c r="E197" s="280">
        <v>490.38333333333333</v>
      </c>
      <c r="F197" s="280">
        <v>481.06666666666666</v>
      </c>
      <c r="G197" s="280">
        <v>465.13333333333333</v>
      </c>
      <c r="H197" s="280">
        <v>515.63333333333333</v>
      </c>
      <c r="I197" s="280">
        <v>531.56666666666661</v>
      </c>
      <c r="J197" s="280">
        <v>540.88333333333333</v>
      </c>
      <c r="K197" s="278">
        <v>522.25</v>
      </c>
      <c r="L197" s="278">
        <v>497</v>
      </c>
      <c r="M197" s="278">
        <v>59.121960000000001</v>
      </c>
    </row>
    <row r="198" spans="1:13">
      <c r="A198" s="269">
        <v>188</v>
      </c>
      <c r="B198" s="278" t="s">
        <v>252</v>
      </c>
      <c r="C198" s="279">
        <v>839.7</v>
      </c>
      <c r="D198" s="280">
        <v>831.4666666666667</v>
      </c>
      <c r="E198" s="280">
        <v>823.23333333333335</v>
      </c>
      <c r="F198" s="280">
        <v>806.76666666666665</v>
      </c>
      <c r="G198" s="280">
        <v>798.5333333333333</v>
      </c>
      <c r="H198" s="280">
        <v>847.93333333333339</v>
      </c>
      <c r="I198" s="280">
        <v>856.16666666666674</v>
      </c>
      <c r="J198" s="280">
        <v>872.63333333333344</v>
      </c>
      <c r="K198" s="278">
        <v>839.7</v>
      </c>
      <c r="L198" s="278">
        <v>815</v>
      </c>
      <c r="M198" s="278">
        <v>2.5235599999999998</v>
      </c>
    </row>
    <row r="199" spans="1:13">
      <c r="A199" s="269">
        <v>189</v>
      </c>
      <c r="B199" s="278" t="s">
        <v>395</v>
      </c>
      <c r="C199" s="279">
        <v>171.55</v>
      </c>
      <c r="D199" s="280">
        <v>169.85</v>
      </c>
      <c r="E199" s="280">
        <v>166.2</v>
      </c>
      <c r="F199" s="280">
        <v>160.85</v>
      </c>
      <c r="G199" s="280">
        <v>157.19999999999999</v>
      </c>
      <c r="H199" s="280">
        <v>175.2</v>
      </c>
      <c r="I199" s="280">
        <v>178.85000000000002</v>
      </c>
      <c r="J199" s="280">
        <v>184.2</v>
      </c>
      <c r="K199" s="278">
        <v>173.5</v>
      </c>
      <c r="L199" s="278">
        <v>164.5</v>
      </c>
      <c r="M199" s="278">
        <v>24.402920000000002</v>
      </c>
    </row>
    <row r="200" spans="1:13">
      <c r="A200" s="269">
        <v>190</v>
      </c>
      <c r="B200" s="278" t="s">
        <v>396</v>
      </c>
      <c r="C200" s="279">
        <v>237.5</v>
      </c>
      <c r="D200" s="280">
        <v>239.06666666666669</v>
      </c>
      <c r="E200" s="280">
        <v>233.43333333333339</v>
      </c>
      <c r="F200" s="280">
        <v>229.3666666666667</v>
      </c>
      <c r="G200" s="280">
        <v>223.73333333333341</v>
      </c>
      <c r="H200" s="280">
        <v>243.13333333333338</v>
      </c>
      <c r="I200" s="280">
        <v>248.76666666666665</v>
      </c>
      <c r="J200" s="280">
        <v>252.83333333333337</v>
      </c>
      <c r="K200" s="278">
        <v>244.7</v>
      </c>
      <c r="L200" s="278">
        <v>235</v>
      </c>
      <c r="M200" s="278">
        <v>0.81418999999999997</v>
      </c>
    </row>
    <row r="201" spans="1:13">
      <c r="A201" s="269">
        <v>191</v>
      </c>
      <c r="B201" s="278" t="s">
        <v>112</v>
      </c>
      <c r="C201" s="279">
        <v>2318.25</v>
      </c>
      <c r="D201" s="280">
        <v>2330.5666666666671</v>
      </c>
      <c r="E201" s="280">
        <v>2269.5833333333339</v>
      </c>
      <c r="F201" s="280">
        <v>2220.916666666667</v>
      </c>
      <c r="G201" s="280">
        <v>2159.9333333333338</v>
      </c>
      <c r="H201" s="280">
        <v>2379.233333333334</v>
      </c>
      <c r="I201" s="280">
        <v>2440.2166666666667</v>
      </c>
      <c r="J201" s="280">
        <v>2488.8833333333341</v>
      </c>
      <c r="K201" s="278">
        <v>2391.5500000000002</v>
      </c>
      <c r="L201" s="278">
        <v>2281.9</v>
      </c>
      <c r="M201" s="278">
        <v>24.083449999999999</v>
      </c>
    </row>
    <row r="202" spans="1:13">
      <c r="A202" s="269">
        <v>192</v>
      </c>
      <c r="B202" s="278" t="s">
        <v>113</v>
      </c>
      <c r="C202" s="279">
        <v>266.85000000000002</v>
      </c>
      <c r="D202" s="280">
        <v>270.28333333333336</v>
      </c>
      <c r="E202" s="280">
        <v>261.56666666666672</v>
      </c>
      <c r="F202" s="280">
        <v>256.28333333333336</v>
      </c>
      <c r="G202" s="280">
        <v>247.56666666666672</v>
      </c>
      <c r="H202" s="280">
        <v>275.56666666666672</v>
      </c>
      <c r="I202" s="280">
        <v>284.2833333333333</v>
      </c>
      <c r="J202" s="280">
        <v>289.56666666666672</v>
      </c>
      <c r="K202" s="278">
        <v>279</v>
      </c>
      <c r="L202" s="278">
        <v>265</v>
      </c>
      <c r="M202" s="278">
        <v>6.11172</v>
      </c>
    </row>
    <row r="203" spans="1:13">
      <c r="A203" s="269">
        <v>193</v>
      </c>
      <c r="B203" s="278" t="s">
        <v>397</v>
      </c>
      <c r="C203" s="279">
        <v>10.6</v>
      </c>
      <c r="D203" s="280">
        <v>10.5</v>
      </c>
      <c r="E203" s="280">
        <v>10.199999999999999</v>
      </c>
      <c r="F203" s="280">
        <v>9.7999999999999989</v>
      </c>
      <c r="G203" s="280">
        <v>9.4999999999999982</v>
      </c>
      <c r="H203" s="280">
        <v>10.9</v>
      </c>
      <c r="I203" s="280">
        <v>11.200000000000001</v>
      </c>
      <c r="J203" s="280">
        <v>11.600000000000001</v>
      </c>
      <c r="K203" s="278">
        <v>10.8</v>
      </c>
      <c r="L203" s="278">
        <v>10.1</v>
      </c>
      <c r="M203" s="278">
        <v>37.182519999999997</v>
      </c>
    </row>
    <row r="204" spans="1:13">
      <c r="A204" s="269">
        <v>194</v>
      </c>
      <c r="B204" s="278" t="s">
        <v>399</v>
      </c>
      <c r="C204" s="279">
        <v>46.65</v>
      </c>
      <c r="D204" s="280">
        <v>47.033333333333331</v>
      </c>
      <c r="E204" s="280">
        <v>45.61666666666666</v>
      </c>
      <c r="F204" s="280">
        <v>44.583333333333329</v>
      </c>
      <c r="G204" s="280">
        <v>43.166666666666657</v>
      </c>
      <c r="H204" s="280">
        <v>48.066666666666663</v>
      </c>
      <c r="I204" s="280">
        <v>49.483333333333334</v>
      </c>
      <c r="J204" s="280">
        <v>50.516666666666666</v>
      </c>
      <c r="K204" s="278">
        <v>48.45</v>
      </c>
      <c r="L204" s="278">
        <v>46</v>
      </c>
      <c r="M204" s="278">
        <v>6.79589</v>
      </c>
    </row>
    <row r="205" spans="1:13">
      <c r="A205" s="269">
        <v>195</v>
      </c>
      <c r="B205" s="278" t="s">
        <v>115</v>
      </c>
      <c r="C205" s="279">
        <v>141.15</v>
      </c>
      <c r="D205" s="280">
        <v>141.16666666666666</v>
      </c>
      <c r="E205" s="280">
        <v>138.83333333333331</v>
      </c>
      <c r="F205" s="280">
        <v>136.51666666666665</v>
      </c>
      <c r="G205" s="280">
        <v>134.18333333333331</v>
      </c>
      <c r="H205" s="280">
        <v>143.48333333333332</v>
      </c>
      <c r="I205" s="280">
        <v>145.81666666666663</v>
      </c>
      <c r="J205" s="280">
        <v>148.13333333333333</v>
      </c>
      <c r="K205" s="278">
        <v>143.5</v>
      </c>
      <c r="L205" s="278">
        <v>138.85</v>
      </c>
      <c r="M205" s="278">
        <v>128.36275000000001</v>
      </c>
    </row>
    <row r="206" spans="1:13">
      <c r="A206" s="269">
        <v>196</v>
      </c>
      <c r="B206" s="278" t="s">
        <v>401</v>
      </c>
      <c r="C206" s="279">
        <v>28.85</v>
      </c>
      <c r="D206" s="280">
        <v>28.883333333333336</v>
      </c>
      <c r="E206" s="280">
        <v>28.266666666666673</v>
      </c>
      <c r="F206" s="280">
        <v>27.683333333333337</v>
      </c>
      <c r="G206" s="280">
        <v>27.066666666666674</v>
      </c>
      <c r="H206" s="280">
        <v>29.466666666666672</v>
      </c>
      <c r="I206" s="280">
        <v>30.083333333333339</v>
      </c>
      <c r="J206" s="280">
        <v>30.666666666666671</v>
      </c>
      <c r="K206" s="278">
        <v>29.5</v>
      </c>
      <c r="L206" s="278">
        <v>28.3</v>
      </c>
      <c r="M206" s="278">
        <v>16.53519</v>
      </c>
    </row>
    <row r="207" spans="1:13">
      <c r="A207" s="269">
        <v>197</v>
      </c>
      <c r="B207" s="278" t="s">
        <v>116</v>
      </c>
      <c r="C207" s="279">
        <v>193.75</v>
      </c>
      <c r="D207" s="280">
        <v>194.31666666666669</v>
      </c>
      <c r="E207" s="280">
        <v>191.73333333333338</v>
      </c>
      <c r="F207" s="280">
        <v>189.7166666666667</v>
      </c>
      <c r="G207" s="280">
        <v>187.13333333333338</v>
      </c>
      <c r="H207" s="280">
        <v>196.33333333333337</v>
      </c>
      <c r="I207" s="280">
        <v>198.91666666666669</v>
      </c>
      <c r="J207" s="280">
        <v>200.93333333333337</v>
      </c>
      <c r="K207" s="278">
        <v>196.9</v>
      </c>
      <c r="L207" s="278">
        <v>192.3</v>
      </c>
      <c r="M207" s="278">
        <v>34.358710000000002</v>
      </c>
    </row>
    <row r="208" spans="1:13">
      <c r="A208" s="269">
        <v>198</v>
      </c>
      <c r="B208" s="278" t="s">
        <v>117</v>
      </c>
      <c r="C208" s="279">
        <v>2107.4</v>
      </c>
      <c r="D208" s="280">
        <v>2107.4666666666667</v>
      </c>
      <c r="E208" s="280">
        <v>2089.9333333333334</v>
      </c>
      <c r="F208" s="280">
        <v>2072.4666666666667</v>
      </c>
      <c r="G208" s="280">
        <v>2054.9333333333334</v>
      </c>
      <c r="H208" s="280">
        <v>2124.9333333333334</v>
      </c>
      <c r="I208" s="280">
        <v>2142.4666666666672</v>
      </c>
      <c r="J208" s="280">
        <v>2159.9333333333334</v>
      </c>
      <c r="K208" s="278">
        <v>2125</v>
      </c>
      <c r="L208" s="278">
        <v>2090</v>
      </c>
      <c r="M208" s="278">
        <v>32.687359999999998</v>
      </c>
    </row>
    <row r="209" spans="1:13">
      <c r="A209" s="269">
        <v>199</v>
      </c>
      <c r="B209" s="278" t="s">
        <v>255</v>
      </c>
      <c r="C209" s="279">
        <v>172.85</v>
      </c>
      <c r="D209" s="280">
        <v>173.28333333333333</v>
      </c>
      <c r="E209" s="280">
        <v>170.56666666666666</v>
      </c>
      <c r="F209" s="280">
        <v>168.28333333333333</v>
      </c>
      <c r="G209" s="280">
        <v>165.56666666666666</v>
      </c>
      <c r="H209" s="280">
        <v>175.56666666666666</v>
      </c>
      <c r="I209" s="280">
        <v>178.2833333333333</v>
      </c>
      <c r="J209" s="280">
        <v>180.56666666666666</v>
      </c>
      <c r="K209" s="278">
        <v>176</v>
      </c>
      <c r="L209" s="278">
        <v>171</v>
      </c>
      <c r="M209" s="278">
        <v>6.6783200000000003</v>
      </c>
    </row>
    <row r="210" spans="1:13">
      <c r="A210" s="269">
        <v>200</v>
      </c>
      <c r="B210" s="278" t="s">
        <v>402</v>
      </c>
      <c r="C210" s="279">
        <v>27596.35</v>
      </c>
      <c r="D210" s="280">
        <v>27632.55</v>
      </c>
      <c r="E210" s="280">
        <v>27365.1</v>
      </c>
      <c r="F210" s="280">
        <v>27133.85</v>
      </c>
      <c r="G210" s="280">
        <v>26866.399999999998</v>
      </c>
      <c r="H210" s="280">
        <v>27863.8</v>
      </c>
      <c r="I210" s="280">
        <v>28131.250000000004</v>
      </c>
      <c r="J210" s="280">
        <v>28362.5</v>
      </c>
      <c r="K210" s="278">
        <v>27900</v>
      </c>
      <c r="L210" s="278">
        <v>27401.3</v>
      </c>
      <c r="M210" s="278">
        <v>0.10385</v>
      </c>
    </row>
    <row r="211" spans="1:13">
      <c r="A211" s="269">
        <v>201</v>
      </c>
      <c r="B211" s="278" t="s">
        <v>398</v>
      </c>
      <c r="C211" s="279">
        <v>44.4</v>
      </c>
      <c r="D211" s="280">
        <v>44.466666666666669</v>
      </c>
      <c r="E211" s="280">
        <v>43.533333333333339</v>
      </c>
      <c r="F211" s="280">
        <v>42.666666666666671</v>
      </c>
      <c r="G211" s="280">
        <v>41.733333333333341</v>
      </c>
      <c r="H211" s="280">
        <v>45.333333333333336</v>
      </c>
      <c r="I211" s="280">
        <v>46.266666666666673</v>
      </c>
      <c r="J211" s="280">
        <v>47.133333333333333</v>
      </c>
      <c r="K211" s="278">
        <v>45.4</v>
      </c>
      <c r="L211" s="278">
        <v>43.6</v>
      </c>
      <c r="M211" s="278">
        <v>16.810659999999999</v>
      </c>
    </row>
    <row r="212" spans="1:13">
      <c r="A212" s="269">
        <v>202</v>
      </c>
      <c r="B212" s="278" t="s">
        <v>256</v>
      </c>
      <c r="C212" s="279">
        <v>24.55</v>
      </c>
      <c r="D212" s="280">
        <v>24.583333333333332</v>
      </c>
      <c r="E212" s="280">
        <v>23.366666666666664</v>
      </c>
      <c r="F212" s="280">
        <v>22.18333333333333</v>
      </c>
      <c r="G212" s="280">
        <v>20.966666666666661</v>
      </c>
      <c r="H212" s="280">
        <v>25.766666666666666</v>
      </c>
      <c r="I212" s="280">
        <v>26.983333333333334</v>
      </c>
      <c r="J212" s="280">
        <v>28.166666666666668</v>
      </c>
      <c r="K212" s="278">
        <v>25.8</v>
      </c>
      <c r="L212" s="278">
        <v>23.4</v>
      </c>
      <c r="M212" s="278">
        <v>42.832540000000002</v>
      </c>
    </row>
    <row r="213" spans="1:13">
      <c r="A213" s="269">
        <v>203</v>
      </c>
      <c r="B213" s="278" t="s">
        <v>416</v>
      </c>
      <c r="C213" s="279">
        <v>44.25</v>
      </c>
      <c r="D213" s="280">
        <v>44.033333333333339</v>
      </c>
      <c r="E213" s="280">
        <v>43.416666666666679</v>
      </c>
      <c r="F213" s="280">
        <v>42.583333333333343</v>
      </c>
      <c r="G213" s="280">
        <v>41.966666666666683</v>
      </c>
      <c r="H213" s="280">
        <v>44.866666666666674</v>
      </c>
      <c r="I213" s="280">
        <v>45.483333333333334</v>
      </c>
      <c r="J213" s="280">
        <v>46.31666666666667</v>
      </c>
      <c r="K213" s="278">
        <v>44.65</v>
      </c>
      <c r="L213" s="278">
        <v>43.2</v>
      </c>
      <c r="M213" s="278">
        <v>8.5103100000000005</v>
      </c>
    </row>
    <row r="214" spans="1:13">
      <c r="A214" s="269">
        <v>204</v>
      </c>
      <c r="B214" s="278" t="s">
        <v>118</v>
      </c>
      <c r="C214" s="279">
        <v>126.8</v>
      </c>
      <c r="D214" s="280">
        <v>127.26666666666667</v>
      </c>
      <c r="E214" s="280">
        <v>124.23333333333332</v>
      </c>
      <c r="F214" s="280">
        <v>121.66666666666666</v>
      </c>
      <c r="G214" s="280">
        <v>118.63333333333331</v>
      </c>
      <c r="H214" s="280">
        <v>129.83333333333331</v>
      </c>
      <c r="I214" s="280">
        <v>132.86666666666667</v>
      </c>
      <c r="J214" s="280">
        <v>135.43333333333334</v>
      </c>
      <c r="K214" s="278">
        <v>130.30000000000001</v>
      </c>
      <c r="L214" s="278">
        <v>124.7</v>
      </c>
      <c r="M214" s="278">
        <v>126.04546000000001</v>
      </c>
    </row>
    <row r="215" spans="1:13">
      <c r="A215" s="269">
        <v>205</v>
      </c>
      <c r="B215" s="278" t="s">
        <v>415</v>
      </c>
      <c r="C215" s="279">
        <v>32.9</v>
      </c>
      <c r="D215" s="280">
        <v>33.016666666666666</v>
      </c>
      <c r="E215" s="280">
        <v>32.083333333333329</v>
      </c>
      <c r="F215" s="280">
        <v>31.266666666666666</v>
      </c>
      <c r="G215" s="280">
        <v>30.333333333333329</v>
      </c>
      <c r="H215" s="280">
        <v>33.833333333333329</v>
      </c>
      <c r="I215" s="280">
        <v>34.766666666666666</v>
      </c>
      <c r="J215" s="280">
        <v>35.583333333333329</v>
      </c>
      <c r="K215" s="278">
        <v>33.950000000000003</v>
      </c>
      <c r="L215" s="278">
        <v>32.200000000000003</v>
      </c>
      <c r="M215" s="278">
        <v>5.6384600000000002</v>
      </c>
    </row>
    <row r="216" spans="1:13">
      <c r="A216" s="269">
        <v>206</v>
      </c>
      <c r="B216" s="278" t="s">
        <v>259</v>
      </c>
      <c r="C216" s="279">
        <v>75.3</v>
      </c>
      <c r="D216" s="280">
        <v>74.133333333333326</v>
      </c>
      <c r="E216" s="280">
        <v>72.966666666666654</v>
      </c>
      <c r="F216" s="280">
        <v>70.633333333333326</v>
      </c>
      <c r="G216" s="280">
        <v>69.466666666666654</v>
      </c>
      <c r="H216" s="280">
        <v>76.466666666666654</v>
      </c>
      <c r="I216" s="280">
        <v>77.63333333333334</v>
      </c>
      <c r="J216" s="280">
        <v>79.966666666666654</v>
      </c>
      <c r="K216" s="278">
        <v>75.3</v>
      </c>
      <c r="L216" s="278">
        <v>71.8</v>
      </c>
      <c r="M216" s="278">
        <v>6.6654099999999996</v>
      </c>
    </row>
    <row r="217" spans="1:13">
      <c r="A217" s="269">
        <v>207</v>
      </c>
      <c r="B217" s="278" t="s">
        <v>119</v>
      </c>
      <c r="C217" s="279">
        <v>348.4</v>
      </c>
      <c r="D217" s="280">
        <v>343.63333333333338</v>
      </c>
      <c r="E217" s="280">
        <v>337.26666666666677</v>
      </c>
      <c r="F217" s="280">
        <v>326.13333333333338</v>
      </c>
      <c r="G217" s="280">
        <v>319.76666666666677</v>
      </c>
      <c r="H217" s="280">
        <v>354.76666666666677</v>
      </c>
      <c r="I217" s="280">
        <v>361.13333333333344</v>
      </c>
      <c r="J217" s="280">
        <v>372.26666666666677</v>
      </c>
      <c r="K217" s="278">
        <v>350</v>
      </c>
      <c r="L217" s="278">
        <v>332.5</v>
      </c>
      <c r="M217" s="278">
        <v>475.58564000000001</v>
      </c>
    </row>
    <row r="218" spans="1:13">
      <c r="A218" s="269">
        <v>208</v>
      </c>
      <c r="B218" s="278" t="s">
        <v>257</v>
      </c>
      <c r="C218" s="279">
        <v>1294.5999999999999</v>
      </c>
      <c r="D218" s="280">
        <v>1288.5333333333335</v>
      </c>
      <c r="E218" s="280">
        <v>1264.616666666667</v>
      </c>
      <c r="F218" s="280">
        <v>1234.6333333333334</v>
      </c>
      <c r="G218" s="280">
        <v>1210.7166666666669</v>
      </c>
      <c r="H218" s="280">
        <v>1318.5166666666671</v>
      </c>
      <c r="I218" s="280">
        <v>1342.4333333333336</v>
      </c>
      <c r="J218" s="280">
        <v>1372.4166666666672</v>
      </c>
      <c r="K218" s="278">
        <v>1312.45</v>
      </c>
      <c r="L218" s="278">
        <v>1258.55</v>
      </c>
      <c r="M218" s="278">
        <v>3.6130100000000001</v>
      </c>
    </row>
    <row r="219" spans="1:13">
      <c r="A219" s="269">
        <v>209</v>
      </c>
      <c r="B219" s="278" t="s">
        <v>120</v>
      </c>
      <c r="C219" s="279">
        <v>380.4</v>
      </c>
      <c r="D219" s="280">
        <v>382.93333333333334</v>
      </c>
      <c r="E219" s="280">
        <v>376.51666666666665</v>
      </c>
      <c r="F219" s="280">
        <v>372.63333333333333</v>
      </c>
      <c r="G219" s="280">
        <v>366.21666666666664</v>
      </c>
      <c r="H219" s="280">
        <v>386.81666666666666</v>
      </c>
      <c r="I219" s="280">
        <v>393.23333333333329</v>
      </c>
      <c r="J219" s="280">
        <v>397.11666666666667</v>
      </c>
      <c r="K219" s="278">
        <v>389.35</v>
      </c>
      <c r="L219" s="278">
        <v>379.05</v>
      </c>
      <c r="M219" s="278">
        <v>17.974599999999999</v>
      </c>
    </row>
    <row r="220" spans="1:13">
      <c r="A220" s="269">
        <v>210</v>
      </c>
      <c r="B220" s="278" t="s">
        <v>404</v>
      </c>
      <c r="C220" s="279">
        <v>2625.55</v>
      </c>
      <c r="D220" s="280">
        <v>2619.6166666666668</v>
      </c>
      <c r="E220" s="280">
        <v>2575.7833333333338</v>
      </c>
      <c r="F220" s="280">
        <v>2526.0166666666669</v>
      </c>
      <c r="G220" s="280">
        <v>2482.1833333333338</v>
      </c>
      <c r="H220" s="280">
        <v>2669.3833333333337</v>
      </c>
      <c r="I220" s="280">
        <v>2713.2166666666667</v>
      </c>
      <c r="J220" s="280">
        <v>2762.9833333333336</v>
      </c>
      <c r="K220" s="278">
        <v>2663.45</v>
      </c>
      <c r="L220" s="278">
        <v>2569.85</v>
      </c>
      <c r="M220" s="278">
        <v>9.0399999999999994E-3</v>
      </c>
    </row>
    <row r="221" spans="1:13">
      <c r="A221" s="269">
        <v>211</v>
      </c>
      <c r="B221" s="278" t="s">
        <v>258</v>
      </c>
      <c r="C221" s="279">
        <v>29</v>
      </c>
      <c r="D221" s="280">
        <v>28.033333333333331</v>
      </c>
      <c r="E221" s="280">
        <v>26.766666666666662</v>
      </c>
      <c r="F221" s="280">
        <v>24.533333333333331</v>
      </c>
      <c r="G221" s="280">
        <v>23.266666666666662</v>
      </c>
      <c r="H221" s="280">
        <v>30.266666666666662</v>
      </c>
      <c r="I221" s="280">
        <v>31.533333333333328</v>
      </c>
      <c r="J221" s="280">
        <v>33.766666666666666</v>
      </c>
      <c r="K221" s="278">
        <v>29.3</v>
      </c>
      <c r="L221" s="278">
        <v>25.8</v>
      </c>
      <c r="M221" s="278">
        <v>252.86232999999999</v>
      </c>
    </row>
    <row r="222" spans="1:13">
      <c r="A222" s="269">
        <v>212</v>
      </c>
      <c r="B222" s="278" t="s">
        <v>121</v>
      </c>
      <c r="C222" s="279">
        <v>7.7</v>
      </c>
      <c r="D222" s="280">
        <v>7.3833333333333329</v>
      </c>
      <c r="E222" s="280">
        <v>6.9166666666666661</v>
      </c>
      <c r="F222" s="280">
        <v>6.1333333333333329</v>
      </c>
      <c r="G222" s="280">
        <v>5.6666666666666661</v>
      </c>
      <c r="H222" s="280">
        <v>8.1666666666666661</v>
      </c>
      <c r="I222" s="280">
        <v>8.6333333333333329</v>
      </c>
      <c r="J222" s="280">
        <v>9.4166666666666661</v>
      </c>
      <c r="K222" s="278">
        <v>7.85</v>
      </c>
      <c r="L222" s="278">
        <v>6.6</v>
      </c>
      <c r="M222" s="278">
        <v>9407.2859100000005</v>
      </c>
    </row>
    <row r="223" spans="1:13">
      <c r="A223" s="269">
        <v>213</v>
      </c>
      <c r="B223" s="278" t="s">
        <v>405</v>
      </c>
      <c r="C223" s="279">
        <v>15.65</v>
      </c>
      <c r="D223" s="280">
        <v>15.466666666666667</v>
      </c>
      <c r="E223" s="280">
        <v>15.283333333333333</v>
      </c>
      <c r="F223" s="280">
        <v>14.916666666666666</v>
      </c>
      <c r="G223" s="280">
        <v>14.733333333333333</v>
      </c>
      <c r="H223" s="280">
        <v>15.833333333333334</v>
      </c>
      <c r="I223" s="280">
        <v>16.016666666666666</v>
      </c>
      <c r="J223" s="280">
        <v>16.383333333333333</v>
      </c>
      <c r="K223" s="278">
        <v>15.65</v>
      </c>
      <c r="L223" s="278">
        <v>15.1</v>
      </c>
      <c r="M223" s="278">
        <v>118.12878000000001</v>
      </c>
    </row>
    <row r="224" spans="1:13">
      <c r="A224" s="269">
        <v>214</v>
      </c>
      <c r="B224" s="278" t="s">
        <v>122</v>
      </c>
      <c r="C224" s="279">
        <v>23.85</v>
      </c>
      <c r="D224" s="280">
        <v>23.650000000000002</v>
      </c>
      <c r="E224" s="280">
        <v>23.300000000000004</v>
      </c>
      <c r="F224" s="280">
        <v>22.750000000000004</v>
      </c>
      <c r="G224" s="280">
        <v>22.400000000000006</v>
      </c>
      <c r="H224" s="280">
        <v>24.200000000000003</v>
      </c>
      <c r="I224" s="280">
        <v>24.550000000000004</v>
      </c>
      <c r="J224" s="280">
        <v>25.1</v>
      </c>
      <c r="K224" s="278">
        <v>24</v>
      </c>
      <c r="L224" s="278">
        <v>23.1</v>
      </c>
      <c r="M224" s="278">
        <v>436.99570999999997</v>
      </c>
    </row>
    <row r="225" spans="1:13">
      <c r="A225" s="269">
        <v>215</v>
      </c>
      <c r="B225" s="278" t="s">
        <v>417</v>
      </c>
      <c r="C225" s="279">
        <v>169.45</v>
      </c>
      <c r="D225" s="280">
        <v>170.1</v>
      </c>
      <c r="E225" s="280">
        <v>165.45</v>
      </c>
      <c r="F225" s="280">
        <v>161.44999999999999</v>
      </c>
      <c r="G225" s="280">
        <v>156.79999999999998</v>
      </c>
      <c r="H225" s="280">
        <v>174.1</v>
      </c>
      <c r="I225" s="280">
        <v>178.75000000000003</v>
      </c>
      <c r="J225" s="280">
        <v>182.75</v>
      </c>
      <c r="K225" s="278">
        <v>174.75</v>
      </c>
      <c r="L225" s="278">
        <v>166.1</v>
      </c>
      <c r="M225" s="278">
        <v>4.6408899999999997</v>
      </c>
    </row>
    <row r="226" spans="1:13">
      <c r="A226" s="269">
        <v>216</v>
      </c>
      <c r="B226" s="278" t="s">
        <v>406</v>
      </c>
      <c r="C226" s="279">
        <v>432.75</v>
      </c>
      <c r="D226" s="280">
        <v>424.66666666666669</v>
      </c>
      <c r="E226" s="280">
        <v>416.03333333333336</v>
      </c>
      <c r="F226" s="280">
        <v>399.31666666666666</v>
      </c>
      <c r="G226" s="280">
        <v>390.68333333333334</v>
      </c>
      <c r="H226" s="280">
        <v>441.38333333333338</v>
      </c>
      <c r="I226" s="280">
        <v>450.01666666666671</v>
      </c>
      <c r="J226" s="280">
        <v>466.73333333333341</v>
      </c>
      <c r="K226" s="278">
        <v>433.3</v>
      </c>
      <c r="L226" s="278">
        <v>407.95</v>
      </c>
      <c r="M226" s="278">
        <v>2.55545</v>
      </c>
    </row>
    <row r="227" spans="1:13">
      <c r="A227" s="269">
        <v>217</v>
      </c>
      <c r="B227" s="278" t="s">
        <v>407</v>
      </c>
      <c r="C227" s="279">
        <v>6.8</v>
      </c>
      <c r="D227" s="280">
        <v>6.6166666666666671</v>
      </c>
      <c r="E227" s="280">
        <v>6.4333333333333345</v>
      </c>
      <c r="F227" s="280">
        <v>6.0666666666666673</v>
      </c>
      <c r="G227" s="280">
        <v>5.8833333333333346</v>
      </c>
      <c r="H227" s="280">
        <v>6.9833333333333343</v>
      </c>
      <c r="I227" s="280">
        <v>7.1666666666666679</v>
      </c>
      <c r="J227" s="280">
        <v>7.5333333333333341</v>
      </c>
      <c r="K227" s="278">
        <v>6.8</v>
      </c>
      <c r="L227" s="278">
        <v>6.25</v>
      </c>
      <c r="M227" s="278">
        <v>153.84790000000001</v>
      </c>
    </row>
    <row r="228" spans="1:13">
      <c r="A228" s="269">
        <v>218</v>
      </c>
      <c r="B228" s="278" t="s">
        <v>123</v>
      </c>
      <c r="C228" s="279">
        <v>472.85</v>
      </c>
      <c r="D228" s="280">
        <v>474.31666666666661</v>
      </c>
      <c r="E228" s="280">
        <v>468.68333333333322</v>
      </c>
      <c r="F228" s="280">
        <v>464.51666666666659</v>
      </c>
      <c r="G228" s="280">
        <v>458.88333333333321</v>
      </c>
      <c r="H228" s="280">
        <v>478.48333333333323</v>
      </c>
      <c r="I228" s="280">
        <v>484.11666666666667</v>
      </c>
      <c r="J228" s="280">
        <v>488.28333333333325</v>
      </c>
      <c r="K228" s="278">
        <v>479.95</v>
      </c>
      <c r="L228" s="278">
        <v>470.15</v>
      </c>
      <c r="M228" s="278">
        <v>22.266829999999999</v>
      </c>
    </row>
    <row r="229" spans="1:13">
      <c r="A229" s="269">
        <v>219</v>
      </c>
      <c r="B229" s="278" t="s">
        <v>408</v>
      </c>
      <c r="C229" s="279">
        <v>61.2</v>
      </c>
      <c r="D229" s="280">
        <v>61.733333333333327</v>
      </c>
      <c r="E229" s="280">
        <v>60.516666666666652</v>
      </c>
      <c r="F229" s="280">
        <v>59.833333333333321</v>
      </c>
      <c r="G229" s="280">
        <v>58.616666666666646</v>
      </c>
      <c r="H229" s="280">
        <v>62.416666666666657</v>
      </c>
      <c r="I229" s="280">
        <v>63.63333333333334</v>
      </c>
      <c r="J229" s="280">
        <v>64.316666666666663</v>
      </c>
      <c r="K229" s="278">
        <v>62.95</v>
      </c>
      <c r="L229" s="278">
        <v>61.05</v>
      </c>
      <c r="M229" s="278">
        <v>9.9386299999999999</v>
      </c>
    </row>
    <row r="230" spans="1:13">
      <c r="A230" s="269">
        <v>220</v>
      </c>
      <c r="B230" s="278" t="s">
        <v>261</v>
      </c>
      <c r="C230" s="279">
        <v>84.2</v>
      </c>
      <c r="D230" s="280">
        <v>84.600000000000009</v>
      </c>
      <c r="E230" s="280">
        <v>83.40000000000002</v>
      </c>
      <c r="F230" s="280">
        <v>82.600000000000009</v>
      </c>
      <c r="G230" s="280">
        <v>81.40000000000002</v>
      </c>
      <c r="H230" s="280">
        <v>85.40000000000002</v>
      </c>
      <c r="I230" s="280">
        <v>86.600000000000009</v>
      </c>
      <c r="J230" s="280">
        <v>87.40000000000002</v>
      </c>
      <c r="K230" s="278">
        <v>85.8</v>
      </c>
      <c r="L230" s="278">
        <v>83.8</v>
      </c>
      <c r="M230" s="278">
        <v>34.524479999999997</v>
      </c>
    </row>
    <row r="231" spans="1:13">
      <c r="A231" s="269">
        <v>221</v>
      </c>
      <c r="B231" s="278" t="s">
        <v>413</v>
      </c>
      <c r="C231" s="279">
        <v>126.75</v>
      </c>
      <c r="D231" s="280">
        <v>127.7</v>
      </c>
      <c r="E231" s="280">
        <v>125.15</v>
      </c>
      <c r="F231" s="280">
        <v>123.55</v>
      </c>
      <c r="G231" s="280">
        <v>121</v>
      </c>
      <c r="H231" s="280">
        <v>129.30000000000001</v>
      </c>
      <c r="I231" s="280">
        <v>131.85</v>
      </c>
      <c r="J231" s="280">
        <v>133.45000000000002</v>
      </c>
      <c r="K231" s="278">
        <v>130.25</v>
      </c>
      <c r="L231" s="278">
        <v>126.1</v>
      </c>
      <c r="M231" s="278">
        <v>24.559090000000001</v>
      </c>
    </row>
    <row r="232" spans="1:13">
      <c r="A232" s="269">
        <v>222</v>
      </c>
      <c r="B232" s="278" t="s">
        <v>1617</v>
      </c>
      <c r="C232" s="279">
        <v>2466.9</v>
      </c>
      <c r="D232" s="280">
        <v>2504.2000000000003</v>
      </c>
      <c r="E232" s="280">
        <v>2417.7000000000007</v>
      </c>
      <c r="F232" s="280">
        <v>2368.5000000000005</v>
      </c>
      <c r="G232" s="280">
        <v>2282.0000000000009</v>
      </c>
      <c r="H232" s="280">
        <v>2553.4000000000005</v>
      </c>
      <c r="I232" s="280">
        <v>2639.8999999999996</v>
      </c>
      <c r="J232" s="280">
        <v>2689.1000000000004</v>
      </c>
      <c r="K232" s="278">
        <v>2590.6999999999998</v>
      </c>
      <c r="L232" s="278">
        <v>2455</v>
      </c>
      <c r="M232" s="278">
        <v>0.80740999999999996</v>
      </c>
    </row>
    <row r="233" spans="1:13">
      <c r="A233" s="269">
        <v>223</v>
      </c>
      <c r="B233" s="278" t="s">
        <v>260</v>
      </c>
      <c r="C233" s="279">
        <v>46.65</v>
      </c>
      <c r="D233" s="280">
        <v>46.633333333333333</v>
      </c>
      <c r="E233" s="280">
        <v>46.016666666666666</v>
      </c>
      <c r="F233" s="280">
        <v>45.383333333333333</v>
      </c>
      <c r="G233" s="280">
        <v>44.766666666666666</v>
      </c>
      <c r="H233" s="280">
        <v>47.266666666666666</v>
      </c>
      <c r="I233" s="280">
        <v>47.883333333333326</v>
      </c>
      <c r="J233" s="280">
        <v>48.516666666666666</v>
      </c>
      <c r="K233" s="278">
        <v>47.25</v>
      </c>
      <c r="L233" s="278">
        <v>46</v>
      </c>
      <c r="M233" s="278">
        <v>25.107520000000001</v>
      </c>
    </row>
    <row r="234" spans="1:13">
      <c r="A234" s="269">
        <v>224</v>
      </c>
      <c r="B234" s="278" t="s">
        <v>124</v>
      </c>
      <c r="C234" s="279">
        <v>945.55</v>
      </c>
      <c r="D234" s="280">
        <v>948.18333333333339</v>
      </c>
      <c r="E234" s="280">
        <v>932.36666666666679</v>
      </c>
      <c r="F234" s="280">
        <v>919.18333333333339</v>
      </c>
      <c r="G234" s="280">
        <v>903.36666666666679</v>
      </c>
      <c r="H234" s="280">
        <v>961.36666666666679</v>
      </c>
      <c r="I234" s="280">
        <v>977.18333333333339</v>
      </c>
      <c r="J234" s="280">
        <v>990.36666666666679</v>
      </c>
      <c r="K234" s="278">
        <v>964</v>
      </c>
      <c r="L234" s="278">
        <v>935</v>
      </c>
      <c r="M234" s="278">
        <v>36.16675</v>
      </c>
    </row>
    <row r="235" spans="1:13">
      <c r="A235" s="269">
        <v>225</v>
      </c>
      <c r="B235" s="278" t="s">
        <v>419</v>
      </c>
      <c r="C235" s="279">
        <v>285.5</v>
      </c>
      <c r="D235" s="280">
        <v>285.56666666666666</v>
      </c>
      <c r="E235" s="280">
        <v>284.63333333333333</v>
      </c>
      <c r="F235" s="280">
        <v>283.76666666666665</v>
      </c>
      <c r="G235" s="280">
        <v>282.83333333333331</v>
      </c>
      <c r="H235" s="280">
        <v>286.43333333333334</v>
      </c>
      <c r="I235" s="280">
        <v>287.36666666666662</v>
      </c>
      <c r="J235" s="280">
        <v>288.23333333333335</v>
      </c>
      <c r="K235" s="278">
        <v>286.5</v>
      </c>
      <c r="L235" s="278">
        <v>284.7</v>
      </c>
      <c r="M235" s="278">
        <v>2.6672199999999999</v>
      </c>
    </row>
    <row r="236" spans="1:13">
      <c r="A236" s="269">
        <v>226</v>
      </c>
      <c r="B236" s="278" t="s">
        <v>125</v>
      </c>
      <c r="C236" s="279">
        <v>434.7</v>
      </c>
      <c r="D236" s="280">
        <v>425.95</v>
      </c>
      <c r="E236" s="280">
        <v>413</v>
      </c>
      <c r="F236" s="280">
        <v>391.3</v>
      </c>
      <c r="G236" s="280">
        <v>378.35</v>
      </c>
      <c r="H236" s="280">
        <v>447.65</v>
      </c>
      <c r="I236" s="280">
        <v>460.59999999999991</v>
      </c>
      <c r="J236" s="280">
        <v>482.29999999999995</v>
      </c>
      <c r="K236" s="278">
        <v>438.9</v>
      </c>
      <c r="L236" s="278">
        <v>404.25</v>
      </c>
      <c r="M236" s="278">
        <v>287.44308000000001</v>
      </c>
    </row>
    <row r="237" spans="1:13">
      <c r="A237" s="269">
        <v>227</v>
      </c>
      <c r="B237" s="278" t="s">
        <v>420</v>
      </c>
      <c r="C237" s="279">
        <v>54.15</v>
      </c>
      <c r="D237" s="280">
        <v>52.766666666666673</v>
      </c>
      <c r="E237" s="280">
        <v>51.383333333333347</v>
      </c>
      <c r="F237" s="280">
        <v>48.616666666666674</v>
      </c>
      <c r="G237" s="280">
        <v>47.233333333333348</v>
      </c>
      <c r="H237" s="280">
        <v>55.533333333333346</v>
      </c>
      <c r="I237" s="280">
        <v>56.916666666666671</v>
      </c>
      <c r="J237" s="280">
        <v>59.683333333333344</v>
      </c>
      <c r="K237" s="278">
        <v>54.15</v>
      </c>
      <c r="L237" s="278">
        <v>50</v>
      </c>
      <c r="M237" s="278">
        <v>15.19889</v>
      </c>
    </row>
    <row r="238" spans="1:13">
      <c r="A238" s="269">
        <v>228</v>
      </c>
      <c r="B238" s="278" t="s">
        <v>126</v>
      </c>
      <c r="C238" s="279">
        <v>223.25</v>
      </c>
      <c r="D238" s="280">
        <v>225.11666666666667</v>
      </c>
      <c r="E238" s="280">
        <v>220.28333333333336</v>
      </c>
      <c r="F238" s="280">
        <v>217.31666666666669</v>
      </c>
      <c r="G238" s="280">
        <v>212.48333333333338</v>
      </c>
      <c r="H238" s="280">
        <v>228.08333333333334</v>
      </c>
      <c r="I238" s="280">
        <v>232.91666666666666</v>
      </c>
      <c r="J238" s="280">
        <v>235.88333333333333</v>
      </c>
      <c r="K238" s="278">
        <v>229.95</v>
      </c>
      <c r="L238" s="278">
        <v>222.15</v>
      </c>
      <c r="M238" s="278">
        <v>84.441400000000002</v>
      </c>
    </row>
    <row r="239" spans="1:13">
      <c r="A239" s="269">
        <v>229</v>
      </c>
      <c r="B239" s="278" t="s">
        <v>127</v>
      </c>
      <c r="C239" s="279">
        <v>708.1</v>
      </c>
      <c r="D239" s="280">
        <v>705.76666666666677</v>
      </c>
      <c r="E239" s="280">
        <v>699.88333333333355</v>
      </c>
      <c r="F239" s="280">
        <v>691.66666666666674</v>
      </c>
      <c r="G239" s="280">
        <v>685.78333333333353</v>
      </c>
      <c r="H239" s="280">
        <v>713.98333333333358</v>
      </c>
      <c r="I239" s="280">
        <v>719.86666666666679</v>
      </c>
      <c r="J239" s="280">
        <v>728.0833333333336</v>
      </c>
      <c r="K239" s="278">
        <v>711.65</v>
      </c>
      <c r="L239" s="278">
        <v>697.55</v>
      </c>
      <c r="M239" s="278">
        <v>70.594089999999994</v>
      </c>
    </row>
    <row r="240" spans="1:13">
      <c r="A240" s="269">
        <v>230</v>
      </c>
      <c r="B240" s="278" t="s">
        <v>421</v>
      </c>
      <c r="C240" s="279">
        <v>222</v>
      </c>
      <c r="D240" s="280">
        <v>222.01666666666665</v>
      </c>
      <c r="E240" s="280">
        <v>218.18333333333331</v>
      </c>
      <c r="F240" s="280">
        <v>214.36666666666665</v>
      </c>
      <c r="G240" s="280">
        <v>210.5333333333333</v>
      </c>
      <c r="H240" s="280">
        <v>225.83333333333331</v>
      </c>
      <c r="I240" s="280">
        <v>229.66666666666669</v>
      </c>
      <c r="J240" s="280">
        <v>233.48333333333332</v>
      </c>
      <c r="K240" s="278">
        <v>225.85</v>
      </c>
      <c r="L240" s="278">
        <v>218.2</v>
      </c>
      <c r="M240" s="278">
        <v>3.6612300000000002</v>
      </c>
    </row>
    <row r="241" spans="1:13">
      <c r="A241" s="269">
        <v>231</v>
      </c>
      <c r="B241" s="278" t="s">
        <v>422</v>
      </c>
      <c r="C241" s="279">
        <v>73.400000000000006</v>
      </c>
      <c r="D241" s="280">
        <v>72.416666666666671</v>
      </c>
      <c r="E241" s="280">
        <v>71.333333333333343</v>
      </c>
      <c r="F241" s="280">
        <v>69.266666666666666</v>
      </c>
      <c r="G241" s="280">
        <v>68.183333333333337</v>
      </c>
      <c r="H241" s="280">
        <v>74.483333333333348</v>
      </c>
      <c r="I241" s="280">
        <v>75.566666666666691</v>
      </c>
      <c r="J241" s="280">
        <v>77.633333333333354</v>
      </c>
      <c r="K241" s="278">
        <v>73.5</v>
      </c>
      <c r="L241" s="278">
        <v>70.349999999999994</v>
      </c>
      <c r="M241" s="278">
        <v>1.1836199999999999</v>
      </c>
    </row>
    <row r="242" spans="1:13">
      <c r="A242" s="269">
        <v>232</v>
      </c>
      <c r="B242" s="278" t="s">
        <v>418</v>
      </c>
      <c r="C242" s="279">
        <v>7.95</v>
      </c>
      <c r="D242" s="280">
        <v>7.8666666666666671</v>
      </c>
      <c r="E242" s="280">
        <v>7.6833333333333336</v>
      </c>
      <c r="F242" s="280">
        <v>7.4166666666666661</v>
      </c>
      <c r="G242" s="280">
        <v>7.2333333333333325</v>
      </c>
      <c r="H242" s="280">
        <v>8.1333333333333346</v>
      </c>
      <c r="I242" s="280">
        <v>8.3166666666666682</v>
      </c>
      <c r="J242" s="280">
        <v>8.5833333333333357</v>
      </c>
      <c r="K242" s="278">
        <v>8.0500000000000007</v>
      </c>
      <c r="L242" s="278">
        <v>7.6</v>
      </c>
      <c r="M242" s="278">
        <v>19.800460000000001</v>
      </c>
    </row>
    <row r="243" spans="1:13">
      <c r="A243" s="269">
        <v>233</v>
      </c>
      <c r="B243" s="278" t="s">
        <v>128</v>
      </c>
      <c r="C243" s="279">
        <v>85.8</v>
      </c>
      <c r="D243" s="280">
        <v>85.8</v>
      </c>
      <c r="E243" s="280">
        <v>84.75</v>
      </c>
      <c r="F243" s="280">
        <v>83.7</v>
      </c>
      <c r="G243" s="280">
        <v>82.65</v>
      </c>
      <c r="H243" s="280">
        <v>86.85</v>
      </c>
      <c r="I243" s="280">
        <v>87.899999999999977</v>
      </c>
      <c r="J243" s="280">
        <v>88.949999999999989</v>
      </c>
      <c r="K243" s="278">
        <v>86.85</v>
      </c>
      <c r="L243" s="278">
        <v>84.75</v>
      </c>
      <c r="M243" s="278">
        <v>179.89429000000001</v>
      </c>
    </row>
    <row r="244" spans="1:13">
      <c r="A244" s="269">
        <v>234</v>
      </c>
      <c r="B244" s="278" t="s">
        <v>263</v>
      </c>
      <c r="C244" s="279">
        <v>1555.7</v>
      </c>
      <c r="D244" s="280">
        <v>1543.2666666666664</v>
      </c>
      <c r="E244" s="280">
        <v>1528.5333333333328</v>
      </c>
      <c r="F244" s="280">
        <v>1501.3666666666663</v>
      </c>
      <c r="G244" s="280">
        <v>1486.6333333333328</v>
      </c>
      <c r="H244" s="280">
        <v>1570.4333333333329</v>
      </c>
      <c r="I244" s="280">
        <v>1585.1666666666665</v>
      </c>
      <c r="J244" s="280">
        <v>1612.333333333333</v>
      </c>
      <c r="K244" s="278">
        <v>1558</v>
      </c>
      <c r="L244" s="278">
        <v>1516.1</v>
      </c>
      <c r="M244" s="278">
        <v>3.6522399999999999</v>
      </c>
    </row>
    <row r="245" spans="1:13">
      <c r="A245" s="269">
        <v>235</v>
      </c>
      <c r="B245" s="278" t="s">
        <v>409</v>
      </c>
      <c r="C245" s="279">
        <v>65.849999999999994</v>
      </c>
      <c r="D245" s="280">
        <v>65.38333333333334</v>
      </c>
      <c r="E245" s="280">
        <v>63.066666666666677</v>
      </c>
      <c r="F245" s="280">
        <v>60.283333333333339</v>
      </c>
      <c r="G245" s="280">
        <v>57.966666666666676</v>
      </c>
      <c r="H245" s="280">
        <v>68.166666666666686</v>
      </c>
      <c r="I245" s="280">
        <v>70.483333333333348</v>
      </c>
      <c r="J245" s="280">
        <v>73.26666666666668</v>
      </c>
      <c r="K245" s="278">
        <v>67.7</v>
      </c>
      <c r="L245" s="278">
        <v>62.6</v>
      </c>
      <c r="M245" s="278">
        <v>16.71407</v>
      </c>
    </row>
    <row r="246" spans="1:13">
      <c r="A246" s="269">
        <v>236</v>
      </c>
      <c r="B246" s="278" t="s">
        <v>410</v>
      </c>
      <c r="C246" s="279">
        <v>88.75</v>
      </c>
      <c r="D246" s="280">
        <v>89.016666666666666</v>
      </c>
      <c r="E246" s="280">
        <v>87.033333333333331</v>
      </c>
      <c r="F246" s="280">
        <v>85.316666666666663</v>
      </c>
      <c r="G246" s="280">
        <v>83.333333333333329</v>
      </c>
      <c r="H246" s="280">
        <v>90.733333333333334</v>
      </c>
      <c r="I246" s="280">
        <v>92.716666666666654</v>
      </c>
      <c r="J246" s="280">
        <v>94.433333333333337</v>
      </c>
      <c r="K246" s="278">
        <v>91</v>
      </c>
      <c r="L246" s="278">
        <v>87.3</v>
      </c>
      <c r="M246" s="278">
        <v>10.621689999999999</v>
      </c>
    </row>
    <row r="247" spans="1:13">
      <c r="A247" s="269">
        <v>237</v>
      </c>
      <c r="B247" s="278" t="s">
        <v>403</v>
      </c>
      <c r="C247" s="279">
        <v>389.4</v>
      </c>
      <c r="D247" s="280">
        <v>389.9666666666667</v>
      </c>
      <c r="E247" s="280">
        <v>381.93333333333339</v>
      </c>
      <c r="F247" s="280">
        <v>374.4666666666667</v>
      </c>
      <c r="G247" s="280">
        <v>366.43333333333339</v>
      </c>
      <c r="H247" s="280">
        <v>397.43333333333339</v>
      </c>
      <c r="I247" s="280">
        <v>405.4666666666667</v>
      </c>
      <c r="J247" s="280">
        <v>412.93333333333339</v>
      </c>
      <c r="K247" s="278">
        <v>398</v>
      </c>
      <c r="L247" s="278">
        <v>382.5</v>
      </c>
      <c r="M247" s="278">
        <v>3.2118500000000001</v>
      </c>
    </row>
    <row r="248" spans="1:13">
      <c r="A248" s="269">
        <v>238</v>
      </c>
      <c r="B248" s="278" t="s">
        <v>129</v>
      </c>
      <c r="C248" s="279">
        <v>197.25</v>
      </c>
      <c r="D248" s="280">
        <v>198.61666666666665</v>
      </c>
      <c r="E248" s="280">
        <v>195.33333333333329</v>
      </c>
      <c r="F248" s="280">
        <v>193.41666666666663</v>
      </c>
      <c r="G248" s="280">
        <v>190.13333333333327</v>
      </c>
      <c r="H248" s="280">
        <v>200.5333333333333</v>
      </c>
      <c r="I248" s="280">
        <v>203.81666666666666</v>
      </c>
      <c r="J248" s="280">
        <v>205.73333333333332</v>
      </c>
      <c r="K248" s="278">
        <v>201.9</v>
      </c>
      <c r="L248" s="278">
        <v>196.7</v>
      </c>
      <c r="M248" s="278">
        <v>226.31743</v>
      </c>
    </row>
    <row r="249" spans="1:13">
      <c r="A249" s="269">
        <v>239</v>
      </c>
      <c r="B249" s="278" t="s">
        <v>414</v>
      </c>
      <c r="C249" s="279">
        <v>171.5</v>
      </c>
      <c r="D249" s="280">
        <v>168.78333333333333</v>
      </c>
      <c r="E249" s="280">
        <v>166.06666666666666</v>
      </c>
      <c r="F249" s="280">
        <v>160.63333333333333</v>
      </c>
      <c r="G249" s="280">
        <v>157.91666666666666</v>
      </c>
      <c r="H249" s="280">
        <v>174.21666666666667</v>
      </c>
      <c r="I249" s="280">
        <v>176.93333333333331</v>
      </c>
      <c r="J249" s="280">
        <v>182.36666666666667</v>
      </c>
      <c r="K249" s="278">
        <v>171.5</v>
      </c>
      <c r="L249" s="278">
        <v>163.35</v>
      </c>
      <c r="M249" s="278">
        <v>0.69072999999999996</v>
      </c>
    </row>
    <row r="250" spans="1:13">
      <c r="A250" s="269">
        <v>240</v>
      </c>
      <c r="B250" s="278" t="s">
        <v>411</v>
      </c>
      <c r="C250" s="279">
        <v>39.9</v>
      </c>
      <c r="D250" s="280">
        <v>39.18333333333333</v>
      </c>
      <c r="E250" s="280">
        <v>37.166666666666657</v>
      </c>
      <c r="F250" s="280">
        <v>34.43333333333333</v>
      </c>
      <c r="G250" s="280">
        <v>32.416666666666657</v>
      </c>
      <c r="H250" s="280">
        <v>41.916666666666657</v>
      </c>
      <c r="I250" s="280">
        <v>43.933333333333323</v>
      </c>
      <c r="J250" s="280">
        <v>46.666666666666657</v>
      </c>
      <c r="K250" s="278">
        <v>41.2</v>
      </c>
      <c r="L250" s="278">
        <v>36.450000000000003</v>
      </c>
      <c r="M250" s="278">
        <v>7.2103000000000002</v>
      </c>
    </row>
    <row r="251" spans="1:13">
      <c r="A251" s="269">
        <v>241</v>
      </c>
      <c r="B251" s="278" t="s">
        <v>412</v>
      </c>
      <c r="C251" s="279">
        <v>90.35</v>
      </c>
      <c r="D251" s="280">
        <v>88.483333333333334</v>
      </c>
      <c r="E251" s="280">
        <v>85.466666666666669</v>
      </c>
      <c r="F251" s="280">
        <v>80.583333333333329</v>
      </c>
      <c r="G251" s="280">
        <v>77.566666666666663</v>
      </c>
      <c r="H251" s="280">
        <v>93.366666666666674</v>
      </c>
      <c r="I251" s="280">
        <v>96.383333333333354</v>
      </c>
      <c r="J251" s="280">
        <v>101.26666666666668</v>
      </c>
      <c r="K251" s="278">
        <v>91.5</v>
      </c>
      <c r="L251" s="278">
        <v>83.6</v>
      </c>
      <c r="M251" s="278">
        <v>58.197699999999998</v>
      </c>
    </row>
    <row r="252" spans="1:13">
      <c r="A252" s="269">
        <v>242</v>
      </c>
      <c r="B252" s="278" t="s">
        <v>432</v>
      </c>
      <c r="C252" s="279">
        <v>12.25</v>
      </c>
      <c r="D252" s="280">
        <v>12.033333333333333</v>
      </c>
      <c r="E252" s="280">
        <v>11.816666666666666</v>
      </c>
      <c r="F252" s="280">
        <v>11.383333333333333</v>
      </c>
      <c r="G252" s="280">
        <v>11.166666666666666</v>
      </c>
      <c r="H252" s="280">
        <v>12.466666666666667</v>
      </c>
      <c r="I252" s="280">
        <v>12.683333333333332</v>
      </c>
      <c r="J252" s="280">
        <v>13.116666666666667</v>
      </c>
      <c r="K252" s="278">
        <v>12.25</v>
      </c>
      <c r="L252" s="278">
        <v>11.6</v>
      </c>
      <c r="M252" s="278">
        <v>48.613860000000003</v>
      </c>
    </row>
    <row r="253" spans="1:13">
      <c r="A253" s="269">
        <v>243</v>
      </c>
      <c r="B253" s="278" t="s">
        <v>429</v>
      </c>
      <c r="C253" s="279">
        <v>39.5</v>
      </c>
      <c r="D253" s="280">
        <v>39.699999999999996</v>
      </c>
      <c r="E253" s="280">
        <v>38.949999999999989</v>
      </c>
      <c r="F253" s="280">
        <v>38.399999999999991</v>
      </c>
      <c r="G253" s="280">
        <v>37.649999999999984</v>
      </c>
      <c r="H253" s="280">
        <v>40.249999999999993</v>
      </c>
      <c r="I253" s="280">
        <v>41.000000000000007</v>
      </c>
      <c r="J253" s="280">
        <v>41.55</v>
      </c>
      <c r="K253" s="278">
        <v>40.450000000000003</v>
      </c>
      <c r="L253" s="278">
        <v>39.15</v>
      </c>
      <c r="M253" s="278">
        <v>4.2208600000000001</v>
      </c>
    </row>
    <row r="254" spans="1:13">
      <c r="A254" s="269">
        <v>244</v>
      </c>
      <c r="B254" s="278" t="s">
        <v>430</v>
      </c>
      <c r="C254" s="279">
        <v>74.45</v>
      </c>
      <c r="D254" s="280">
        <v>73.38333333333334</v>
      </c>
      <c r="E254" s="280">
        <v>70.366666666666674</v>
      </c>
      <c r="F254" s="280">
        <v>66.283333333333331</v>
      </c>
      <c r="G254" s="280">
        <v>63.266666666666666</v>
      </c>
      <c r="H254" s="280">
        <v>77.466666666666683</v>
      </c>
      <c r="I254" s="280">
        <v>80.483333333333363</v>
      </c>
      <c r="J254" s="280">
        <v>84.566666666666691</v>
      </c>
      <c r="K254" s="278">
        <v>76.400000000000006</v>
      </c>
      <c r="L254" s="278">
        <v>69.3</v>
      </c>
      <c r="M254" s="278">
        <v>52.079970000000003</v>
      </c>
    </row>
    <row r="255" spans="1:13">
      <c r="A255" s="269">
        <v>245</v>
      </c>
      <c r="B255" s="278" t="s">
        <v>433</v>
      </c>
      <c r="C255" s="279">
        <v>28.25</v>
      </c>
      <c r="D255" s="280">
        <v>27.983333333333334</v>
      </c>
      <c r="E255" s="280">
        <v>26.216666666666669</v>
      </c>
      <c r="F255" s="280">
        <v>24.183333333333334</v>
      </c>
      <c r="G255" s="280">
        <v>22.416666666666668</v>
      </c>
      <c r="H255" s="280">
        <v>30.016666666666669</v>
      </c>
      <c r="I255" s="280">
        <v>31.783333333333335</v>
      </c>
      <c r="J255" s="280">
        <v>33.81666666666667</v>
      </c>
      <c r="K255" s="278">
        <v>29.75</v>
      </c>
      <c r="L255" s="278">
        <v>25.95</v>
      </c>
      <c r="M255" s="278">
        <v>40.216349999999998</v>
      </c>
    </row>
    <row r="256" spans="1:13">
      <c r="A256" s="269">
        <v>246</v>
      </c>
      <c r="B256" s="278" t="s">
        <v>423</v>
      </c>
      <c r="C256" s="279">
        <v>699.85</v>
      </c>
      <c r="D256" s="280">
        <v>707.06666666666661</v>
      </c>
      <c r="E256" s="280">
        <v>675.33333333333326</v>
      </c>
      <c r="F256" s="280">
        <v>650.81666666666661</v>
      </c>
      <c r="G256" s="280">
        <v>619.08333333333326</v>
      </c>
      <c r="H256" s="280">
        <v>731.58333333333326</v>
      </c>
      <c r="I256" s="280">
        <v>763.31666666666661</v>
      </c>
      <c r="J256" s="280">
        <v>787.83333333333326</v>
      </c>
      <c r="K256" s="278">
        <v>738.8</v>
      </c>
      <c r="L256" s="278">
        <v>682.55</v>
      </c>
      <c r="M256" s="278">
        <v>4.7203900000000001</v>
      </c>
    </row>
    <row r="257" spans="1:13">
      <c r="A257" s="269">
        <v>247</v>
      </c>
      <c r="B257" s="278" t="s">
        <v>437</v>
      </c>
      <c r="C257" s="279">
        <v>2494.85</v>
      </c>
      <c r="D257" s="280">
        <v>2514.4666666666667</v>
      </c>
      <c r="E257" s="280">
        <v>2450.3333333333335</v>
      </c>
      <c r="F257" s="280">
        <v>2405.8166666666666</v>
      </c>
      <c r="G257" s="280">
        <v>2341.6833333333334</v>
      </c>
      <c r="H257" s="280">
        <v>2558.9833333333336</v>
      </c>
      <c r="I257" s="280">
        <v>2623.1166666666668</v>
      </c>
      <c r="J257" s="280">
        <v>2667.6333333333337</v>
      </c>
      <c r="K257" s="278">
        <v>2578.6</v>
      </c>
      <c r="L257" s="278">
        <v>2469.9499999999998</v>
      </c>
      <c r="M257" s="278">
        <v>8.2059999999999994E-2</v>
      </c>
    </row>
    <row r="258" spans="1:13">
      <c r="A258" s="269">
        <v>248</v>
      </c>
      <c r="B258" s="278" t="s">
        <v>434</v>
      </c>
      <c r="C258" s="279">
        <v>52.8</v>
      </c>
      <c r="D258" s="280">
        <v>51.75</v>
      </c>
      <c r="E258" s="280">
        <v>50.1</v>
      </c>
      <c r="F258" s="280">
        <v>47.4</v>
      </c>
      <c r="G258" s="280">
        <v>45.75</v>
      </c>
      <c r="H258" s="280">
        <v>54.45</v>
      </c>
      <c r="I258" s="280">
        <v>56.100000000000009</v>
      </c>
      <c r="J258" s="280">
        <v>58.800000000000004</v>
      </c>
      <c r="K258" s="278">
        <v>53.4</v>
      </c>
      <c r="L258" s="278">
        <v>49.05</v>
      </c>
      <c r="M258" s="278">
        <v>21.659289999999999</v>
      </c>
    </row>
    <row r="259" spans="1:13">
      <c r="A259" s="269">
        <v>249</v>
      </c>
      <c r="B259" s="278" t="s">
        <v>130</v>
      </c>
      <c r="C259" s="279">
        <v>129.30000000000001</v>
      </c>
      <c r="D259" s="280">
        <v>129.20000000000002</v>
      </c>
      <c r="E259" s="280">
        <v>127.10000000000002</v>
      </c>
      <c r="F259" s="280">
        <v>124.9</v>
      </c>
      <c r="G259" s="280">
        <v>122.80000000000001</v>
      </c>
      <c r="H259" s="280">
        <v>131.40000000000003</v>
      </c>
      <c r="I259" s="280">
        <v>133.5</v>
      </c>
      <c r="J259" s="280">
        <v>135.70000000000005</v>
      </c>
      <c r="K259" s="278">
        <v>131.30000000000001</v>
      </c>
      <c r="L259" s="278">
        <v>127</v>
      </c>
      <c r="M259" s="278">
        <v>205.94390000000001</v>
      </c>
    </row>
    <row r="260" spans="1:13">
      <c r="A260" s="269">
        <v>250</v>
      </c>
      <c r="B260" s="278" t="s">
        <v>431</v>
      </c>
      <c r="C260" s="279">
        <v>8.1999999999999993</v>
      </c>
      <c r="D260" s="280">
        <v>8.1</v>
      </c>
      <c r="E260" s="280">
        <v>8</v>
      </c>
      <c r="F260" s="280">
        <v>7.8000000000000007</v>
      </c>
      <c r="G260" s="280">
        <v>7.7000000000000011</v>
      </c>
      <c r="H260" s="280">
        <v>8.2999999999999989</v>
      </c>
      <c r="I260" s="280">
        <v>8.3999999999999968</v>
      </c>
      <c r="J260" s="280">
        <v>8.5999999999999979</v>
      </c>
      <c r="K260" s="278">
        <v>8.1999999999999993</v>
      </c>
      <c r="L260" s="278">
        <v>7.9</v>
      </c>
      <c r="M260" s="278">
        <v>19.793700000000001</v>
      </c>
    </row>
    <row r="261" spans="1:13">
      <c r="A261" s="269">
        <v>251</v>
      </c>
      <c r="B261" s="278" t="s">
        <v>424</v>
      </c>
      <c r="C261" s="279">
        <v>1198.5</v>
      </c>
      <c r="D261" s="280">
        <v>1199.7833333333333</v>
      </c>
      <c r="E261" s="280">
        <v>1181.5666666666666</v>
      </c>
      <c r="F261" s="280">
        <v>1164.6333333333332</v>
      </c>
      <c r="G261" s="280">
        <v>1146.4166666666665</v>
      </c>
      <c r="H261" s="280">
        <v>1216.7166666666667</v>
      </c>
      <c r="I261" s="280">
        <v>1234.9333333333334</v>
      </c>
      <c r="J261" s="280">
        <v>1251.8666666666668</v>
      </c>
      <c r="K261" s="278">
        <v>1218</v>
      </c>
      <c r="L261" s="278">
        <v>1182.8499999999999</v>
      </c>
      <c r="M261" s="278">
        <v>0.55878000000000005</v>
      </c>
    </row>
    <row r="262" spans="1:13">
      <c r="A262" s="269">
        <v>252</v>
      </c>
      <c r="B262" s="278" t="s">
        <v>425</v>
      </c>
      <c r="C262" s="279">
        <v>241.2</v>
      </c>
      <c r="D262" s="280">
        <v>241.61666666666665</v>
      </c>
      <c r="E262" s="280">
        <v>237.6333333333333</v>
      </c>
      <c r="F262" s="280">
        <v>234.06666666666666</v>
      </c>
      <c r="G262" s="280">
        <v>230.08333333333331</v>
      </c>
      <c r="H262" s="280">
        <v>245.18333333333328</v>
      </c>
      <c r="I262" s="280">
        <v>249.16666666666663</v>
      </c>
      <c r="J262" s="280">
        <v>252.73333333333326</v>
      </c>
      <c r="K262" s="278">
        <v>245.6</v>
      </c>
      <c r="L262" s="278">
        <v>238.05</v>
      </c>
      <c r="M262" s="278">
        <v>3.07952</v>
      </c>
    </row>
    <row r="263" spans="1:13">
      <c r="A263" s="269">
        <v>253</v>
      </c>
      <c r="B263" s="278" t="s">
        <v>426</v>
      </c>
      <c r="C263" s="279">
        <v>93.3</v>
      </c>
      <c r="D263" s="280">
        <v>93.25</v>
      </c>
      <c r="E263" s="280">
        <v>91.7</v>
      </c>
      <c r="F263" s="280">
        <v>90.100000000000009</v>
      </c>
      <c r="G263" s="280">
        <v>88.550000000000011</v>
      </c>
      <c r="H263" s="280">
        <v>94.85</v>
      </c>
      <c r="I263" s="280">
        <v>96.4</v>
      </c>
      <c r="J263" s="280">
        <v>97.999999999999986</v>
      </c>
      <c r="K263" s="278">
        <v>94.8</v>
      </c>
      <c r="L263" s="278">
        <v>91.65</v>
      </c>
      <c r="M263" s="278">
        <v>10.30925</v>
      </c>
    </row>
    <row r="264" spans="1:13">
      <c r="A264" s="269">
        <v>254</v>
      </c>
      <c r="B264" s="278" t="s">
        <v>427</v>
      </c>
      <c r="C264" s="279">
        <v>53.6</v>
      </c>
      <c r="D264" s="280">
        <v>53.716666666666669</v>
      </c>
      <c r="E264" s="280">
        <v>53.083333333333336</v>
      </c>
      <c r="F264" s="280">
        <v>52.56666666666667</v>
      </c>
      <c r="G264" s="280">
        <v>51.933333333333337</v>
      </c>
      <c r="H264" s="280">
        <v>54.233333333333334</v>
      </c>
      <c r="I264" s="280">
        <v>54.86666666666666</v>
      </c>
      <c r="J264" s="280">
        <v>55.383333333333333</v>
      </c>
      <c r="K264" s="278">
        <v>54.35</v>
      </c>
      <c r="L264" s="278">
        <v>53.2</v>
      </c>
      <c r="M264" s="278">
        <v>6.6840200000000003</v>
      </c>
    </row>
    <row r="265" spans="1:13">
      <c r="A265" s="269">
        <v>255</v>
      </c>
      <c r="B265" s="278" t="s">
        <v>428</v>
      </c>
      <c r="C265" s="279">
        <v>67.95</v>
      </c>
      <c r="D265" s="280">
        <v>67.316666666666677</v>
      </c>
      <c r="E265" s="280">
        <v>65.733333333333348</v>
      </c>
      <c r="F265" s="280">
        <v>63.516666666666666</v>
      </c>
      <c r="G265" s="280">
        <v>61.933333333333337</v>
      </c>
      <c r="H265" s="280">
        <v>69.53333333333336</v>
      </c>
      <c r="I265" s="280">
        <v>71.116666666666703</v>
      </c>
      <c r="J265" s="280">
        <v>73.333333333333371</v>
      </c>
      <c r="K265" s="278">
        <v>68.900000000000006</v>
      </c>
      <c r="L265" s="278">
        <v>65.099999999999994</v>
      </c>
      <c r="M265" s="278">
        <v>14.47287</v>
      </c>
    </row>
    <row r="266" spans="1:13">
      <c r="A266" s="269">
        <v>256</v>
      </c>
      <c r="B266" s="278" t="s">
        <v>436</v>
      </c>
      <c r="C266" s="279">
        <v>30.15</v>
      </c>
      <c r="D266" s="280">
        <v>30.383333333333336</v>
      </c>
      <c r="E266" s="280">
        <v>29.366666666666674</v>
      </c>
      <c r="F266" s="280">
        <v>28.583333333333339</v>
      </c>
      <c r="G266" s="280">
        <v>27.566666666666677</v>
      </c>
      <c r="H266" s="280">
        <v>31.166666666666671</v>
      </c>
      <c r="I266" s="280">
        <v>32.18333333333333</v>
      </c>
      <c r="J266" s="280">
        <v>32.966666666666669</v>
      </c>
      <c r="K266" s="278">
        <v>31.4</v>
      </c>
      <c r="L266" s="278">
        <v>29.6</v>
      </c>
      <c r="M266" s="278">
        <v>2.8176600000000001</v>
      </c>
    </row>
    <row r="267" spans="1:13">
      <c r="A267" s="269">
        <v>257</v>
      </c>
      <c r="B267" s="278" t="s">
        <v>435</v>
      </c>
      <c r="C267" s="279">
        <v>40</v>
      </c>
      <c r="D267" s="280">
        <v>40.299999999999997</v>
      </c>
      <c r="E267" s="280">
        <v>39.499999999999993</v>
      </c>
      <c r="F267" s="280">
        <v>38.999999999999993</v>
      </c>
      <c r="G267" s="280">
        <v>38.199999999999989</v>
      </c>
      <c r="H267" s="280">
        <v>40.799999999999997</v>
      </c>
      <c r="I267" s="280">
        <v>41.600000000000009</v>
      </c>
      <c r="J267" s="280">
        <v>42.1</v>
      </c>
      <c r="K267" s="278">
        <v>41.1</v>
      </c>
      <c r="L267" s="278">
        <v>39.799999999999997</v>
      </c>
      <c r="M267" s="278">
        <v>2.5670799999999998</v>
      </c>
    </row>
    <row r="268" spans="1:13">
      <c r="A268" s="269">
        <v>258</v>
      </c>
      <c r="B268" s="278" t="s">
        <v>264</v>
      </c>
      <c r="C268" s="279">
        <v>45</v>
      </c>
      <c r="D268" s="280">
        <v>43.883333333333333</v>
      </c>
      <c r="E268" s="280">
        <v>42.366666666666667</v>
      </c>
      <c r="F268" s="280">
        <v>39.733333333333334</v>
      </c>
      <c r="G268" s="280">
        <v>38.216666666666669</v>
      </c>
      <c r="H268" s="280">
        <v>46.516666666666666</v>
      </c>
      <c r="I268" s="280">
        <v>48.033333333333331</v>
      </c>
      <c r="J268" s="280">
        <v>50.666666666666664</v>
      </c>
      <c r="K268" s="278">
        <v>45.4</v>
      </c>
      <c r="L268" s="278">
        <v>41.25</v>
      </c>
      <c r="M268" s="278">
        <v>61.140839999999997</v>
      </c>
    </row>
    <row r="269" spans="1:13">
      <c r="A269" s="269">
        <v>259</v>
      </c>
      <c r="B269" s="278" t="s">
        <v>131</v>
      </c>
      <c r="C269" s="279">
        <v>192.15</v>
      </c>
      <c r="D269" s="280">
        <v>193.41666666666666</v>
      </c>
      <c r="E269" s="280">
        <v>189.08333333333331</v>
      </c>
      <c r="F269" s="280">
        <v>186.01666666666665</v>
      </c>
      <c r="G269" s="280">
        <v>181.68333333333331</v>
      </c>
      <c r="H269" s="280">
        <v>196.48333333333332</v>
      </c>
      <c r="I269" s="280">
        <v>200.81666666666663</v>
      </c>
      <c r="J269" s="280">
        <v>203.88333333333333</v>
      </c>
      <c r="K269" s="278">
        <v>197.75</v>
      </c>
      <c r="L269" s="278">
        <v>190.35</v>
      </c>
      <c r="M269" s="278">
        <v>141.55546000000001</v>
      </c>
    </row>
    <row r="270" spans="1:13">
      <c r="A270" s="269">
        <v>260</v>
      </c>
      <c r="B270" s="278" t="s">
        <v>265</v>
      </c>
      <c r="C270" s="279">
        <v>487.45</v>
      </c>
      <c r="D270" s="280">
        <v>487.45</v>
      </c>
      <c r="E270" s="280">
        <v>487.45</v>
      </c>
      <c r="F270" s="280">
        <v>487.45</v>
      </c>
      <c r="G270" s="280">
        <v>487.45</v>
      </c>
      <c r="H270" s="280">
        <v>487.45</v>
      </c>
      <c r="I270" s="280">
        <v>487.45</v>
      </c>
      <c r="J270" s="280">
        <v>487.45</v>
      </c>
      <c r="K270" s="278">
        <v>487.45</v>
      </c>
      <c r="L270" s="278">
        <v>487.45</v>
      </c>
      <c r="M270" s="278">
        <v>1.06538</v>
      </c>
    </row>
    <row r="271" spans="1:13">
      <c r="A271" s="269">
        <v>261</v>
      </c>
      <c r="B271" s="278" t="s">
        <v>132</v>
      </c>
      <c r="C271" s="279">
        <v>1700.65</v>
      </c>
      <c r="D271" s="280">
        <v>1688.7666666666667</v>
      </c>
      <c r="E271" s="280">
        <v>1664.0833333333333</v>
      </c>
      <c r="F271" s="280">
        <v>1627.5166666666667</v>
      </c>
      <c r="G271" s="280">
        <v>1602.8333333333333</v>
      </c>
      <c r="H271" s="280">
        <v>1725.3333333333333</v>
      </c>
      <c r="I271" s="280">
        <v>1750.0166666666667</v>
      </c>
      <c r="J271" s="280">
        <v>1786.5833333333333</v>
      </c>
      <c r="K271" s="278">
        <v>1713.45</v>
      </c>
      <c r="L271" s="278">
        <v>1652.2</v>
      </c>
      <c r="M271" s="278">
        <v>13.72184</v>
      </c>
    </row>
    <row r="272" spans="1:13">
      <c r="A272" s="269">
        <v>262</v>
      </c>
      <c r="B272" s="278" t="s">
        <v>133</v>
      </c>
      <c r="C272" s="279">
        <v>409.8</v>
      </c>
      <c r="D272" s="280">
        <v>401.63333333333338</v>
      </c>
      <c r="E272" s="280">
        <v>388.76666666666677</v>
      </c>
      <c r="F272" s="280">
        <v>367.73333333333341</v>
      </c>
      <c r="G272" s="280">
        <v>354.86666666666679</v>
      </c>
      <c r="H272" s="280">
        <v>422.66666666666674</v>
      </c>
      <c r="I272" s="280">
        <v>435.53333333333342</v>
      </c>
      <c r="J272" s="280">
        <v>456.56666666666672</v>
      </c>
      <c r="K272" s="278">
        <v>414.5</v>
      </c>
      <c r="L272" s="278">
        <v>380.6</v>
      </c>
      <c r="M272" s="278">
        <v>51.978580000000001</v>
      </c>
    </row>
    <row r="273" spans="1:13">
      <c r="A273" s="269">
        <v>263</v>
      </c>
      <c r="B273" s="278" t="s">
        <v>438</v>
      </c>
      <c r="C273" s="279">
        <v>109.4</v>
      </c>
      <c r="D273" s="280">
        <v>109.33333333333333</v>
      </c>
      <c r="E273" s="280">
        <v>108.16666666666666</v>
      </c>
      <c r="F273" s="280">
        <v>106.93333333333332</v>
      </c>
      <c r="G273" s="280">
        <v>105.76666666666665</v>
      </c>
      <c r="H273" s="280">
        <v>110.56666666666666</v>
      </c>
      <c r="I273" s="280">
        <v>111.73333333333332</v>
      </c>
      <c r="J273" s="280">
        <v>112.96666666666667</v>
      </c>
      <c r="K273" s="278">
        <v>110.5</v>
      </c>
      <c r="L273" s="278">
        <v>108.1</v>
      </c>
      <c r="M273" s="278">
        <v>3.9359299999999999</v>
      </c>
    </row>
    <row r="274" spans="1:13">
      <c r="A274" s="269">
        <v>264</v>
      </c>
      <c r="B274" s="278" t="s">
        <v>444</v>
      </c>
      <c r="C274" s="279">
        <v>365.4</v>
      </c>
      <c r="D274" s="280">
        <v>361</v>
      </c>
      <c r="E274" s="280">
        <v>354.5</v>
      </c>
      <c r="F274" s="280">
        <v>343.6</v>
      </c>
      <c r="G274" s="280">
        <v>337.1</v>
      </c>
      <c r="H274" s="280">
        <v>371.9</v>
      </c>
      <c r="I274" s="280">
        <v>378.4</v>
      </c>
      <c r="J274" s="280">
        <v>389.29999999999995</v>
      </c>
      <c r="K274" s="278">
        <v>367.5</v>
      </c>
      <c r="L274" s="278">
        <v>350.1</v>
      </c>
      <c r="M274" s="278">
        <v>4.4535499999999999</v>
      </c>
    </row>
    <row r="275" spans="1:13">
      <c r="A275" s="269">
        <v>265</v>
      </c>
      <c r="B275" s="278" t="s">
        <v>445</v>
      </c>
      <c r="C275" s="279">
        <v>207.95</v>
      </c>
      <c r="D275" s="280">
        <v>207.43333333333331</v>
      </c>
      <c r="E275" s="280">
        <v>205.51666666666662</v>
      </c>
      <c r="F275" s="280">
        <v>203.08333333333331</v>
      </c>
      <c r="G275" s="280">
        <v>201.16666666666663</v>
      </c>
      <c r="H275" s="280">
        <v>209.86666666666662</v>
      </c>
      <c r="I275" s="280">
        <v>211.7833333333333</v>
      </c>
      <c r="J275" s="280">
        <v>214.21666666666661</v>
      </c>
      <c r="K275" s="278">
        <v>209.35</v>
      </c>
      <c r="L275" s="278">
        <v>205</v>
      </c>
      <c r="M275" s="278">
        <v>5.29305</v>
      </c>
    </row>
    <row r="276" spans="1:13">
      <c r="A276" s="269">
        <v>266</v>
      </c>
      <c r="B276" s="278" t="s">
        <v>446</v>
      </c>
      <c r="C276" s="279">
        <v>380.9</v>
      </c>
      <c r="D276" s="280">
        <v>379.9666666666667</v>
      </c>
      <c r="E276" s="280">
        <v>375.93333333333339</v>
      </c>
      <c r="F276" s="280">
        <v>370.9666666666667</v>
      </c>
      <c r="G276" s="280">
        <v>366.93333333333339</v>
      </c>
      <c r="H276" s="280">
        <v>384.93333333333339</v>
      </c>
      <c r="I276" s="280">
        <v>388.9666666666667</v>
      </c>
      <c r="J276" s="280">
        <v>393.93333333333339</v>
      </c>
      <c r="K276" s="278">
        <v>384</v>
      </c>
      <c r="L276" s="278">
        <v>375</v>
      </c>
      <c r="M276" s="278">
        <v>1.4154800000000001</v>
      </c>
    </row>
    <row r="277" spans="1:13">
      <c r="A277" s="269">
        <v>267</v>
      </c>
      <c r="B277" s="278" t="s">
        <v>448</v>
      </c>
      <c r="C277" s="279">
        <v>24.55</v>
      </c>
      <c r="D277" s="280">
        <v>24.5</v>
      </c>
      <c r="E277" s="280">
        <v>24.1</v>
      </c>
      <c r="F277" s="280">
        <v>23.650000000000002</v>
      </c>
      <c r="G277" s="280">
        <v>23.250000000000004</v>
      </c>
      <c r="H277" s="280">
        <v>24.95</v>
      </c>
      <c r="I277" s="280">
        <v>25.349999999999998</v>
      </c>
      <c r="J277" s="280">
        <v>25.799999999999997</v>
      </c>
      <c r="K277" s="278">
        <v>24.9</v>
      </c>
      <c r="L277" s="278">
        <v>24.05</v>
      </c>
      <c r="M277" s="278">
        <v>5.0754799999999998</v>
      </c>
    </row>
    <row r="278" spans="1:13">
      <c r="A278" s="269">
        <v>268</v>
      </c>
      <c r="B278" s="278" t="s">
        <v>450</v>
      </c>
      <c r="C278" s="279">
        <v>217</v>
      </c>
      <c r="D278" s="280">
        <v>215.28333333333333</v>
      </c>
      <c r="E278" s="280">
        <v>210.56666666666666</v>
      </c>
      <c r="F278" s="280">
        <v>204.13333333333333</v>
      </c>
      <c r="G278" s="280">
        <v>199.41666666666666</v>
      </c>
      <c r="H278" s="280">
        <v>221.71666666666667</v>
      </c>
      <c r="I278" s="280">
        <v>226.43333333333331</v>
      </c>
      <c r="J278" s="280">
        <v>232.86666666666667</v>
      </c>
      <c r="K278" s="278">
        <v>220</v>
      </c>
      <c r="L278" s="278">
        <v>208.85</v>
      </c>
      <c r="M278" s="278">
        <v>12.71</v>
      </c>
    </row>
    <row r="279" spans="1:13">
      <c r="A279" s="269">
        <v>269</v>
      </c>
      <c r="B279" s="278" t="s">
        <v>440</v>
      </c>
      <c r="C279" s="279">
        <v>307.7</v>
      </c>
      <c r="D279" s="280">
        <v>304.13333333333333</v>
      </c>
      <c r="E279" s="280">
        <v>300.56666666666666</v>
      </c>
      <c r="F279" s="280">
        <v>293.43333333333334</v>
      </c>
      <c r="G279" s="280">
        <v>289.86666666666667</v>
      </c>
      <c r="H279" s="280">
        <v>311.26666666666665</v>
      </c>
      <c r="I279" s="280">
        <v>314.83333333333326</v>
      </c>
      <c r="J279" s="280">
        <v>321.96666666666664</v>
      </c>
      <c r="K279" s="278">
        <v>307.7</v>
      </c>
      <c r="L279" s="278">
        <v>297</v>
      </c>
      <c r="M279" s="278">
        <v>3.1606000000000001</v>
      </c>
    </row>
    <row r="280" spans="1:13">
      <c r="A280" s="269">
        <v>270</v>
      </c>
      <c r="B280" s="278" t="s">
        <v>1781</v>
      </c>
      <c r="C280" s="279">
        <v>727.6</v>
      </c>
      <c r="D280" s="280">
        <v>730.08333333333337</v>
      </c>
      <c r="E280" s="280">
        <v>710.16666666666674</v>
      </c>
      <c r="F280" s="280">
        <v>692.73333333333335</v>
      </c>
      <c r="G280" s="280">
        <v>672.81666666666672</v>
      </c>
      <c r="H280" s="280">
        <v>747.51666666666677</v>
      </c>
      <c r="I280" s="280">
        <v>767.43333333333351</v>
      </c>
      <c r="J280" s="280">
        <v>784.86666666666679</v>
      </c>
      <c r="K280" s="278">
        <v>750</v>
      </c>
      <c r="L280" s="278">
        <v>712.65</v>
      </c>
      <c r="M280" s="278">
        <v>2.3779999999999999E-2</v>
      </c>
    </row>
    <row r="281" spans="1:13">
      <c r="A281" s="269">
        <v>271</v>
      </c>
      <c r="B281" s="278" t="s">
        <v>451</v>
      </c>
      <c r="C281" s="279">
        <v>106.95</v>
      </c>
      <c r="D281" s="280">
        <v>108.51666666666665</v>
      </c>
      <c r="E281" s="280">
        <v>104.5333333333333</v>
      </c>
      <c r="F281" s="280">
        <v>102.11666666666665</v>
      </c>
      <c r="G281" s="280">
        <v>98.133333333333297</v>
      </c>
      <c r="H281" s="280">
        <v>110.93333333333331</v>
      </c>
      <c r="I281" s="280">
        <v>114.91666666666666</v>
      </c>
      <c r="J281" s="280">
        <v>117.33333333333331</v>
      </c>
      <c r="K281" s="278">
        <v>112.5</v>
      </c>
      <c r="L281" s="278">
        <v>106.1</v>
      </c>
      <c r="M281" s="278">
        <v>0.34765000000000001</v>
      </c>
    </row>
    <row r="282" spans="1:13">
      <c r="A282" s="269">
        <v>272</v>
      </c>
      <c r="B282" s="278" t="s">
        <v>441</v>
      </c>
      <c r="C282" s="279">
        <v>206.9</v>
      </c>
      <c r="D282" s="280">
        <v>205.41666666666666</v>
      </c>
      <c r="E282" s="280">
        <v>200.83333333333331</v>
      </c>
      <c r="F282" s="280">
        <v>194.76666666666665</v>
      </c>
      <c r="G282" s="280">
        <v>190.18333333333331</v>
      </c>
      <c r="H282" s="280">
        <v>211.48333333333332</v>
      </c>
      <c r="I282" s="280">
        <v>216.06666666666663</v>
      </c>
      <c r="J282" s="280">
        <v>222.13333333333333</v>
      </c>
      <c r="K282" s="278">
        <v>210</v>
      </c>
      <c r="L282" s="278">
        <v>199.35</v>
      </c>
      <c r="M282" s="278">
        <v>2.9723600000000001</v>
      </c>
    </row>
    <row r="283" spans="1:13">
      <c r="A283" s="269">
        <v>273</v>
      </c>
      <c r="B283" s="278" t="s">
        <v>452</v>
      </c>
      <c r="C283" s="279">
        <v>160.30000000000001</v>
      </c>
      <c r="D283" s="280">
        <v>160.41666666666666</v>
      </c>
      <c r="E283" s="280">
        <v>154.13333333333333</v>
      </c>
      <c r="F283" s="280">
        <v>147.96666666666667</v>
      </c>
      <c r="G283" s="280">
        <v>141.68333333333334</v>
      </c>
      <c r="H283" s="280">
        <v>166.58333333333331</v>
      </c>
      <c r="I283" s="280">
        <v>172.86666666666667</v>
      </c>
      <c r="J283" s="280">
        <v>179.0333333333333</v>
      </c>
      <c r="K283" s="278">
        <v>166.7</v>
      </c>
      <c r="L283" s="278">
        <v>154.25</v>
      </c>
      <c r="M283" s="278">
        <v>2.1705899999999998</v>
      </c>
    </row>
    <row r="284" spans="1:13">
      <c r="A284" s="269">
        <v>274</v>
      </c>
      <c r="B284" s="278" t="s">
        <v>134</v>
      </c>
      <c r="C284" s="279">
        <v>1342.9</v>
      </c>
      <c r="D284" s="280">
        <v>1331.3999999999999</v>
      </c>
      <c r="E284" s="280">
        <v>1309.5499999999997</v>
      </c>
      <c r="F284" s="280">
        <v>1276.1999999999998</v>
      </c>
      <c r="G284" s="280">
        <v>1254.3499999999997</v>
      </c>
      <c r="H284" s="280">
        <v>1364.7499999999998</v>
      </c>
      <c r="I284" s="280">
        <v>1386.5999999999997</v>
      </c>
      <c r="J284" s="280">
        <v>1419.9499999999998</v>
      </c>
      <c r="K284" s="278">
        <v>1353.25</v>
      </c>
      <c r="L284" s="278">
        <v>1298.05</v>
      </c>
      <c r="M284" s="278">
        <v>173.20032</v>
      </c>
    </row>
    <row r="285" spans="1:13">
      <c r="A285" s="269">
        <v>275</v>
      </c>
      <c r="B285" s="278" t="s">
        <v>442</v>
      </c>
      <c r="C285" s="279">
        <v>54.25</v>
      </c>
      <c r="D285" s="280">
        <v>53.833333333333336</v>
      </c>
      <c r="E285" s="280">
        <v>53.416666666666671</v>
      </c>
      <c r="F285" s="280">
        <v>52.583333333333336</v>
      </c>
      <c r="G285" s="280">
        <v>52.166666666666671</v>
      </c>
      <c r="H285" s="280">
        <v>54.666666666666671</v>
      </c>
      <c r="I285" s="280">
        <v>55.083333333333343</v>
      </c>
      <c r="J285" s="280">
        <v>55.916666666666671</v>
      </c>
      <c r="K285" s="278">
        <v>54.25</v>
      </c>
      <c r="L285" s="278">
        <v>53</v>
      </c>
      <c r="M285" s="278">
        <v>8.6704299999999996</v>
      </c>
    </row>
    <row r="286" spans="1:13">
      <c r="A286" s="269">
        <v>276</v>
      </c>
      <c r="B286" s="278" t="s">
        <v>439</v>
      </c>
      <c r="C286" s="279">
        <v>453.75</v>
      </c>
      <c r="D286" s="280">
        <v>451.08333333333331</v>
      </c>
      <c r="E286" s="280">
        <v>444.66666666666663</v>
      </c>
      <c r="F286" s="280">
        <v>435.58333333333331</v>
      </c>
      <c r="G286" s="280">
        <v>429.16666666666663</v>
      </c>
      <c r="H286" s="280">
        <v>460.16666666666663</v>
      </c>
      <c r="I286" s="280">
        <v>466.58333333333326</v>
      </c>
      <c r="J286" s="280">
        <v>475.66666666666663</v>
      </c>
      <c r="K286" s="278">
        <v>457.5</v>
      </c>
      <c r="L286" s="278">
        <v>442</v>
      </c>
      <c r="M286" s="278">
        <v>6.1629999999999997E-2</v>
      </c>
    </row>
    <row r="287" spans="1:13">
      <c r="A287" s="269">
        <v>277</v>
      </c>
      <c r="B287" s="278" t="s">
        <v>443</v>
      </c>
      <c r="C287" s="279">
        <v>206.5</v>
      </c>
      <c r="D287" s="280">
        <v>204.96666666666667</v>
      </c>
      <c r="E287" s="280">
        <v>203.43333333333334</v>
      </c>
      <c r="F287" s="280">
        <v>200.36666666666667</v>
      </c>
      <c r="G287" s="280">
        <v>198.83333333333334</v>
      </c>
      <c r="H287" s="280">
        <v>208.03333333333333</v>
      </c>
      <c r="I287" s="280">
        <v>209.56666666666669</v>
      </c>
      <c r="J287" s="280">
        <v>212.63333333333333</v>
      </c>
      <c r="K287" s="278">
        <v>206.5</v>
      </c>
      <c r="L287" s="278">
        <v>201.9</v>
      </c>
      <c r="M287" s="278">
        <v>0.83884999999999998</v>
      </c>
    </row>
    <row r="288" spans="1:13">
      <c r="A288" s="269">
        <v>278</v>
      </c>
      <c r="B288" s="278" t="s">
        <v>449</v>
      </c>
      <c r="C288" s="279">
        <v>494.9</v>
      </c>
      <c r="D288" s="280">
        <v>495.33333333333331</v>
      </c>
      <c r="E288" s="280">
        <v>474.66666666666663</v>
      </c>
      <c r="F288" s="280">
        <v>454.43333333333334</v>
      </c>
      <c r="G288" s="280">
        <v>433.76666666666665</v>
      </c>
      <c r="H288" s="280">
        <v>515.56666666666661</v>
      </c>
      <c r="I288" s="280">
        <v>536.23333333333323</v>
      </c>
      <c r="J288" s="280">
        <v>556.46666666666658</v>
      </c>
      <c r="K288" s="278">
        <v>516</v>
      </c>
      <c r="L288" s="278">
        <v>475.1</v>
      </c>
      <c r="M288" s="278">
        <v>12.597860000000001</v>
      </c>
    </row>
    <row r="289" spans="1:13">
      <c r="A289" s="269">
        <v>279</v>
      </c>
      <c r="B289" s="278" t="s">
        <v>447</v>
      </c>
      <c r="C289" s="279">
        <v>36.799999999999997</v>
      </c>
      <c r="D289" s="280">
        <v>36.883333333333333</v>
      </c>
      <c r="E289" s="280">
        <v>36.416666666666664</v>
      </c>
      <c r="F289" s="280">
        <v>36.033333333333331</v>
      </c>
      <c r="G289" s="280">
        <v>35.566666666666663</v>
      </c>
      <c r="H289" s="280">
        <v>37.266666666666666</v>
      </c>
      <c r="I289" s="280">
        <v>37.733333333333334</v>
      </c>
      <c r="J289" s="280">
        <v>38.116666666666667</v>
      </c>
      <c r="K289" s="278">
        <v>37.35</v>
      </c>
      <c r="L289" s="278">
        <v>36.5</v>
      </c>
      <c r="M289" s="278">
        <v>25.149450000000002</v>
      </c>
    </row>
    <row r="290" spans="1:13">
      <c r="A290" s="269">
        <v>280</v>
      </c>
      <c r="B290" s="278" t="s">
        <v>135</v>
      </c>
      <c r="C290" s="279">
        <v>60.55</v>
      </c>
      <c r="D290" s="280">
        <v>59.583333333333336</v>
      </c>
      <c r="E290" s="280">
        <v>58.266666666666673</v>
      </c>
      <c r="F290" s="280">
        <v>55.983333333333334</v>
      </c>
      <c r="G290" s="280">
        <v>54.666666666666671</v>
      </c>
      <c r="H290" s="280">
        <v>61.866666666666674</v>
      </c>
      <c r="I290" s="280">
        <v>63.183333333333337</v>
      </c>
      <c r="J290" s="280">
        <v>65.466666666666669</v>
      </c>
      <c r="K290" s="278">
        <v>60.9</v>
      </c>
      <c r="L290" s="278">
        <v>57.3</v>
      </c>
      <c r="M290" s="278">
        <v>312.25333999999998</v>
      </c>
    </row>
    <row r="291" spans="1:13">
      <c r="A291" s="269">
        <v>281</v>
      </c>
      <c r="B291" s="278" t="s">
        <v>454</v>
      </c>
      <c r="C291" s="279">
        <v>12.6</v>
      </c>
      <c r="D291" s="280">
        <v>12.666666666666666</v>
      </c>
      <c r="E291" s="280">
        <v>12.433333333333332</v>
      </c>
      <c r="F291" s="280">
        <v>12.266666666666666</v>
      </c>
      <c r="G291" s="280">
        <v>12.033333333333331</v>
      </c>
      <c r="H291" s="280">
        <v>12.833333333333332</v>
      </c>
      <c r="I291" s="280">
        <v>13.066666666666666</v>
      </c>
      <c r="J291" s="280">
        <v>13.233333333333333</v>
      </c>
      <c r="K291" s="278">
        <v>12.9</v>
      </c>
      <c r="L291" s="278">
        <v>12.5</v>
      </c>
      <c r="M291" s="278">
        <v>9.5376200000000004</v>
      </c>
    </row>
    <row r="292" spans="1:13">
      <c r="A292" s="269">
        <v>282</v>
      </c>
      <c r="B292" s="278" t="s">
        <v>359</v>
      </c>
      <c r="C292" s="279">
        <v>1516.8</v>
      </c>
      <c r="D292" s="280">
        <v>1524.25</v>
      </c>
      <c r="E292" s="280">
        <v>1505.75</v>
      </c>
      <c r="F292" s="280">
        <v>1494.7</v>
      </c>
      <c r="G292" s="280">
        <v>1476.2</v>
      </c>
      <c r="H292" s="280">
        <v>1535.3</v>
      </c>
      <c r="I292" s="280">
        <v>1553.8</v>
      </c>
      <c r="J292" s="280">
        <v>1564.85</v>
      </c>
      <c r="K292" s="278">
        <v>1542.75</v>
      </c>
      <c r="L292" s="278">
        <v>1513.2</v>
      </c>
      <c r="M292" s="278">
        <v>0.87866999999999995</v>
      </c>
    </row>
    <row r="293" spans="1:13">
      <c r="A293" s="269">
        <v>283</v>
      </c>
      <c r="B293" s="278" t="s">
        <v>455</v>
      </c>
      <c r="C293" s="279">
        <v>466.95</v>
      </c>
      <c r="D293" s="280">
        <v>468.81666666666666</v>
      </c>
      <c r="E293" s="280">
        <v>460.13333333333333</v>
      </c>
      <c r="F293" s="280">
        <v>453.31666666666666</v>
      </c>
      <c r="G293" s="280">
        <v>444.63333333333333</v>
      </c>
      <c r="H293" s="280">
        <v>475.63333333333333</v>
      </c>
      <c r="I293" s="280">
        <v>484.31666666666661</v>
      </c>
      <c r="J293" s="280">
        <v>491.13333333333333</v>
      </c>
      <c r="K293" s="278">
        <v>477.5</v>
      </c>
      <c r="L293" s="278">
        <v>462</v>
      </c>
      <c r="M293" s="278">
        <v>6.2892299999999999</v>
      </c>
    </row>
    <row r="294" spans="1:13">
      <c r="A294" s="269">
        <v>284</v>
      </c>
      <c r="B294" s="278" t="s">
        <v>453</v>
      </c>
      <c r="C294" s="279">
        <v>2722.25</v>
      </c>
      <c r="D294" s="280">
        <v>2712.4166666666665</v>
      </c>
      <c r="E294" s="280">
        <v>2674.833333333333</v>
      </c>
      <c r="F294" s="280">
        <v>2627.4166666666665</v>
      </c>
      <c r="G294" s="280">
        <v>2589.833333333333</v>
      </c>
      <c r="H294" s="280">
        <v>2759.833333333333</v>
      </c>
      <c r="I294" s="280">
        <v>2797.4166666666661</v>
      </c>
      <c r="J294" s="280">
        <v>2844.833333333333</v>
      </c>
      <c r="K294" s="278">
        <v>2750</v>
      </c>
      <c r="L294" s="278">
        <v>2665</v>
      </c>
      <c r="M294" s="278">
        <v>8.4430000000000005E-2</v>
      </c>
    </row>
    <row r="295" spans="1:13">
      <c r="A295" s="269">
        <v>285</v>
      </c>
      <c r="B295" s="278" t="s">
        <v>456</v>
      </c>
      <c r="C295" s="279">
        <v>19.8</v>
      </c>
      <c r="D295" s="280">
        <v>19.8</v>
      </c>
      <c r="E295" s="280">
        <v>19.8</v>
      </c>
      <c r="F295" s="280">
        <v>19.8</v>
      </c>
      <c r="G295" s="280">
        <v>19.8</v>
      </c>
      <c r="H295" s="280">
        <v>19.8</v>
      </c>
      <c r="I295" s="280">
        <v>19.8</v>
      </c>
      <c r="J295" s="280">
        <v>19.8</v>
      </c>
      <c r="K295" s="278">
        <v>19.8</v>
      </c>
      <c r="L295" s="278">
        <v>19.8</v>
      </c>
      <c r="M295" s="278">
        <v>3.9557000000000002</v>
      </c>
    </row>
    <row r="296" spans="1:13">
      <c r="A296" s="269">
        <v>286</v>
      </c>
      <c r="B296" s="278" t="s">
        <v>136</v>
      </c>
      <c r="C296" s="279">
        <v>253.65</v>
      </c>
      <c r="D296" s="280">
        <v>254.16666666666666</v>
      </c>
      <c r="E296" s="280">
        <v>249.93333333333334</v>
      </c>
      <c r="F296" s="280">
        <v>246.21666666666667</v>
      </c>
      <c r="G296" s="280">
        <v>241.98333333333335</v>
      </c>
      <c r="H296" s="280">
        <v>257.88333333333333</v>
      </c>
      <c r="I296" s="280">
        <v>262.11666666666662</v>
      </c>
      <c r="J296" s="280">
        <v>265.83333333333331</v>
      </c>
      <c r="K296" s="278">
        <v>258.39999999999998</v>
      </c>
      <c r="L296" s="278">
        <v>250.45</v>
      </c>
      <c r="M296" s="278">
        <v>100.77265</v>
      </c>
    </row>
    <row r="297" spans="1:13">
      <c r="A297" s="269">
        <v>287</v>
      </c>
      <c r="B297" s="278" t="s">
        <v>457</v>
      </c>
      <c r="C297" s="279">
        <v>537.35</v>
      </c>
      <c r="D297" s="280">
        <v>532.75</v>
      </c>
      <c r="E297" s="280">
        <v>516.5</v>
      </c>
      <c r="F297" s="280">
        <v>495.65</v>
      </c>
      <c r="G297" s="280">
        <v>479.4</v>
      </c>
      <c r="H297" s="280">
        <v>553.6</v>
      </c>
      <c r="I297" s="280">
        <v>569.85</v>
      </c>
      <c r="J297" s="280">
        <v>590.70000000000005</v>
      </c>
      <c r="K297" s="278">
        <v>549</v>
      </c>
      <c r="L297" s="278">
        <v>511.9</v>
      </c>
      <c r="M297" s="278">
        <v>1.0704499999999999</v>
      </c>
    </row>
    <row r="298" spans="1:13">
      <c r="A298" s="269">
        <v>288</v>
      </c>
      <c r="B298" s="278" t="s">
        <v>137</v>
      </c>
      <c r="C298" s="279">
        <v>945.45</v>
      </c>
      <c r="D298" s="280">
        <v>937.16666666666663</v>
      </c>
      <c r="E298" s="280">
        <v>921.33333333333326</v>
      </c>
      <c r="F298" s="280">
        <v>897.21666666666658</v>
      </c>
      <c r="G298" s="280">
        <v>881.38333333333321</v>
      </c>
      <c r="H298" s="280">
        <v>961.2833333333333</v>
      </c>
      <c r="I298" s="280">
        <v>977.11666666666656</v>
      </c>
      <c r="J298" s="280">
        <v>1001.2333333333333</v>
      </c>
      <c r="K298" s="278">
        <v>953</v>
      </c>
      <c r="L298" s="278">
        <v>913.05</v>
      </c>
      <c r="M298" s="278">
        <v>73.256889999999999</v>
      </c>
    </row>
    <row r="299" spans="1:13">
      <c r="A299" s="269">
        <v>289</v>
      </c>
      <c r="B299" s="278" t="s">
        <v>267</v>
      </c>
      <c r="C299" s="279">
        <v>1858.55</v>
      </c>
      <c r="D299" s="280">
        <v>1856.8</v>
      </c>
      <c r="E299" s="280">
        <v>1819.6</v>
      </c>
      <c r="F299" s="280">
        <v>1780.6499999999999</v>
      </c>
      <c r="G299" s="280">
        <v>1743.4499999999998</v>
      </c>
      <c r="H299" s="280">
        <v>1895.75</v>
      </c>
      <c r="I299" s="280">
        <v>1932.9500000000003</v>
      </c>
      <c r="J299" s="280">
        <v>1971.9</v>
      </c>
      <c r="K299" s="278">
        <v>1894</v>
      </c>
      <c r="L299" s="278">
        <v>1817.85</v>
      </c>
      <c r="M299" s="278">
        <v>3.2138900000000001</v>
      </c>
    </row>
    <row r="300" spans="1:13">
      <c r="A300" s="269">
        <v>290</v>
      </c>
      <c r="B300" s="278" t="s">
        <v>266</v>
      </c>
      <c r="C300" s="279">
        <v>1204.2</v>
      </c>
      <c r="D300" s="280">
        <v>1204.5666666666666</v>
      </c>
      <c r="E300" s="280">
        <v>1176.1333333333332</v>
      </c>
      <c r="F300" s="280">
        <v>1148.0666666666666</v>
      </c>
      <c r="G300" s="280">
        <v>1119.6333333333332</v>
      </c>
      <c r="H300" s="280">
        <v>1232.6333333333332</v>
      </c>
      <c r="I300" s="280">
        <v>1261.0666666666666</v>
      </c>
      <c r="J300" s="280">
        <v>1289.1333333333332</v>
      </c>
      <c r="K300" s="278">
        <v>1233</v>
      </c>
      <c r="L300" s="278">
        <v>1176.5</v>
      </c>
      <c r="M300" s="278">
        <v>1.5998399999999999</v>
      </c>
    </row>
    <row r="301" spans="1:13">
      <c r="A301" s="269">
        <v>291</v>
      </c>
      <c r="B301" s="278" t="s">
        <v>138</v>
      </c>
      <c r="C301" s="279">
        <v>871.25</v>
      </c>
      <c r="D301" s="280">
        <v>865.58333333333337</v>
      </c>
      <c r="E301" s="280">
        <v>857.2166666666667</v>
      </c>
      <c r="F301" s="280">
        <v>843.18333333333328</v>
      </c>
      <c r="G301" s="280">
        <v>834.81666666666661</v>
      </c>
      <c r="H301" s="280">
        <v>879.61666666666679</v>
      </c>
      <c r="I301" s="280">
        <v>887.98333333333335</v>
      </c>
      <c r="J301" s="280">
        <v>902.01666666666688</v>
      </c>
      <c r="K301" s="278">
        <v>873.95</v>
      </c>
      <c r="L301" s="278">
        <v>851.55</v>
      </c>
      <c r="M301" s="278">
        <v>47.402650000000001</v>
      </c>
    </row>
    <row r="302" spans="1:13">
      <c r="A302" s="269">
        <v>292</v>
      </c>
      <c r="B302" s="278" t="s">
        <v>458</v>
      </c>
      <c r="C302" s="279">
        <v>978.75</v>
      </c>
      <c r="D302" s="280">
        <v>972.75</v>
      </c>
      <c r="E302" s="280">
        <v>956</v>
      </c>
      <c r="F302" s="280">
        <v>933.25</v>
      </c>
      <c r="G302" s="280">
        <v>916.5</v>
      </c>
      <c r="H302" s="280">
        <v>995.5</v>
      </c>
      <c r="I302" s="280">
        <v>1012.25</v>
      </c>
      <c r="J302" s="280">
        <v>1035</v>
      </c>
      <c r="K302" s="278">
        <v>989.5</v>
      </c>
      <c r="L302" s="278">
        <v>950</v>
      </c>
      <c r="M302" s="278">
        <v>0.60792999999999997</v>
      </c>
    </row>
    <row r="303" spans="1:13">
      <c r="A303" s="269">
        <v>293</v>
      </c>
      <c r="B303" s="278" t="s">
        <v>139</v>
      </c>
      <c r="C303" s="279">
        <v>462.85</v>
      </c>
      <c r="D303" s="280">
        <v>467.51666666666671</v>
      </c>
      <c r="E303" s="280">
        <v>456.18333333333339</v>
      </c>
      <c r="F303" s="280">
        <v>449.51666666666671</v>
      </c>
      <c r="G303" s="280">
        <v>438.18333333333339</v>
      </c>
      <c r="H303" s="280">
        <v>474.18333333333339</v>
      </c>
      <c r="I303" s="280">
        <v>485.51666666666677</v>
      </c>
      <c r="J303" s="280">
        <v>492.18333333333339</v>
      </c>
      <c r="K303" s="278">
        <v>478.85</v>
      </c>
      <c r="L303" s="278">
        <v>460.85</v>
      </c>
      <c r="M303" s="278">
        <v>85.211410000000001</v>
      </c>
    </row>
    <row r="304" spans="1:13">
      <c r="A304" s="269">
        <v>294</v>
      </c>
      <c r="B304" s="278" t="s">
        <v>140</v>
      </c>
      <c r="C304" s="279">
        <v>151.44999999999999</v>
      </c>
      <c r="D304" s="280">
        <v>150.08333333333334</v>
      </c>
      <c r="E304" s="280">
        <v>147.41666666666669</v>
      </c>
      <c r="F304" s="280">
        <v>143.38333333333335</v>
      </c>
      <c r="G304" s="280">
        <v>140.7166666666667</v>
      </c>
      <c r="H304" s="280">
        <v>154.11666666666667</v>
      </c>
      <c r="I304" s="280">
        <v>156.78333333333336</v>
      </c>
      <c r="J304" s="280">
        <v>160.81666666666666</v>
      </c>
      <c r="K304" s="278">
        <v>152.75</v>
      </c>
      <c r="L304" s="278">
        <v>146.05000000000001</v>
      </c>
      <c r="M304" s="278">
        <v>182.51451</v>
      </c>
    </row>
    <row r="305" spans="1:13">
      <c r="A305" s="269">
        <v>295</v>
      </c>
      <c r="B305" s="278" t="s">
        <v>462</v>
      </c>
      <c r="C305" s="279">
        <v>14.7</v>
      </c>
      <c r="D305" s="280">
        <v>14.566666666666668</v>
      </c>
      <c r="E305" s="280">
        <v>14.433333333333337</v>
      </c>
      <c r="F305" s="280">
        <v>14.16666666666667</v>
      </c>
      <c r="G305" s="280">
        <v>14.033333333333339</v>
      </c>
      <c r="H305" s="280">
        <v>14.833333333333336</v>
      </c>
      <c r="I305" s="280">
        <v>14.966666666666665</v>
      </c>
      <c r="J305" s="280">
        <v>15.233333333333334</v>
      </c>
      <c r="K305" s="278">
        <v>14.7</v>
      </c>
      <c r="L305" s="278">
        <v>14.3</v>
      </c>
      <c r="M305" s="278">
        <v>31.190660000000001</v>
      </c>
    </row>
    <row r="306" spans="1:13">
      <c r="A306" s="269">
        <v>296</v>
      </c>
      <c r="B306" s="278" t="s">
        <v>320</v>
      </c>
      <c r="C306" s="279">
        <v>9.6</v>
      </c>
      <c r="D306" s="280">
        <v>9.5666666666666682</v>
      </c>
      <c r="E306" s="280">
        <v>9.1333333333333364</v>
      </c>
      <c r="F306" s="280">
        <v>8.6666666666666679</v>
      </c>
      <c r="G306" s="280">
        <v>8.2333333333333361</v>
      </c>
      <c r="H306" s="280">
        <v>10.033333333333337</v>
      </c>
      <c r="I306" s="280">
        <v>10.46666666666667</v>
      </c>
      <c r="J306" s="280">
        <v>10.933333333333337</v>
      </c>
      <c r="K306" s="278">
        <v>10</v>
      </c>
      <c r="L306" s="278">
        <v>9.1</v>
      </c>
      <c r="M306" s="278">
        <v>24.26615</v>
      </c>
    </row>
    <row r="307" spans="1:13">
      <c r="A307" s="269">
        <v>297</v>
      </c>
      <c r="B307" s="278" t="s">
        <v>465</v>
      </c>
      <c r="C307" s="279">
        <v>103.1</v>
      </c>
      <c r="D307" s="280">
        <v>101.58333333333333</v>
      </c>
      <c r="E307" s="280">
        <v>100.01666666666665</v>
      </c>
      <c r="F307" s="280">
        <v>96.933333333333323</v>
      </c>
      <c r="G307" s="280">
        <v>95.366666666666646</v>
      </c>
      <c r="H307" s="280">
        <v>104.66666666666666</v>
      </c>
      <c r="I307" s="280">
        <v>106.23333333333335</v>
      </c>
      <c r="J307" s="280">
        <v>109.31666666666666</v>
      </c>
      <c r="K307" s="278">
        <v>103.15</v>
      </c>
      <c r="L307" s="278">
        <v>98.5</v>
      </c>
      <c r="M307" s="278">
        <v>1.82778</v>
      </c>
    </row>
    <row r="308" spans="1:13">
      <c r="A308" s="269">
        <v>298</v>
      </c>
      <c r="B308" s="278" t="s">
        <v>467</v>
      </c>
      <c r="C308" s="279">
        <v>268.95</v>
      </c>
      <c r="D308" s="280">
        <v>265.65000000000003</v>
      </c>
      <c r="E308" s="280">
        <v>261.30000000000007</v>
      </c>
      <c r="F308" s="280">
        <v>253.65000000000003</v>
      </c>
      <c r="G308" s="280">
        <v>249.30000000000007</v>
      </c>
      <c r="H308" s="280">
        <v>273.30000000000007</v>
      </c>
      <c r="I308" s="280">
        <v>277.65000000000009</v>
      </c>
      <c r="J308" s="280">
        <v>285.30000000000007</v>
      </c>
      <c r="K308" s="278">
        <v>270</v>
      </c>
      <c r="L308" s="278">
        <v>258</v>
      </c>
      <c r="M308" s="278">
        <v>0.53527000000000002</v>
      </c>
    </row>
    <row r="309" spans="1:13">
      <c r="A309" s="269">
        <v>299</v>
      </c>
      <c r="B309" s="278" t="s">
        <v>463</v>
      </c>
      <c r="C309" s="279">
        <v>2217.35</v>
      </c>
      <c r="D309" s="280">
        <v>2150.1666666666665</v>
      </c>
      <c r="E309" s="280">
        <v>2082.9833333333331</v>
      </c>
      <c r="F309" s="280">
        <v>1948.6166666666666</v>
      </c>
      <c r="G309" s="280">
        <v>1881.4333333333332</v>
      </c>
      <c r="H309" s="280">
        <v>2284.5333333333328</v>
      </c>
      <c r="I309" s="280">
        <v>2351.7166666666662</v>
      </c>
      <c r="J309" s="280">
        <v>2486.083333333333</v>
      </c>
      <c r="K309" s="278">
        <v>2217.35</v>
      </c>
      <c r="L309" s="278">
        <v>2015.8</v>
      </c>
      <c r="M309" s="278">
        <v>0.34373999999999999</v>
      </c>
    </row>
    <row r="310" spans="1:13">
      <c r="A310" s="269">
        <v>300</v>
      </c>
      <c r="B310" s="278" t="s">
        <v>464</v>
      </c>
      <c r="C310" s="279">
        <v>214.75</v>
      </c>
      <c r="D310" s="280">
        <v>213.81666666666669</v>
      </c>
      <c r="E310" s="280">
        <v>206.63333333333338</v>
      </c>
      <c r="F310" s="280">
        <v>198.51666666666668</v>
      </c>
      <c r="G310" s="280">
        <v>191.33333333333337</v>
      </c>
      <c r="H310" s="280">
        <v>221.93333333333339</v>
      </c>
      <c r="I310" s="280">
        <v>229.11666666666673</v>
      </c>
      <c r="J310" s="280">
        <v>237.23333333333341</v>
      </c>
      <c r="K310" s="278">
        <v>221</v>
      </c>
      <c r="L310" s="278">
        <v>205.7</v>
      </c>
      <c r="M310" s="278">
        <v>1.48881</v>
      </c>
    </row>
    <row r="311" spans="1:13">
      <c r="A311" s="269">
        <v>301</v>
      </c>
      <c r="B311" s="278" t="s">
        <v>141</v>
      </c>
      <c r="C311" s="279">
        <v>133</v>
      </c>
      <c r="D311" s="280">
        <v>133.29999999999998</v>
      </c>
      <c r="E311" s="280">
        <v>131.34999999999997</v>
      </c>
      <c r="F311" s="280">
        <v>129.69999999999999</v>
      </c>
      <c r="G311" s="280">
        <v>127.74999999999997</v>
      </c>
      <c r="H311" s="280">
        <v>134.94999999999996</v>
      </c>
      <c r="I311" s="280">
        <v>136.89999999999995</v>
      </c>
      <c r="J311" s="280">
        <v>138.54999999999995</v>
      </c>
      <c r="K311" s="278">
        <v>135.25</v>
      </c>
      <c r="L311" s="278">
        <v>131.65</v>
      </c>
      <c r="M311" s="278">
        <v>83.047600000000003</v>
      </c>
    </row>
    <row r="312" spans="1:13">
      <c r="A312" s="269">
        <v>302</v>
      </c>
      <c r="B312" s="278" t="s">
        <v>142</v>
      </c>
      <c r="C312" s="279">
        <v>330.85</v>
      </c>
      <c r="D312" s="280">
        <v>334.51666666666665</v>
      </c>
      <c r="E312" s="280">
        <v>326.33333333333331</v>
      </c>
      <c r="F312" s="280">
        <v>321.81666666666666</v>
      </c>
      <c r="G312" s="280">
        <v>313.63333333333333</v>
      </c>
      <c r="H312" s="280">
        <v>339.0333333333333</v>
      </c>
      <c r="I312" s="280">
        <v>347.2166666666667</v>
      </c>
      <c r="J312" s="280">
        <v>351.73333333333329</v>
      </c>
      <c r="K312" s="278">
        <v>342.7</v>
      </c>
      <c r="L312" s="278">
        <v>330</v>
      </c>
      <c r="M312" s="278">
        <v>30.389520000000001</v>
      </c>
    </row>
    <row r="313" spans="1:13">
      <c r="A313" s="269">
        <v>303</v>
      </c>
      <c r="B313" s="278" t="s">
        <v>143</v>
      </c>
      <c r="C313" s="279">
        <v>5690.1</v>
      </c>
      <c r="D313" s="280">
        <v>5721.4000000000005</v>
      </c>
      <c r="E313" s="280">
        <v>5593.8000000000011</v>
      </c>
      <c r="F313" s="280">
        <v>5497.5000000000009</v>
      </c>
      <c r="G313" s="280">
        <v>5369.9000000000015</v>
      </c>
      <c r="H313" s="280">
        <v>5817.7000000000007</v>
      </c>
      <c r="I313" s="280">
        <v>5945.3000000000011</v>
      </c>
      <c r="J313" s="280">
        <v>6041.6</v>
      </c>
      <c r="K313" s="278">
        <v>5849</v>
      </c>
      <c r="L313" s="278">
        <v>5625.1</v>
      </c>
      <c r="M313" s="278">
        <v>21.107199999999999</v>
      </c>
    </row>
    <row r="314" spans="1:13">
      <c r="A314" s="269">
        <v>304</v>
      </c>
      <c r="B314" s="278" t="s">
        <v>459</v>
      </c>
      <c r="C314" s="279">
        <v>625</v>
      </c>
      <c r="D314" s="280">
        <v>614</v>
      </c>
      <c r="E314" s="280">
        <v>601.04999999999995</v>
      </c>
      <c r="F314" s="280">
        <v>577.09999999999991</v>
      </c>
      <c r="G314" s="280">
        <v>564.14999999999986</v>
      </c>
      <c r="H314" s="280">
        <v>637.95000000000005</v>
      </c>
      <c r="I314" s="280">
        <v>650.90000000000009</v>
      </c>
      <c r="J314" s="280">
        <v>674.85000000000014</v>
      </c>
      <c r="K314" s="278">
        <v>626.95000000000005</v>
      </c>
      <c r="L314" s="278">
        <v>590.04999999999995</v>
      </c>
      <c r="M314" s="278">
        <v>0.14011999999999999</v>
      </c>
    </row>
    <row r="315" spans="1:13">
      <c r="A315" s="269">
        <v>305</v>
      </c>
      <c r="B315" s="278" t="s">
        <v>144</v>
      </c>
      <c r="C315" s="279">
        <v>573.45000000000005</v>
      </c>
      <c r="D315" s="280">
        <v>579.1</v>
      </c>
      <c r="E315" s="280">
        <v>566.35</v>
      </c>
      <c r="F315" s="280">
        <v>559.25</v>
      </c>
      <c r="G315" s="280">
        <v>546.5</v>
      </c>
      <c r="H315" s="280">
        <v>586.20000000000005</v>
      </c>
      <c r="I315" s="280">
        <v>598.95000000000005</v>
      </c>
      <c r="J315" s="280">
        <v>606.05000000000007</v>
      </c>
      <c r="K315" s="278">
        <v>591.85</v>
      </c>
      <c r="L315" s="278">
        <v>572</v>
      </c>
      <c r="M315" s="278">
        <v>39.821219999999997</v>
      </c>
    </row>
    <row r="316" spans="1:13">
      <c r="A316" s="269">
        <v>306</v>
      </c>
      <c r="B316" s="278" t="s">
        <v>473</v>
      </c>
      <c r="C316" s="279">
        <v>1299.1500000000001</v>
      </c>
      <c r="D316" s="280">
        <v>1308</v>
      </c>
      <c r="E316" s="280">
        <v>1274</v>
      </c>
      <c r="F316" s="280">
        <v>1248.8499999999999</v>
      </c>
      <c r="G316" s="280">
        <v>1214.8499999999999</v>
      </c>
      <c r="H316" s="280">
        <v>1333.15</v>
      </c>
      <c r="I316" s="280">
        <v>1367.15</v>
      </c>
      <c r="J316" s="280">
        <v>1392.3000000000002</v>
      </c>
      <c r="K316" s="278">
        <v>1342</v>
      </c>
      <c r="L316" s="278">
        <v>1282.8499999999999</v>
      </c>
      <c r="M316" s="278">
        <v>5.4577999999999998</v>
      </c>
    </row>
    <row r="317" spans="1:13">
      <c r="A317" s="269">
        <v>307</v>
      </c>
      <c r="B317" s="278" t="s">
        <v>469</v>
      </c>
      <c r="C317" s="279">
        <v>1438.4</v>
      </c>
      <c r="D317" s="280">
        <v>1433.2166666666665</v>
      </c>
      <c r="E317" s="280">
        <v>1415.4333333333329</v>
      </c>
      <c r="F317" s="280">
        <v>1392.4666666666665</v>
      </c>
      <c r="G317" s="280">
        <v>1374.6833333333329</v>
      </c>
      <c r="H317" s="280">
        <v>1456.1833333333329</v>
      </c>
      <c r="I317" s="280">
        <v>1473.9666666666662</v>
      </c>
      <c r="J317" s="280">
        <v>1496.9333333333329</v>
      </c>
      <c r="K317" s="278">
        <v>1451</v>
      </c>
      <c r="L317" s="278">
        <v>1410.25</v>
      </c>
      <c r="M317" s="278">
        <v>0.71504000000000001</v>
      </c>
    </row>
    <row r="318" spans="1:13">
      <c r="A318" s="269">
        <v>308</v>
      </c>
      <c r="B318" s="278" t="s">
        <v>145</v>
      </c>
      <c r="C318" s="279">
        <v>462.45</v>
      </c>
      <c r="D318" s="280">
        <v>468.75</v>
      </c>
      <c r="E318" s="280">
        <v>450.6</v>
      </c>
      <c r="F318" s="280">
        <v>438.75</v>
      </c>
      <c r="G318" s="280">
        <v>420.6</v>
      </c>
      <c r="H318" s="280">
        <v>480.6</v>
      </c>
      <c r="I318" s="280">
        <v>498.75</v>
      </c>
      <c r="J318" s="280">
        <v>510.6</v>
      </c>
      <c r="K318" s="278">
        <v>486.9</v>
      </c>
      <c r="L318" s="278">
        <v>456.9</v>
      </c>
      <c r="M318" s="278">
        <v>27.89434</v>
      </c>
    </row>
    <row r="319" spans="1:13">
      <c r="A319" s="269">
        <v>309</v>
      </c>
      <c r="B319" s="278" t="s">
        <v>146</v>
      </c>
      <c r="C319" s="279">
        <v>966.4</v>
      </c>
      <c r="D319" s="280">
        <v>962.91666666666663</v>
      </c>
      <c r="E319" s="280">
        <v>945.98333333333323</v>
      </c>
      <c r="F319" s="280">
        <v>925.56666666666661</v>
      </c>
      <c r="G319" s="280">
        <v>908.63333333333321</v>
      </c>
      <c r="H319" s="280">
        <v>983.33333333333326</v>
      </c>
      <c r="I319" s="280">
        <v>1000.2666666666667</v>
      </c>
      <c r="J319" s="280">
        <v>1020.6833333333333</v>
      </c>
      <c r="K319" s="278">
        <v>979.85</v>
      </c>
      <c r="L319" s="278">
        <v>942.5</v>
      </c>
      <c r="M319" s="278">
        <v>11.021100000000001</v>
      </c>
    </row>
    <row r="320" spans="1:13">
      <c r="A320" s="269">
        <v>310</v>
      </c>
      <c r="B320" s="278" t="s">
        <v>466</v>
      </c>
      <c r="C320" s="279">
        <v>170.65</v>
      </c>
      <c r="D320" s="280">
        <v>171.54999999999998</v>
      </c>
      <c r="E320" s="280">
        <v>169.09999999999997</v>
      </c>
      <c r="F320" s="280">
        <v>167.54999999999998</v>
      </c>
      <c r="G320" s="280">
        <v>165.09999999999997</v>
      </c>
      <c r="H320" s="280">
        <v>173.09999999999997</v>
      </c>
      <c r="I320" s="280">
        <v>175.54999999999995</v>
      </c>
      <c r="J320" s="280">
        <v>177.09999999999997</v>
      </c>
      <c r="K320" s="278">
        <v>174</v>
      </c>
      <c r="L320" s="278">
        <v>170</v>
      </c>
      <c r="M320" s="278">
        <v>0.31883</v>
      </c>
    </row>
    <row r="321" spans="1:13">
      <c r="A321" s="269">
        <v>311</v>
      </c>
      <c r="B321" s="278" t="s">
        <v>1977</v>
      </c>
      <c r="C321" s="279">
        <v>203</v>
      </c>
      <c r="D321" s="280">
        <v>204.31666666666669</v>
      </c>
      <c r="E321" s="280">
        <v>200.93333333333339</v>
      </c>
      <c r="F321" s="280">
        <v>198.8666666666667</v>
      </c>
      <c r="G321" s="280">
        <v>195.48333333333341</v>
      </c>
      <c r="H321" s="280">
        <v>206.38333333333338</v>
      </c>
      <c r="I321" s="280">
        <v>209.76666666666665</v>
      </c>
      <c r="J321" s="280">
        <v>211.83333333333337</v>
      </c>
      <c r="K321" s="278">
        <v>207.7</v>
      </c>
      <c r="L321" s="278">
        <v>202.25</v>
      </c>
      <c r="M321" s="278">
        <v>6.5835499999999998</v>
      </c>
    </row>
    <row r="322" spans="1:13">
      <c r="A322" s="269">
        <v>312</v>
      </c>
      <c r="B322" s="278" t="s">
        <v>470</v>
      </c>
      <c r="C322" s="279">
        <v>58.95</v>
      </c>
      <c r="D322" s="280">
        <v>59.416666666666664</v>
      </c>
      <c r="E322" s="280">
        <v>58.233333333333327</v>
      </c>
      <c r="F322" s="280">
        <v>57.516666666666666</v>
      </c>
      <c r="G322" s="280">
        <v>56.333333333333329</v>
      </c>
      <c r="H322" s="280">
        <v>60.133333333333326</v>
      </c>
      <c r="I322" s="280">
        <v>61.316666666666663</v>
      </c>
      <c r="J322" s="280">
        <v>62.033333333333324</v>
      </c>
      <c r="K322" s="278">
        <v>60.6</v>
      </c>
      <c r="L322" s="278">
        <v>58.7</v>
      </c>
      <c r="M322" s="278">
        <v>8.1261700000000001</v>
      </c>
    </row>
    <row r="323" spans="1:13">
      <c r="A323" s="269">
        <v>313</v>
      </c>
      <c r="B323" s="278" t="s">
        <v>471</v>
      </c>
      <c r="C323" s="279">
        <v>293.95</v>
      </c>
      <c r="D323" s="280">
        <v>292.36666666666667</v>
      </c>
      <c r="E323" s="280">
        <v>289.68333333333334</v>
      </c>
      <c r="F323" s="280">
        <v>285.41666666666669</v>
      </c>
      <c r="G323" s="280">
        <v>282.73333333333335</v>
      </c>
      <c r="H323" s="280">
        <v>296.63333333333333</v>
      </c>
      <c r="I323" s="280">
        <v>299.31666666666672</v>
      </c>
      <c r="J323" s="280">
        <v>303.58333333333331</v>
      </c>
      <c r="K323" s="278">
        <v>295.05</v>
      </c>
      <c r="L323" s="278">
        <v>288.10000000000002</v>
      </c>
      <c r="M323" s="278">
        <v>1.45289</v>
      </c>
    </row>
    <row r="324" spans="1:13">
      <c r="A324" s="269">
        <v>314</v>
      </c>
      <c r="B324" s="278" t="s">
        <v>147</v>
      </c>
      <c r="C324" s="279">
        <v>920.4</v>
      </c>
      <c r="D324" s="280">
        <v>917.80000000000007</v>
      </c>
      <c r="E324" s="280">
        <v>893.10000000000014</v>
      </c>
      <c r="F324" s="280">
        <v>865.80000000000007</v>
      </c>
      <c r="G324" s="280">
        <v>841.10000000000014</v>
      </c>
      <c r="H324" s="280">
        <v>945.10000000000014</v>
      </c>
      <c r="I324" s="280">
        <v>969.80000000000018</v>
      </c>
      <c r="J324" s="280">
        <v>997.10000000000014</v>
      </c>
      <c r="K324" s="278">
        <v>942.5</v>
      </c>
      <c r="L324" s="278">
        <v>890.5</v>
      </c>
      <c r="M324" s="278">
        <v>30.502210000000002</v>
      </c>
    </row>
    <row r="325" spans="1:13">
      <c r="A325" s="269">
        <v>315</v>
      </c>
      <c r="B325" s="278" t="s">
        <v>460</v>
      </c>
      <c r="C325" s="279">
        <v>15.4</v>
      </c>
      <c r="D325" s="280">
        <v>15.533333333333333</v>
      </c>
      <c r="E325" s="280">
        <v>15.116666666666667</v>
      </c>
      <c r="F325" s="280">
        <v>14.833333333333334</v>
      </c>
      <c r="G325" s="280">
        <v>14.416666666666668</v>
      </c>
      <c r="H325" s="280">
        <v>15.816666666666666</v>
      </c>
      <c r="I325" s="280">
        <v>16.233333333333334</v>
      </c>
      <c r="J325" s="280">
        <v>16.516666666666666</v>
      </c>
      <c r="K325" s="278">
        <v>15.95</v>
      </c>
      <c r="L325" s="278">
        <v>15.25</v>
      </c>
      <c r="M325" s="278">
        <v>12.255890000000001</v>
      </c>
    </row>
    <row r="326" spans="1:13">
      <c r="A326" s="269">
        <v>316</v>
      </c>
      <c r="B326" s="278" t="s">
        <v>461</v>
      </c>
      <c r="C326" s="279">
        <v>132</v>
      </c>
      <c r="D326" s="280">
        <v>132.36666666666667</v>
      </c>
      <c r="E326" s="280">
        <v>130.73333333333335</v>
      </c>
      <c r="F326" s="280">
        <v>129.46666666666667</v>
      </c>
      <c r="G326" s="280">
        <v>127.83333333333334</v>
      </c>
      <c r="H326" s="280">
        <v>133.63333333333335</v>
      </c>
      <c r="I326" s="280">
        <v>135.26666666666668</v>
      </c>
      <c r="J326" s="280">
        <v>136.53333333333336</v>
      </c>
      <c r="K326" s="278">
        <v>134</v>
      </c>
      <c r="L326" s="278">
        <v>131.1</v>
      </c>
      <c r="M326" s="278">
        <v>3.7210299999999998</v>
      </c>
    </row>
    <row r="327" spans="1:13">
      <c r="A327" s="269">
        <v>317</v>
      </c>
      <c r="B327" s="278" t="s">
        <v>148</v>
      </c>
      <c r="C327" s="279">
        <v>101.95</v>
      </c>
      <c r="D327" s="280">
        <v>100.64999999999999</v>
      </c>
      <c r="E327" s="280">
        <v>95.499999999999986</v>
      </c>
      <c r="F327" s="280">
        <v>89.05</v>
      </c>
      <c r="G327" s="280">
        <v>83.899999999999991</v>
      </c>
      <c r="H327" s="280">
        <v>107.09999999999998</v>
      </c>
      <c r="I327" s="280">
        <v>112.24999999999999</v>
      </c>
      <c r="J327" s="280">
        <v>118.69999999999997</v>
      </c>
      <c r="K327" s="278">
        <v>105.8</v>
      </c>
      <c r="L327" s="278">
        <v>94.2</v>
      </c>
      <c r="M327" s="278">
        <v>835.29582000000005</v>
      </c>
    </row>
    <row r="328" spans="1:13">
      <c r="A328" s="269">
        <v>318</v>
      </c>
      <c r="B328" s="278" t="s">
        <v>472</v>
      </c>
      <c r="C328" s="279">
        <v>550.20000000000005</v>
      </c>
      <c r="D328" s="280">
        <v>552.56666666666672</v>
      </c>
      <c r="E328" s="280">
        <v>522.68333333333339</v>
      </c>
      <c r="F328" s="280">
        <v>495.16666666666663</v>
      </c>
      <c r="G328" s="280">
        <v>465.2833333333333</v>
      </c>
      <c r="H328" s="280">
        <v>580.08333333333348</v>
      </c>
      <c r="I328" s="280">
        <v>609.96666666666692</v>
      </c>
      <c r="J328" s="280">
        <v>637.48333333333358</v>
      </c>
      <c r="K328" s="278">
        <v>582.45000000000005</v>
      </c>
      <c r="L328" s="278">
        <v>525.04999999999995</v>
      </c>
      <c r="M328" s="278">
        <v>2.29793</v>
      </c>
    </row>
    <row r="329" spans="1:13">
      <c r="A329" s="269">
        <v>319</v>
      </c>
      <c r="B329" s="278" t="s">
        <v>269</v>
      </c>
      <c r="C329" s="279">
        <v>876.85</v>
      </c>
      <c r="D329" s="280">
        <v>871.94999999999993</v>
      </c>
      <c r="E329" s="280">
        <v>861.89999999999986</v>
      </c>
      <c r="F329" s="280">
        <v>846.94999999999993</v>
      </c>
      <c r="G329" s="280">
        <v>836.89999999999986</v>
      </c>
      <c r="H329" s="280">
        <v>886.89999999999986</v>
      </c>
      <c r="I329" s="280">
        <v>896.94999999999982</v>
      </c>
      <c r="J329" s="280">
        <v>911.89999999999986</v>
      </c>
      <c r="K329" s="278">
        <v>882</v>
      </c>
      <c r="L329" s="278">
        <v>857</v>
      </c>
      <c r="M329" s="278">
        <v>2.5000900000000001</v>
      </c>
    </row>
    <row r="330" spans="1:13">
      <c r="A330" s="269">
        <v>320</v>
      </c>
      <c r="B330" s="278" t="s">
        <v>149</v>
      </c>
      <c r="C330" s="279">
        <v>62692.4</v>
      </c>
      <c r="D330" s="280">
        <v>62696.183333333327</v>
      </c>
      <c r="E330" s="280">
        <v>61653.916666666657</v>
      </c>
      <c r="F330" s="280">
        <v>60615.433333333327</v>
      </c>
      <c r="G330" s="280">
        <v>59573.166666666657</v>
      </c>
      <c r="H330" s="280">
        <v>63734.666666666657</v>
      </c>
      <c r="I330" s="280">
        <v>64776.933333333334</v>
      </c>
      <c r="J330" s="280">
        <v>65815.416666666657</v>
      </c>
      <c r="K330" s="278">
        <v>63738.45</v>
      </c>
      <c r="L330" s="278">
        <v>61657.7</v>
      </c>
      <c r="M330" s="278">
        <v>0.11887</v>
      </c>
    </row>
    <row r="331" spans="1:13">
      <c r="A331" s="269">
        <v>321</v>
      </c>
      <c r="B331" s="278" t="s">
        <v>268</v>
      </c>
      <c r="C331" s="279">
        <v>31.05</v>
      </c>
      <c r="D331" s="280">
        <v>31.366666666666671</v>
      </c>
      <c r="E331" s="280">
        <v>30.38333333333334</v>
      </c>
      <c r="F331" s="280">
        <v>29.716666666666669</v>
      </c>
      <c r="G331" s="280">
        <v>28.733333333333338</v>
      </c>
      <c r="H331" s="280">
        <v>32.033333333333346</v>
      </c>
      <c r="I331" s="280">
        <v>33.016666666666666</v>
      </c>
      <c r="J331" s="280">
        <v>33.683333333333344</v>
      </c>
      <c r="K331" s="278">
        <v>32.35</v>
      </c>
      <c r="L331" s="278">
        <v>30.7</v>
      </c>
      <c r="M331" s="278">
        <v>10.135059999999999</v>
      </c>
    </row>
    <row r="332" spans="1:13">
      <c r="A332" s="269">
        <v>322</v>
      </c>
      <c r="B332" s="278" t="s">
        <v>150</v>
      </c>
      <c r="C332" s="279">
        <v>901.1</v>
      </c>
      <c r="D332" s="280">
        <v>896.76666666666677</v>
      </c>
      <c r="E332" s="280">
        <v>887.53333333333353</v>
      </c>
      <c r="F332" s="280">
        <v>873.96666666666681</v>
      </c>
      <c r="G332" s="280">
        <v>864.73333333333358</v>
      </c>
      <c r="H332" s="280">
        <v>910.33333333333348</v>
      </c>
      <c r="I332" s="280">
        <v>919.56666666666683</v>
      </c>
      <c r="J332" s="280">
        <v>933.13333333333344</v>
      </c>
      <c r="K332" s="278">
        <v>906</v>
      </c>
      <c r="L332" s="278">
        <v>883.2</v>
      </c>
      <c r="M332" s="278">
        <v>15.98582</v>
      </c>
    </row>
    <row r="333" spans="1:13">
      <c r="A333" s="269">
        <v>323</v>
      </c>
      <c r="B333" s="278" t="s">
        <v>3163</v>
      </c>
      <c r="C333" s="279">
        <v>277.3</v>
      </c>
      <c r="D333" s="280">
        <v>275.48333333333335</v>
      </c>
      <c r="E333" s="280">
        <v>268.06666666666672</v>
      </c>
      <c r="F333" s="280">
        <v>258.83333333333337</v>
      </c>
      <c r="G333" s="280">
        <v>251.41666666666674</v>
      </c>
      <c r="H333" s="280">
        <v>284.7166666666667</v>
      </c>
      <c r="I333" s="280">
        <v>292.13333333333333</v>
      </c>
      <c r="J333" s="280">
        <v>301.36666666666667</v>
      </c>
      <c r="K333" s="278">
        <v>282.89999999999998</v>
      </c>
      <c r="L333" s="278">
        <v>266.25</v>
      </c>
      <c r="M333" s="278">
        <v>16.39894</v>
      </c>
    </row>
    <row r="334" spans="1:13">
      <c r="A334" s="269">
        <v>324</v>
      </c>
      <c r="B334" s="278" t="s">
        <v>270</v>
      </c>
      <c r="C334" s="279">
        <v>594.95000000000005</v>
      </c>
      <c r="D334" s="280">
        <v>594.2833333333333</v>
      </c>
      <c r="E334" s="280">
        <v>586.56666666666661</v>
      </c>
      <c r="F334" s="280">
        <v>578.18333333333328</v>
      </c>
      <c r="G334" s="280">
        <v>570.46666666666658</v>
      </c>
      <c r="H334" s="280">
        <v>602.66666666666663</v>
      </c>
      <c r="I334" s="280">
        <v>610.38333333333333</v>
      </c>
      <c r="J334" s="280">
        <v>618.76666666666665</v>
      </c>
      <c r="K334" s="278">
        <v>602</v>
      </c>
      <c r="L334" s="278">
        <v>585.9</v>
      </c>
      <c r="M334" s="278">
        <v>3.45105</v>
      </c>
    </row>
    <row r="335" spans="1:13">
      <c r="A335" s="269">
        <v>325</v>
      </c>
      <c r="B335" s="278" t="s">
        <v>151</v>
      </c>
      <c r="C335" s="279">
        <v>30.95</v>
      </c>
      <c r="D335" s="280">
        <v>30.883333333333336</v>
      </c>
      <c r="E335" s="280">
        <v>29.916666666666671</v>
      </c>
      <c r="F335" s="280">
        <v>28.883333333333336</v>
      </c>
      <c r="G335" s="280">
        <v>27.916666666666671</v>
      </c>
      <c r="H335" s="280">
        <v>31.916666666666671</v>
      </c>
      <c r="I335" s="280">
        <v>32.883333333333333</v>
      </c>
      <c r="J335" s="280">
        <v>33.916666666666671</v>
      </c>
      <c r="K335" s="278">
        <v>31.85</v>
      </c>
      <c r="L335" s="278">
        <v>29.85</v>
      </c>
      <c r="M335" s="278">
        <v>252.86815000000001</v>
      </c>
    </row>
    <row r="336" spans="1:13">
      <c r="A336" s="269">
        <v>326</v>
      </c>
      <c r="B336" s="278" t="s">
        <v>262</v>
      </c>
      <c r="C336" s="279">
        <v>2602.5500000000002</v>
      </c>
      <c r="D336" s="280">
        <v>2629.0833333333335</v>
      </c>
      <c r="E336" s="280">
        <v>2553.4666666666672</v>
      </c>
      <c r="F336" s="280">
        <v>2504.3833333333337</v>
      </c>
      <c r="G336" s="280">
        <v>2428.7666666666673</v>
      </c>
      <c r="H336" s="280">
        <v>2678.166666666667</v>
      </c>
      <c r="I336" s="280">
        <v>2753.7833333333328</v>
      </c>
      <c r="J336" s="280">
        <v>2802.8666666666668</v>
      </c>
      <c r="K336" s="278">
        <v>2704.7</v>
      </c>
      <c r="L336" s="278">
        <v>2580</v>
      </c>
      <c r="M336" s="278">
        <v>3.52597</v>
      </c>
    </row>
    <row r="337" spans="1:13">
      <c r="A337" s="269">
        <v>327</v>
      </c>
      <c r="B337" s="278" t="s">
        <v>479</v>
      </c>
      <c r="C337" s="279">
        <v>1606.4</v>
      </c>
      <c r="D337" s="280">
        <v>1603.25</v>
      </c>
      <c r="E337" s="280">
        <v>1564.15</v>
      </c>
      <c r="F337" s="280">
        <v>1521.9</v>
      </c>
      <c r="G337" s="280">
        <v>1482.8000000000002</v>
      </c>
      <c r="H337" s="280">
        <v>1645.5</v>
      </c>
      <c r="I337" s="280">
        <v>1684.6</v>
      </c>
      <c r="J337" s="280">
        <v>1726.85</v>
      </c>
      <c r="K337" s="278">
        <v>1642.35</v>
      </c>
      <c r="L337" s="278">
        <v>1561</v>
      </c>
      <c r="M337" s="278">
        <v>4.1124700000000001</v>
      </c>
    </row>
    <row r="338" spans="1:13">
      <c r="A338" s="269">
        <v>328</v>
      </c>
      <c r="B338" s="278" t="s">
        <v>152</v>
      </c>
      <c r="C338" s="279">
        <v>18.8</v>
      </c>
      <c r="D338" s="280">
        <v>18.683333333333334</v>
      </c>
      <c r="E338" s="280">
        <v>18.316666666666666</v>
      </c>
      <c r="F338" s="280">
        <v>17.833333333333332</v>
      </c>
      <c r="G338" s="280">
        <v>17.466666666666665</v>
      </c>
      <c r="H338" s="280">
        <v>19.166666666666668</v>
      </c>
      <c r="I338" s="280">
        <v>19.533333333333335</v>
      </c>
      <c r="J338" s="280">
        <v>20.016666666666669</v>
      </c>
      <c r="K338" s="278">
        <v>19.05</v>
      </c>
      <c r="L338" s="278">
        <v>18.2</v>
      </c>
      <c r="M338" s="278">
        <v>134.53256999999999</v>
      </c>
    </row>
    <row r="339" spans="1:13">
      <c r="A339" s="269">
        <v>329</v>
      </c>
      <c r="B339" s="278" t="s">
        <v>478</v>
      </c>
      <c r="C339" s="279">
        <v>43.4</v>
      </c>
      <c r="D339" s="280">
        <v>42.083333333333336</v>
      </c>
      <c r="E339" s="280">
        <v>40.716666666666669</v>
      </c>
      <c r="F339" s="280">
        <v>38.033333333333331</v>
      </c>
      <c r="G339" s="280">
        <v>36.666666666666664</v>
      </c>
      <c r="H339" s="280">
        <v>44.766666666666673</v>
      </c>
      <c r="I339" s="280">
        <v>46.133333333333333</v>
      </c>
      <c r="J339" s="280">
        <v>48.816666666666677</v>
      </c>
      <c r="K339" s="278">
        <v>43.45</v>
      </c>
      <c r="L339" s="278">
        <v>39.4</v>
      </c>
      <c r="M339" s="278">
        <v>2.1522700000000001</v>
      </c>
    </row>
    <row r="340" spans="1:13">
      <c r="A340" s="269">
        <v>330</v>
      </c>
      <c r="B340" s="278" t="s">
        <v>153</v>
      </c>
      <c r="C340" s="279">
        <v>27.15</v>
      </c>
      <c r="D340" s="280">
        <v>27.083333333333332</v>
      </c>
      <c r="E340" s="280">
        <v>26.566666666666663</v>
      </c>
      <c r="F340" s="280">
        <v>25.983333333333331</v>
      </c>
      <c r="G340" s="280">
        <v>25.466666666666661</v>
      </c>
      <c r="H340" s="280">
        <v>27.666666666666664</v>
      </c>
      <c r="I340" s="280">
        <v>28.183333333333337</v>
      </c>
      <c r="J340" s="280">
        <v>28.766666666666666</v>
      </c>
      <c r="K340" s="278">
        <v>27.6</v>
      </c>
      <c r="L340" s="278">
        <v>26.5</v>
      </c>
      <c r="M340" s="278">
        <v>496.78046000000001</v>
      </c>
    </row>
    <row r="341" spans="1:13">
      <c r="A341" s="269">
        <v>331</v>
      </c>
      <c r="B341" s="278" t="s">
        <v>474</v>
      </c>
      <c r="C341" s="279">
        <v>446.85</v>
      </c>
      <c r="D341" s="280">
        <v>444.75</v>
      </c>
      <c r="E341" s="280">
        <v>437.55</v>
      </c>
      <c r="F341" s="280">
        <v>428.25</v>
      </c>
      <c r="G341" s="280">
        <v>421.05</v>
      </c>
      <c r="H341" s="280">
        <v>454.05</v>
      </c>
      <c r="I341" s="280">
        <v>461.25000000000006</v>
      </c>
      <c r="J341" s="280">
        <v>470.55</v>
      </c>
      <c r="K341" s="278">
        <v>451.95</v>
      </c>
      <c r="L341" s="278">
        <v>435.45</v>
      </c>
      <c r="M341" s="278">
        <v>0.86668000000000001</v>
      </c>
    </row>
    <row r="342" spans="1:13">
      <c r="A342" s="269">
        <v>332</v>
      </c>
      <c r="B342" s="278" t="s">
        <v>154</v>
      </c>
      <c r="C342" s="279">
        <v>17014.45</v>
      </c>
      <c r="D342" s="280">
        <v>17154.483333333334</v>
      </c>
      <c r="E342" s="280">
        <v>16831.966666666667</v>
      </c>
      <c r="F342" s="280">
        <v>16649.483333333334</v>
      </c>
      <c r="G342" s="280">
        <v>16326.966666666667</v>
      </c>
      <c r="H342" s="280">
        <v>17336.966666666667</v>
      </c>
      <c r="I342" s="280">
        <v>17659.483333333337</v>
      </c>
      <c r="J342" s="280">
        <v>17841.966666666667</v>
      </c>
      <c r="K342" s="278">
        <v>17477</v>
      </c>
      <c r="L342" s="278">
        <v>16972</v>
      </c>
      <c r="M342" s="278">
        <v>1.3220099999999999</v>
      </c>
    </row>
    <row r="343" spans="1:13">
      <c r="A343" s="269">
        <v>333</v>
      </c>
      <c r="B343" s="278" t="s">
        <v>3183</v>
      </c>
      <c r="C343" s="279">
        <v>25.5</v>
      </c>
      <c r="D343" s="280">
        <v>25.166666666666668</v>
      </c>
      <c r="E343" s="280">
        <v>24.683333333333337</v>
      </c>
      <c r="F343" s="280">
        <v>23.866666666666671</v>
      </c>
      <c r="G343" s="280">
        <v>23.38333333333334</v>
      </c>
      <c r="H343" s="280">
        <v>25.983333333333334</v>
      </c>
      <c r="I343" s="280">
        <v>26.466666666666661</v>
      </c>
      <c r="J343" s="280">
        <v>27.283333333333331</v>
      </c>
      <c r="K343" s="278">
        <v>25.65</v>
      </c>
      <c r="L343" s="278">
        <v>24.35</v>
      </c>
      <c r="M343" s="278">
        <v>13.93202</v>
      </c>
    </row>
    <row r="344" spans="1:13">
      <c r="A344" s="269">
        <v>334</v>
      </c>
      <c r="B344" s="278" t="s">
        <v>477</v>
      </c>
      <c r="C344" s="279">
        <v>26.8</v>
      </c>
      <c r="D344" s="280">
        <v>27.066666666666666</v>
      </c>
      <c r="E344" s="280">
        <v>26.433333333333334</v>
      </c>
      <c r="F344" s="280">
        <v>26.066666666666666</v>
      </c>
      <c r="G344" s="280">
        <v>25.433333333333334</v>
      </c>
      <c r="H344" s="280">
        <v>27.433333333333334</v>
      </c>
      <c r="I344" s="280">
        <v>28.066666666666666</v>
      </c>
      <c r="J344" s="280">
        <v>28.433333333333334</v>
      </c>
      <c r="K344" s="278">
        <v>27.7</v>
      </c>
      <c r="L344" s="278">
        <v>26.7</v>
      </c>
      <c r="M344" s="278">
        <v>11.233790000000001</v>
      </c>
    </row>
    <row r="345" spans="1:13">
      <c r="A345" s="269">
        <v>335</v>
      </c>
      <c r="B345" s="278" t="s">
        <v>476</v>
      </c>
      <c r="C345" s="279">
        <v>295.55</v>
      </c>
      <c r="D345" s="280">
        <v>302.01666666666665</v>
      </c>
      <c r="E345" s="280">
        <v>287.23333333333329</v>
      </c>
      <c r="F345" s="280">
        <v>278.91666666666663</v>
      </c>
      <c r="G345" s="280">
        <v>264.13333333333327</v>
      </c>
      <c r="H345" s="280">
        <v>310.33333333333331</v>
      </c>
      <c r="I345" s="280">
        <v>325.11666666666662</v>
      </c>
      <c r="J345" s="280">
        <v>333.43333333333334</v>
      </c>
      <c r="K345" s="278">
        <v>316.8</v>
      </c>
      <c r="L345" s="278">
        <v>293.7</v>
      </c>
      <c r="M345" s="278">
        <v>11.244400000000001</v>
      </c>
    </row>
    <row r="346" spans="1:13">
      <c r="A346" s="269">
        <v>336</v>
      </c>
      <c r="B346" s="278" t="s">
        <v>271</v>
      </c>
      <c r="C346" s="279">
        <v>19.95</v>
      </c>
      <c r="D346" s="280">
        <v>20.033333333333335</v>
      </c>
      <c r="E346" s="280">
        <v>19.81666666666667</v>
      </c>
      <c r="F346" s="280">
        <v>19.683333333333334</v>
      </c>
      <c r="G346" s="280">
        <v>19.466666666666669</v>
      </c>
      <c r="H346" s="280">
        <v>20.166666666666671</v>
      </c>
      <c r="I346" s="280">
        <v>20.383333333333333</v>
      </c>
      <c r="J346" s="280">
        <v>20.516666666666673</v>
      </c>
      <c r="K346" s="278">
        <v>20.25</v>
      </c>
      <c r="L346" s="278">
        <v>19.899999999999999</v>
      </c>
      <c r="M346" s="278">
        <v>51.371339999999996</v>
      </c>
    </row>
    <row r="347" spans="1:13">
      <c r="A347" s="269">
        <v>337</v>
      </c>
      <c r="B347" s="278" t="s">
        <v>284</v>
      </c>
      <c r="C347" s="279">
        <v>117.35</v>
      </c>
      <c r="D347" s="280">
        <v>117.95</v>
      </c>
      <c r="E347" s="280">
        <v>116.2</v>
      </c>
      <c r="F347" s="280">
        <v>115.05</v>
      </c>
      <c r="G347" s="280">
        <v>113.3</v>
      </c>
      <c r="H347" s="280">
        <v>119.10000000000001</v>
      </c>
      <c r="I347" s="280">
        <v>120.85000000000001</v>
      </c>
      <c r="J347" s="280">
        <v>122.00000000000001</v>
      </c>
      <c r="K347" s="278">
        <v>119.7</v>
      </c>
      <c r="L347" s="278">
        <v>116.8</v>
      </c>
      <c r="M347" s="278">
        <v>2.7092700000000001</v>
      </c>
    </row>
    <row r="348" spans="1:13">
      <c r="A348" s="269">
        <v>338</v>
      </c>
      <c r="B348" s="278" t="s">
        <v>155</v>
      </c>
      <c r="C348" s="279">
        <v>1457.6</v>
      </c>
      <c r="D348" s="280">
        <v>1464.2333333333333</v>
      </c>
      <c r="E348" s="280">
        <v>1441.8666666666668</v>
      </c>
      <c r="F348" s="280">
        <v>1426.1333333333334</v>
      </c>
      <c r="G348" s="280">
        <v>1403.7666666666669</v>
      </c>
      <c r="H348" s="280">
        <v>1479.9666666666667</v>
      </c>
      <c r="I348" s="280">
        <v>1502.333333333333</v>
      </c>
      <c r="J348" s="280">
        <v>1518.0666666666666</v>
      </c>
      <c r="K348" s="278">
        <v>1486.6</v>
      </c>
      <c r="L348" s="278">
        <v>1448.5</v>
      </c>
      <c r="M348" s="278">
        <v>4.5770299999999997</v>
      </c>
    </row>
    <row r="349" spans="1:13">
      <c r="A349" s="269">
        <v>339</v>
      </c>
      <c r="B349" s="278" t="s">
        <v>480</v>
      </c>
      <c r="C349" s="279">
        <v>1043.3499999999999</v>
      </c>
      <c r="D349" s="280">
        <v>1047.8833333333332</v>
      </c>
      <c r="E349" s="280">
        <v>1025.4666666666665</v>
      </c>
      <c r="F349" s="280">
        <v>1007.5833333333333</v>
      </c>
      <c r="G349" s="280">
        <v>985.16666666666652</v>
      </c>
      <c r="H349" s="280">
        <v>1065.7666666666664</v>
      </c>
      <c r="I349" s="280">
        <v>1088.1833333333334</v>
      </c>
      <c r="J349" s="280">
        <v>1106.0666666666664</v>
      </c>
      <c r="K349" s="278">
        <v>1070.3</v>
      </c>
      <c r="L349" s="278">
        <v>1030</v>
      </c>
      <c r="M349" s="278">
        <v>0.28175</v>
      </c>
    </row>
    <row r="350" spans="1:13">
      <c r="A350" s="269">
        <v>340</v>
      </c>
      <c r="B350" s="278" t="s">
        <v>475</v>
      </c>
      <c r="C350" s="279">
        <v>43.1</v>
      </c>
      <c r="D350" s="280">
        <v>43.233333333333327</v>
      </c>
      <c r="E350" s="280">
        <v>42.666666666666657</v>
      </c>
      <c r="F350" s="280">
        <v>42.233333333333327</v>
      </c>
      <c r="G350" s="280">
        <v>41.666666666666657</v>
      </c>
      <c r="H350" s="280">
        <v>43.666666666666657</v>
      </c>
      <c r="I350" s="280">
        <v>44.233333333333334</v>
      </c>
      <c r="J350" s="280">
        <v>44.666666666666657</v>
      </c>
      <c r="K350" s="278">
        <v>43.8</v>
      </c>
      <c r="L350" s="278">
        <v>42.8</v>
      </c>
      <c r="M350" s="278">
        <v>5.57064</v>
      </c>
    </row>
    <row r="351" spans="1:13">
      <c r="A351" s="269">
        <v>341</v>
      </c>
      <c r="B351" s="278" t="s">
        <v>156</v>
      </c>
      <c r="C351" s="279">
        <v>85.35</v>
      </c>
      <c r="D351" s="280">
        <v>84.86666666666666</v>
      </c>
      <c r="E351" s="280">
        <v>83.583333333333314</v>
      </c>
      <c r="F351" s="280">
        <v>81.816666666666649</v>
      </c>
      <c r="G351" s="280">
        <v>80.533333333333303</v>
      </c>
      <c r="H351" s="280">
        <v>86.633333333333326</v>
      </c>
      <c r="I351" s="280">
        <v>87.916666666666657</v>
      </c>
      <c r="J351" s="280">
        <v>89.683333333333337</v>
      </c>
      <c r="K351" s="278">
        <v>86.15</v>
      </c>
      <c r="L351" s="278">
        <v>83.1</v>
      </c>
      <c r="M351" s="278">
        <v>78.112750000000005</v>
      </c>
    </row>
    <row r="352" spans="1:13">
      <c r="A352" s="269">
        <v>342</v>
      </c>
      <c r="B352" s="278" t="s">
        <v>157</v>
      </c>
      <c r="C352" s="279">
        <v>96.75</v>
      </c>
      <c r="D352" s="280">
        <v>97.25</v>
      </c>
      <c r="E352" s="280">
        <v>95.55</v>
      </c>
      <c r="F352" s="280">
        <v>94.35</v>
      </c>
      <c r="G352" s="280">
        <v>92.649999999999991</v>
      </c>
      <c r="H352" s="280">
        <v>98.45</v>
      </c>
      <c r="I352" s="280">
        <v>100.14999999999999</v>
      </c>
      <c r="J352" s="280">
        <v>101.35000000000001</v>
      </c>
      <c r="K352" s="278">
        <v>98.95</v>
      </c>
      <c r="L352" s="278">
        <v>96.05</v>
      </c>
      <c r="M352" s="278">
        <v>181.70670999999999</v>
      </c>
    </row>
    <row r="353" spans="1:13">
      <c r="A353" s="269">
        <v>343</v>
      </c>
      <c r="B353" s="278" t="s">
        <v>272</v>
      </c>
      <c r="C353" s="279">
        <v>351.5</v>
      </c>
      <c r="D353" s="280">
        <v>346.61666666666662</v>
      </c>
      <c r="E353" s="280">
        <v>336.43333333333322</v>
      </c>
      <c r="F353" s="280">
        <v>321.36666666666662</v>
      </c>
      <c r="G353" s="280">
        <v>311.18333333333322</v>
      </c>
      <c r="H353" s="280">
        <v>361.68333333333322</v>
      </c>
      <c r="I353" s="280">
        <v>371.86666666666662</v>
      </c>
      <c r="J353" s="280">
        <v>386.93333333333322</v>
      </c>
      <c r="K353" s="278">
        <v>356.8</v>
      </c>
      <c r="L353" s="278">
        <v>331.55</v>
      </c>
      <c r="M353" s="278">
        <v>7.61198</v>
      </c>
    </row>
    <row r="354" spans="1:13">
      <c r="A354" s="269">
        <v>344</v>
      </c>
      <c r="B354" s="278" t="s">
        <v>273</v>
      </c>
      <c r="C354" s="279">
        <v>2575.25</v>
      </c>
      <c r="D354" s="280">
        <v>2555.3166666666666</v>
      </c>
      <c r="E354" s="280">
        <v>2510.7333333333331</v>
      </c>
      <c r="F354" s="280">
        <v>2446.2166666666667</v>
      </c>
      <c r="G354" s="280">
        <v>2401.6333333333332</v>
      </c>
      <c r="H354" s="280">
        <v>2619.833333333333</v>
      </c>
      <c r="I354" s="280">
        <v>2664.416666666667</v>
      </c>
      <c r="J354" s="280">
        <v>2728.9333333333329</v>
      </c>
      <c r="K354" s="278">
        <v>2599.9</v>
      </c>
      <c r="L354" s="278">
        <v>2490.8000000000002</v>
      </c>
      <c r="M354" s="278">
        <v>0.65617999999999999</v>
      </c>
    </row>
    <row r="355" spans="1:13">
      <c r="A355" s="269">
        <v>345</v>
      </c>
      <c r="B355" s="278" t="s">
        <v>158</v>
      </c>
      <c r="C355" s="279">
        <v>87.25</v>
      </c>
      <c r="D355" s="280">
        <v>87.483333333333334</v>
      </c>
      <c r="E355" s="280">
        <v>86.566666666666663</v>
      </c>
      <c r="F355" s="280">
        <v>85.883333333333326</v>
      </c>
      <c r="G355" s="280">
        <v>84.966666666666654</v>
      </c>
      <c r="H355" s="280">
        <v>88.166666666666671</v>
      </c>
      <c r="I355" s="280">
        <v>89.083333333333329</v>
      </c>
      <c r="J355" s="280">
        <v>89.76666666666668</v>
      </c>
      <c r="K355" s="278">
        <v>88.4</v>
      </c>
      <c r="L355" s="278">
        <v>86.8</v>
      </c>
      <c r="M355" s="278">
        <v>10.87762</v>
      </c>
    </row>
    <row r="356" spans="1:13">
      <c r="A356" s="269">
        <v>346</v>
      </c>
      <c r="B356" s="278" t="s">
        <v>481</v>
      </c>
      <c r="C356" s="279">
        <v>184.05</v>
      </c>
      <c r="D356" s="280">
        <v>183.5</v>
      </c>
      <c r="E356" s="280">
        <v>182.85</v>
      </c>
      <c r="F356" s="280">
        <v>181.65</v>
      </c>
      <c r="G356" s="280">
        <v>181</v>
      </c>
      <c r="H356" s="280">
        <v>184.7</v>
      </c>
      <c r="I356" s="280">
        <v>185.34999999999997</v>
      </c>
      <c r="J356" s="280">
        <v>186.54999999999998</v>
      </c>
      <c r="K356" s="278">
        <v>184.15</v>
      </c>
      <c r="L356" s="278">
        <v>182.3</v>
      </c>
      <c r="M356" s="278">
        <v>13.947710000000001</v>
      </c>
    </row>
    <row r="357" spans="1:13">
      <c r="A357" s="269">
        <v>347</v>
      </c>
      <c r="B357" s="278" t="s">
        <v>159</v>
      </c>
      <c r="C357" s="279">
        <v>84.3</v>
      </c>
      <c r="D357" s="280">
        <v>83.933333333333323</v>
      </c>
      <c r="E357" s="280">
        <v>82.96666666666664</v>
      </c>
      <c r="F357" s="280">
        <v>81.633333333333312</v>
      </c>
      <c r="G357" s="280">
        <v>80.666666666666629</v>
      </c>
      <c r="H357" s="280">
        <v>85.266666666666652</v>
      </c>
      <c r="I357" s="280">
        <v>86.23333333333332</v>
      </c>
      <c r="J357" s="280">
        <v>87.566666666666663</v>
      </c>
      <c r="K357" s="278">
        <v>84.9</v>
      </c>
      <c r="L357" s="278">
        <v>82.6</v>
      </c>
      <c r="M357" s="278">
        <v>153.68224000000001</v>
      </c>
    </row>
    <row r="358" spans="1:13">
      <c r="A358" s="269">
        <v>348</v>
      </c>
      <c r="B358" s="278" t="s">
        <v>482</v>
      </c>
      <c r="C358" s="279">
        <v>57.25</v>
      </c>
      <c r="D358" s="280">
        <v>56.316666666666663</v>
      </c>
      <c r="E358" s="280">
        <v>54.933333333333323</v>
      </c>
      <c r="F358" s="280">
        <v>52.61666666666666</v>
      </c>
      <c r="G358" s="280">
        <v>51.23333333333332</v>
      </c>
      <c r="H358" s="280">
        <v>58.633333333333326</v>
      </c>
      <c r="I358" s="280">
        <v>60.016666666666666</v>
      </c>
      <c r="J358" s="280">
        <v>62.333333333333329</v>
      </c>
      <c r="K358" s="278">
        <v>57.7</v>
      </c>
      <c r="L358" s="278">
        <v>54</v>
      </c>
      <c r="M358" s="278">
        <v>38.080350000000003</v>
      </c>
    </row>
    <row r="359" spans="1:13">
      <c r="A359" s="269">
        <v>349</v>
      </c>
      <c r="B359" s="278" t="s">
        <v>483</v>
      </c>
      <c r="C359" s="279">
        <v>188.75</v>
      </c>
      <c r="D359" s="280">
        <v>187.11666666666667</v>
      </c>
      <c r="E359" s="280">
        <v>182.63333333333335</v>
      </c>
      <c r="F359" s="280">
        <v>176.51666666666668</v>
      </c>
      <c r="G359" s="280">
        <v>172.03333333333336</v>
      </c>
      <c r="H359" s="280">
        <v>193.23333333333335</v>
      </c>
      <c r="I359" s="280">
        <v>197.7166666666667</v>
      </c>
      <c r="J359" s="280">
        <v>203.83333333333334</v>
      </c>
      <c r="K359" s="278">
        <v>191.6</v>
      </c>
      <c r="L359" s="278">
        <v>181</v>
      </c>
      <c r="M359" s="278">
        <v>9.9242799999999995</v>
      </c>
    </row>
    <row r="360" spans="1:13">
      <c r="A360" s="269">
        <v>350</v>
      </c>
      <c r="B360" s="278" t="s">
        <v>484</v>
      </c>
      <c r="C360" s="279">
        <v>150.44999999999999</v>
      </c>
      <c r="D360" s="280">
        <v>152.31666666666666</v>
      </c>
      <c r="E360" s="280">
        <v>145.33333333333331</v>
      </c>
      <c r="F360" s="280">
        <v>140.21666666666664</v>
      </c>
      <c r="G360" s="280">
        <v>133.23333333333329</v>
      </c>
      <c r="H360" s="280">
        <v>157.43333333333334</v>
      </c>
      <c r="I360" s="280">
        <v>164.41666666666669</v>
      </c>
      <c r="J360" s="280">
        <v>169.53333333333336</v>
      </c>
      <c r="K360" s="278">
        <v>159.30000000000001</v>
      </c>
      <c r="L360" s="278">
        <v>147.19999999999999</v>
      </c>
      <c r="M360" s="278">
        <v>0.45355000000000001</v>
      </c>
    </row>
    <row r="361" spans="1:13">
      <c r="A361" s="269">
        <v>351</v>
      </c>
      <c r="B361" s="278" t="s">
        <v>160</v>
      </c>
      <c r="C361" s="279">
        <v>20397.849999999999</v>
      </c>
      <c r="D361" s="280">
        <v>20121.183333333334</v>
      </c>
      <c r="E361" s="280">
        <v>19742.466666666667</v>
      </c>
      <c r="F361" s="280">
        <v>19087.083333333332</v>
      </c>
      <c r="G361" s="280">
        <v>18708.366666666665</v>
      </c>
      <c r="H361" s="280">
        <v>20776.566666666669</v>
      </c>
      <c r="I361" s="280">
        <v>21155.283333333336</v>
      </c>
      <c r="J361" s="280">
        <v>21810.666666666672</v>
      </c>
      <c r="K361" s="278">
        <v>20499.900000000001</v>
      </c>
      <c r="L361" s="278">
        <v>19465.8</v>
      </c>
      <c r="M361" s="278">
        <v>0.55298000000000003</v>
      </c>
    </row>
    <row r="362" spans="1:13">
      <c r="A362" s="269">
        <v>352</v>
      </c>
      <c r="B362" s="278" t="s">
        <v>488</v>
      </c>
      <c r="C362" s="279">
        <v>88.9</v>
      </c>
      <c r="D362" s="280">
        <v>89</v>
      </c>
      <c r="E362" s="280">
        <v>88.05</v>
      </c>
      <c r="F362" s="280">
        <v>87.2</v>
      </c>
      <c r="G362" s="280">
        <v>86.25</v>
      </c>
      <c r="H362" s="280">
        <v>89.85</v>
      </c>
      <c r="I362" s="280">
        <v>90.799999999999983</v>
      </c>
      <c r="J362" s="280">
        <v>91.649999999999991</v>
      </c>
      <c r="K362" s="278">
        <v>89.95</v>
      </c>
      <c r="L362" s="278">
        <v>88.15</v>
      </c>
      <c r="M362" s="278">
        <v>1.5141100000000001</v>
      </c>
    </row>
    <row r="363" spans="1:13">
      <c r="A363" s="269">
        <v>353</v>
      </c>
      <c r="B363" s="278" t="s">
        <v>485</v>
      </c>
      <c r="C363" s="279">
        <v>11.7</v>
      </c>
      <c r="D363" s="280">
        <v>11.700000000000001</v>
      </c>
      <c r="E363" s="280">
        <v>11.500000000000002</v>
      </c>
      <c r="F363" s="280">
        <v>11.3</v>
      </c>
      <c r="G363" s="280">
        <v>11.100000000000001</v>
      </c>
      <c r="H363" s="280">
        <v>11.900000000000002</v>
      </c>
      <c r="I363" s="280">
        <v>12.100000000000001</v>
      </c>
      <c r="J363" s="280">
        <v>12.300000000000002</v>
      </c>
      <c r="K363" s="278">
        <v>11.9</v>
      </c>
      <c r="L363" s="278">
        <v>11.5</v>
      </c>
      <c r="M363" s="278">
        <v>18.267520000000001</v>
      </c>
    </row>
    <row r="364" spans="1:13">
      <c r="A364" s="269">
        <v>354</v>
      </c>
      <c r="B364" s="278" t="s">
        <v>161</v>
      </c>
      <c r="C364" s="279">
        <v>1179</v>
      </c>
      <c r="D364" s="280">
        <v>1158.7</v>
      </c>
      <c r="E364" s="280">
        <v>1123.4000000000001</v>
      </c>
      <c r="F364" s="280">
        <v>1067.8</v>
      </c>
      <c r="G364" s="280">
        <v>1032.5</v>
      </c>
      <c r="H364" s="280">
        <v>1214.3000000000002</v>
      </c>
      <c r="I364" s="280">
        <v>1249.5999999999999</v>
      </c>
      <c r="J364" s="280">
        <v>1305.2000000000003</v>
      </c>
      <c r="K364" s="278">
        <v>1194</v>
      </c>
      <c r="L364" s="278">
        <v>1103.0999999999999</v>
      </c>
      <c r="M364" s="278">
        <v>31.86992</v>
      </c>
    </row>
    <row r="365" spans="1:13">
      <c r="A365" s="269">
        <v>355</v>
      </c>
      <c r="B365" s="278" t="s">
        <v>489</v>
      </c>
      <c r="C365" s="279">
        <v>560.04999999999995</v>
      </c>
      <c r="D365" s="280">
        <v>559.94999999999993</v>
      </c>
      <c r="E365" s="280">
        <v>545.09999999999991</v>
      </c>
      <c r="F365" s="280">
        <v>530.15</v>
      </c>
      <c r="G365" s="280">
        <v>515.29999999999995</v>
      </c>
      <c r="H365" s="280">
        <v>574.89999999999986</v>
      </c>
      <c r="I365" s="280">
        <v>589.75</v>
      </c>
      <c r="J365" s="280">
        <v>604.69999999999982</v>
      </c>
      <c r="K365" s="278">
        <v>574.79999999999995</v>
      </c>
      <c r="L365" s="278">
        <v>545</v>
      </c>
      <c r="M365" s="278">
        <v>1.05843</v>
      </c>
    </row>
    <row r="366" spans="1:13">
      <c r="A366" s="269">
        <v>356</v>
      </c>
      <c r="B366" s="278" t="s">
        <v>162</v>
      </c>
      <c r="C366" s="279">
        <v>243.85</v>
      </c>
      <c r="D366" s="280">
        <v>244.48333333333332</v>
      </c>
      <c r="E366" s="280">
        <v>240.51666666666665</v>
      </c>
      <c r="F366" s="280">
        <v>237.18333333333334</v>
      </c>
      <c r="G366" s="280">
        <v>233.21666666666667</v>
      </c>
      <c r="H366" s="280">
        <v>247.81666666666663</v>
      </c>
      <c r="I366" s="280">
        <v>251.78333333333327</v>
      </c>
      <c r="J366" s="280">
        <v>255.11666666666662</v>
      </c>
      <c r="K366" s="278">
        <v>248.45</v>
      </c>
      <c r="L366" s="278">
        <v>241.15</v>
      </c>
      <c r="M366" s="278">
        <v>24.406669999999998</v>
      </c>
    </row>
    <row r="367" spans="1:13">
      <c r="A367" s="269">
        <v>357</v>
      </c>
      <c r="B367" s="278" t="s">
        <v>163</v>
      </c>
      <c r="C367" s="279">
        <v>82.5</v>
      </c>
      <c r="D367" s="280">
        <v>82.7</v>
      </c>
      <c r="E367" s="280">
        <v>81.2</v>
      </c>
      <c r="F367" s="280">
        <v>79.900000000000006</v>
      </c>
      <c r="G367" s="280">
        <v>78.400000000000006</v>
      </c>
      <c r="H367" s="280">
        <v>84</v>
      </c>
      <c r="I367" s="280">
        <v>85.5</v>
      </c>
      <c r="J367" s="280">
        <v>86.8</v>
      </c>
      <c r="K367" s="278">
        <v>84.2</v>
      </c>
      <c r="L367" s="278">
        <v>81.400000000000006</v>
      </c>
      <c r="M367" s="278">
        <v>84.105840000000001</v>
      </c>
    </row>
    <row r="368" spans="1:13">
      <c r="A368" s="269">
        <v>358</v>
      </c>
      <c r="B368" s="278" t="s">
        <v>276</v>
      </c>
      <c r="C368" s="279">
        <v>4021.55</v>
      </c>
      <c r="D368" s="280">
        <v>4001.7999999999997</v>
      </c>
      <c r="E368" s="280">
        <v>3950.5999999999995</v>
      </c>
      <c r="F368" s="280">
        <v>3879.6499999999996</v>
      </c>
      <c r="G368" s="280">
        <v>3828.4499999999994</v>
      </c>
      <c r="H368" s="280">
        <v>4072.7499999999995</v>
      </c>
      <c r="I368" s="280">
        <v>4123.9499999999989</v>
      </c>
      <c r="J368" s="280">
        <v>4194.8999999999996</v>
      </c>
      <c r="K368" s="278">
        <v>4053</v>
      </c>
      <c r="L368" s="278">
        <v>3930.85</v>
      </c>
      <c r="M368" s="278">
        <v>1.66964</v>
      </c>
    </row>
    <row r="369" spans="1:13">
      <c r="A369" s="269">
        <v>359</v>
      </c>
      <c r="B369" s="278" t="s">
        <v>278</v>
      </c>
      <c r="C369" s="279">
        <v>10031.049999999999</v>
      </c>
      <c r="D369" s="280">
        <v>10040.4</v>
      </c>
      <c r="E369" s="280">
        <v>9930.7999999999993</v>
      </c>
      <c r="F369" s="280">
        <v>9830.5499999999993</v>
      </c>
      <c r="G369" s="280">
        <v>9720.9499999999989</v>
      </c>
      <c r="H369" s="280">
        <v>10140.65</v>
      </c>
      <c r="I369" s="280">
        <v>10250.250000000002</v>
      </c>
      <c r="J369" s="280">
        <v>10350.5</v>
      </c>
      <c r="K369" s="278">
        <v>10150</v>
      </c>
      <c r="L369" s="278">
        <v>9940.15</v>
      </c>
      <c r="M369" s="278">
        <v>6.8909999999999999E-2</v>
      </c>
    </row>
    <row r="370" spans="1:13">
      <c r="A370" s="269">
        <v>360</v>
      </c>
      <c r="B370" s="278" t="s">
        <v>495</v>
      </c>
      <c r="C370" s="279">
        <v>4318.3</v>
      </c>
      <c r="D370" s="280">
        <v>4328.083333333333</v>
      </c>
      <c r="E370" s="280">
        <v>4290.2166666666662</v>
      </c>
      <c r="F370" s="280">
        <v>4262.1333333333332</v>
      </c>
      <c r="G370" s="280">
        <v>4224.2666666666664</v>
      </c>
      <c r="H370" s="280">
        <v>4356.1666666666661</v>
      </c>
      <c r="I370" s="280">
        <v>4394.0333333333328</v>
      </c>
      <c r="J370" s="280">
        <v>4422.1166666666659</v>
      </c>
      <c r="K370" s="278">
        <v>4365.95</v>
      </c>
      <c r="L370" s="278">
        <v>4300</v>
      </c>
      <c r="M370" s="278">
        <v>0.20943999999999999</v>
      </c>
    </row>
    <row r="371" spans="1:13">
      <c r="A371" s="269">
        <v>361</v>
      </c>
      <c r="B371" s="278" t="s">
        <v>490</v>
      </c>
      <c r="C371" s="279">
        <v>75.5</v>
      </c>
      <c r="D371" s="280">
        <v>75.13333333333334</v>
      </c>
      <c r="E371" s="280">
        <v>73.866666666666674</v>
      </c>
      <c r="F371" s="280">
        <v>72.233333333333334</v>
      </c>
      <c r="G371" s="280">
        <v>70.966666666666669</v>
      </c>
      <c r="H371" s="280">
        <v>76.76666666666668</v>
      </c>
      <c r="I371" s="280">
        <v>78.03333333333336</v>
      </c>
      <c r="J371" s="280">
        <v>79.666666666666686</v>
      </c>
      <c r="K371" s="278">
        <v>76.400000000000006</v>
      </c>
      <c r="L371" s="278">
        <v>73.5</v>
      </c>
      <c r="M371" s="278">
        <v>5.3754499999999998</v>
      </c>
    </row>
    <row r="372" spans="1:13">
      <c r="A372" s="269">
        <v>362</v>
      </c>
      <c r="B372" s="278" t="s">
        <v>491</v>
      </c>
      <c r="C372" s="279">
        <v>594.35</v>
      </c>
      <c r="D372" s="280">
        <v>592.43333333333328</v>
      </c>
      <c r="E372" s="280">
        <v>564.96666666666658</v>
      </c>
      <c r="F372" s="280">
        <v>535.58333333333326</v>
      </c>
      <c r="G372" s="280">
        <v>508.11666666666656</v>
      </c>
      <c r="H372" s="280">
        <v>621.81666666666661</v>
      </c>
      <c r="I372" s="280">
        <v>649.2833333333333</v>
      </c>
      <c r="J372" s="280">
        <v>678.66666666666663</v>
      </c>
      <c r="K372" s="278">
        <v>619.9</v>
      </c>
      <c r="L372" s="278">
        <v>563.04999999999995</v>
      </c>
      <c r="M372" s="278">
        <v>3.0876299999999999</v>
      </c>
    </row>
    <row r="373" spans="1:13">
      <c r="A373" s="269">
        <v>363</v>
      </c>
      <c r="B373" s="278" t="s">
        <v>164</v>
      </c>
      <c r="C373" s="279">
        <v>1490.8</v>
      </c>
      <c r="D373" s="280">
        <v>1490.8666666666668</v>
      </c>
      <c r="E373" s="280">
        <v>1471.7333333333336</v>
      </c>
      <c r="F373" s="280">
        <v>1452.6666666666667</v>
      </c>
      <c r="G373" s="280">
        <v>1433.5333333333335</v>
      </c>
      <c r="H373" s="280">
        <v>1509.9333333333336</v>
      </c>
      <c r="I373" s="280">
        <v>1529.0666666666668</v>
      </c>
      <c r="J373" s="280">
        <v>1548.1333333333337</v>
      </c>
      <c r="K373" s="278">
        <v>1510</v>
      </c>
      <c r="L373" s="278">
        <v>1471.8</v>
      </c>
      <c r="M373" s="278">
        <v>7.3152699999999999</v>
      </c>
    </row>
    <row r="374" spans="1:13">
      <c r="A374" s="269">
        <v>364</v>
      </c>
      <c r="B374" s="278" t="s">
        <v>274</v>
      </c>
      <c r="C374" s="279">
        <v>1557.5</v>
      </c>
      <c r="D374" s="280">
        <v>1564.5</v>
      </c>
      <c r="E374" s="280">
        <v>1533</v>
      </c>
      <c r="F374" s="280">
        <v>1508.5</v>
      </c>
      <c r="G374" s="280">
        <v>1477</v>
      </c>
      <c r="H374" s="280">
        <v>1589</v>
      </c>
      <c r="I374" s="280">
        <v>1620.5</v>
      </c>
      <c r="J374" s="280">
        <v>1645</v>
      </c>
      <c r="K374" s="278">
        <v>1596</v>
      </c>
      <c r="L374" s="278">
        <v>1540</v>
      </c>
      <c r="M374" s="278">
        <v>1.24655</v>
      </c>
    </row>
    <row r="375" spans="1:13">
      <c r="A375" s="269">
        <v>365</v>
      </c>
      <c r="B375" s="278" t="s">
        <v>165</v>
      </c>
      <c r="C375" s="279">
        <v>29.25</v>
      </c>
      <c r="D375" s="280">
        <v>29.183333333333337</v>
      </c>
      <c r="E375" s="280">
        <v>28.666666666666675</v>
      </c>
      <c r="F375" s="280">
        <v>28.083333333333339</v>
      </c>
      <c r="G375" s="280">
        <v>27.566666666666677</v>
      </c>
      <c r="H375" s="280">
        <v>29.766666666666673</v>
      </c>
      <c r="I375" s="280">
        <v>30.283333333333339</v>
      </c>
      <c r="J375" s="280">
        <v>30.866666666666671</v>
      </c>
      <c r="K375" s="278">
        <v>29.7</v>
      </c>
      <c r="L375" s="278">
        <v>28.6</v>
      </c>
      <c r="M375" s="278">
        <v>402.52958999999998</v>
      </c>
    </row>
    <row r="376" spans="1:13">
      <c r="A376" s="269">
        <v>366</v>
      </c>
      <c r="B376" s="278" t="s">
        <v>275</v>
      </c>
      <c r="C376" s="279">
        <v>185.6</v>
      </c>
      <c r="D376" s="280">
        <v>185.23333333333335</v>
      </c>
      <c r="E376" s="280">
        <v>183.4666666666667</v>
      </c>
      <c r="F376" s="280">
        <v>181.33333333333334</v>
      </c>
      <c r="G376" s="280">
        <v>179.56666666666669</v>
      </c>
      <c r="H376" s="280">
        <v>187.3666666666667</v>
      </c>
      <c r="I376" s="280">
        <v>189.13333333333335</v>
      </c>
      <c r="J376" s="280">
        <v>191.26666666666671</v>
      </c>
      <c r="K376" s="278">
        <v>187</v>
      </c>
      <c r="L376" s="278">
        <v>183.1</v>
      </c>
      <c r="M376" s="278">
        <v>2.70885</v>
      </c>
    </row>
    <row r="377" spans="1:13">
      <c r="A377" s="269">
        <v>367</v>
      </c>
      <c r="B377" s="278" t="s">
        <v>486</v>
      </c>
      <c r="C377" s="279">
        <v>109.95</v>
      </c>
      <c r="D377" s="280">
        <v>111.11666666666667</v>
      </c>
      <c r="E377" s="280">
        <v>107.43333333333335</v>
      </c>
      <c r="F377" s="280">
        <v>104.91666666666667</v>
      </c>
      <c r="G377" s="280">
        <v>101.23333333333335</v>
      </c>
      <c r="H377" s="280">
        <v>113.63333333333335</v>
      </c>
      <c r="I377" s="280">
        <v>117.31666666666669</v>
      </c>
      <c r="J377" s="280">
        <v>119.83333333333336</v>
      </c>
      <c r="K377" s="278">
        <v>114.8</v>
      </c>
      <c r="L377" s="278">
        <v>108.6</v>
      </c>
      <c r="M377" s="278">
        <v>1.0678300000000001</v>
      </c>
    </row>
    <row r="378" spans="1:13">
      <c r="A378" s="269">
        <v>368</v>
      </c>
      <c r="B378" s="278" t="s">
        <v>492</v>
      </c>
      <c r="C378" s="279">
        <v>749</v>
      </c>
      <c r="D378" s="280">
        <v>744.4666666666667</v>
      </c>
      <c r="E378" s="280">
        <v>739.93333333333339</v>
      </c>
      <c r="F378" s="280">
        <v>730.86666666666667</v>
      </c>
      <c r="G378" s="280">
        <v>726.33333333333337</v>
      </c>
      <c r="H378" s="280">
        <v>753.53333333333342</v>
      </c>
      <c r="I378" s="280">
        <v>758.06666666666672</v>
      </c>
      <c r="J378" s="280">
        <v>767.13333333333344</v>
      </c>
      <c r="K378" s="278">
        <v>749</v>
      </c>
      <c r="L378" s="278">
        <v>735.4</v>
      </c>
      <c r="M378" s="278">
        <v>6.0162300000000002</v>
      </c>
    </row>
    <row r="379" spans="1:13">
      <c r="A379" s="269">
        <v>369</v>
      </c>
      <c r="B379" s="278" t="s">
        <v>166</v>
      </c>
      <c r="C379" s="279">
        <v>165.05</v>
      </c>
      <c r="D379" s="280">
        <v>164</v>
      </c>
      <c r="E379" s="280">
        <v>159.65</v>
      </c>
      <c r="F379" s="280">
        <v>154.25</v>
      </c>
      <c r="G379" s="280">
        <v>149.9</v>
      </c>
      <c r="H379" s="280">
        <v>169.4</v>
      </c>
      <c r="I379" s="280">
        <v>173.75000000000003</v>
      </c>
      <c r="J379" s="280">
        <v>179.15</v>
      </c>
      <c r="K379" s="278">
        <v>168.35</v>
      </c>
      <c r="L379" s="278">
        <v>158.6</v>
      </c>
      <c r="M379" s="278">
        <v>245.39664999999999</v>
      </c>
    </row>
    <row r="380" spans="1:13">
      <c r="A380" s="269">
        <v>370</v>
      </c>
      <c r="B380" s="278" t="s">
        <v>493</v>
      </c>
      <c r="C380" s="279">
        <v>61.3</v>
      </c>
      <c r="D380" s="280">
        <v>61.266666666666673</v>
      </c>
      <c r="E380" s="280">
        <v>60.283333333333346</v>
      </c>
      <c r="F380" s="280">
        <v>59.266666666666673</v>
      </c>
      <c r="G380" s="280">
        <v>58.283333333333346</v>
      </c>
      <c r="H380" s="280">
        <v>62.283333333333346</v>
      </c>
      <c r="I380" s="280">
        <v>63.26666666666668</v>
      </c>
      <c r="J380" s="280">
        <v>64.283333333333346</v>
      </c>
      <c r="K380" s="278">
        <v>62.25</v>
      </c>
      <c r="L380" s="278">
        <v>60.25</v>
      </c>
      <c r="M380" s="278">
        <v>13.06915</v>
      </c>
    </row>
    <row r="381" spans="1:13">
      <c r="A381" s="269">
        <v>371</v>
      </c>
      <c r="B381" s="278" t="s">
        <v>277</v>
      </c>
      <c r="C381" s="279">
        <v>165.1</v>
      </c>
      <c r="D381" s="280">
        <v>161.6</v>
      </c>
      <c r="E381" s="280">
        <v>155.94999999999999</v>
      </c>
      <c r="F381" s="280">
        <v>146.79999999999998</v>
      </c>
      <c r="G381" s="280">
        <v>141.14999999999998</v>
      </c>
      <c r="H381" s="280">
        <v>170.75</v>
      </c>
      <c r="I381" s="280">
        <v>176.40000000000003</v>
      </c>
      <c r="J381" s="280">
        <v>185.55</v>
      </c>
      <c r="K381" s="278">
        <v>167.25</v>
      </c>
      <c r="L381" s="278">
        <v>152.44999999999999</v>
      </c>
      <c r="M381" s="278">
        <v>15.78609</v>
      </c>
    </row>
    <row r="382" spans="1:13">
      <c r="A382" s="269">
        <v>372</v>
      </c>
      <c r="B382" s="278" t="s">
        <v>494</v>
      </c>
      <c r="C382" s="279">
        <v>36.450000000000003</v>
      </c>
      <c r="D382" s="280">
        <v>36</v>
      </c>
      <c r="E382" s="280">
        <v>35.549999999999997</v>
      </c>
      <c r="F382" s="280">
        <v>34.65</v>
      </c>
      <c r="G382" s="280">
        <v>34.199999999999996</v>
      </c>
      <c r="H382" s="280">
        <v>36.9</v>
      </c>
      <c r="I382" s="280">
        <v>37.35</v>
      </c>
      <c r="J382" s="280">
        <v>38.25</v>
      </c>
      <c r="K382" s="278">
        <v>36.450000000000003</v>
      </c>
      <c r="L382" s="278">
        <v>35.1</v>
      </c>
      <c r="M382" s="278">
        <v>2.02108</v>
      </c>
    </row>
    <row r="383" spans="1:13">
      <c r="A383" s="269">
        <v>373</v>
      </c>
      <c r="B383" s="278" t="s">
        <v>487</v>
      </c>
      <c r="C383" s="279">
        <v>35.4</v>
      </c>
      <c r="D383" s="280">
        <v>35.299999999999997</v>
      </c>
      <c r="E383" s="280">
        <v>34.899999999999991</v>
      </c>
      <c r="F383" s="280">
        <v>34.399999999999991</v>
      </c>
      <c r="G383" s="280">
        <v>33.999999999999986</v>
      </c>
      <c r="H383" s="280">
        <v>35.799999999999997</v>
      </c>
      <c r="I383" s="280">
        <v>36.200000000000003</v>
      </c>
      <c r="J383" s="280">
        <v>36.700000000000003</v>
      </c>
      <c r="K383" s="278">
        <v>35.700000000000003</v>
      </c>
      <c r="L383" s="278">
        <v>34.799999999999997</v>
      </c>
      <c r="M383" s="278">
        <v>26.419270000000001</v>
      </c>
    </row>
    <row r="384" spans="1:13">
      <c r="A384" s="269">
        <v>374</v>
      </c>
      <c r="B384" s="278" t="s">
        <v>167</v>
      </c>
      <c r="C384" s="279">
        <v>971.3</v>
      </c>
      <c r="D384" s="280">
        <v>968.16666666666663</v>
      </c>
      <c r="E384" s="280">
        <v>956.33333333333326</v>
      </c>
      <c r="F384" s="280">
        <v>941.36666666666667</v>
      </c>
      <c r="G384" s="280">
        <v>929.5333333333333</v>
      </c>
      <c r="H384" s="280">
        <v>983.13333333333321</v>
      </c>
      <c r="I384" s="280">
        <v>994.96666666666647</v>
      </c>
      <c r="J384" s="280">
        <v>1009.9333333333332</v>
      </c>
      <c r="K384" s="278">
        <v>980</v>
      </c>
      <c r="L384" s="278">
        <v>953.2</v>
      </c>
      <c r="M384" s="278">
        <v>19.993760000000002</v>
      </c>
    </row>
    <row r="385" spans="1:13">
      <c r="A385" s="269">
        <v>375</v>
      </c>
      <c r="B385" s="278" t="s">
        <v>279</v>
      </c>
      <c r="C385" s="279">
        <v>243.15</v>
      </c>
      <c r="D385" s="280">
        <v>243.15</v>
      </c>
      <c r="E385" s="280">
        <v>243.15</v>
      </c>
      <c r="F385" s="280">
        <v>243.15</v>
      </c>
      <c r="G385" s="280">
        <v>243.15</v>
      </c>
      <c r="H385" s="280">
        <v>243.15</v>
      </c>
      <c r="I385" s="280">
        <v>243.15</v>
      </c>
      <c r="J385" s="280">
        <v>243.15</v>
      </c>
      <c r="K385" s="278">
        <v>243.15</v>
      </c>
      <c r="L385" s="278">
        <v>243.15</v>
      </c>
      <c r="M385" s="278">
        <v>0.25702999999999998</v>
      </c>
    </row>
    <row r="386" spans="1:13">
      <c r="A386" s="269">
        <v>376</v>
      </c>
      <c r="B386" s="278" t="s">
        <v>497</v>
      </c>
      <c r="C386" s="279">
        <v>340.6</v>
      </c>
      <c r="D386" s="280">
        <v>341.65000000000003</v>
      </c>
      <c r="E386" s="280">
        <v>335.30000000000007</v>
      </c>
      <c r="F386" s="280">
        <v>330.00000000000006</v>
      </c>
      <c r="G386" s="280">
        <v>323.65000000000009</v>
      </c>
      <c r="H386" s="280">
        <v>346.95000000000005</v>
      </c>
      <c r="I386" s="280">
        <v>353.30000000000007</v>
      </c>
      <c r="J386" s="280">
        <v>358.6</v>
      </c>
      <c r="K386" s="278">
        <v>348</v>
      </c>
      <c r="L386" s="278">
        <v>336.35</v>
      </c>
      <c r="M386" s="278">
        <v>11.06917</v>
      </c>
    </row>
    <row r="387" spans="1:13">
      <c r="A387" s="269">
        <v>377</v>
      </c>
      <c r="B387" s="278" t="s">
        <v>499</v>
      </c>
      <c r="C387" s="279">
        <v>73.099999999999994</v>
      </c>
      <c r="D387" s="280">
        <v>73.5</v>
      </c>
      <c r="E387" s="280">
        <v>72.25</v>
      </c>
      <c r="F387" s="280">
        <v>71.400000000000006</v>
      </c>
      <c r="G387" s="280">
        <v>70.150000000000006</v>
      </c>
      <c r="H387" s="280">
        <v>74.349999999999994</v>
      </c>
      <c r="I387" s="280">
        <v>75.599999999999994</v>
      </c>
      <c r="J387" s="280">
        <v>76.449999999999989</v>
      </c>
      <c r="K387" s="278">
        <v>74.75</v>
      </c>
      <c r="L387" s="278">
        <v>72.650000000000006</v>
      </c>
      <c r="M387" s="278">
        <v>13.820880000000001</v>
      </c>
    </row>
    <row r="388" spans="1:13">
      <c r="A388" s="269">
        <v>378</v>
      </c>
      <c r="B388" s="278" t="s">
        <v>280</v>
      </c>
      <c r="C388" s="279">
        <v>483.35</v>
      </c>
      <c r="D388" s="280">
        <v>486.41666666666669</v>
      </c>
      <c r="E388" s="280">
        <v>476.93333333333339</v>
      </c>
      <c r="F388" s="280">
        <v>470.51666666666671</v>
      </c>
      <c r="G388" s="280">
        <v>461.03333333333342</v>
      </c>
      <c r="H388" s="280">
        <v>492.83333333333337</v>
      </c>
      <c r="I388" s="280">
        <v>502.31666666666661</v>
      </c>
      <c r="J388" s="280">
        <v>508.73333333333335</v>
      </c>
      <c r="K388" s="278">
        <v>495.9</v>
      </c>
      <c r="L388" s="278">
        <v>480</v>
      </c>
      <c r="M388" s="278">
        <v>2.0102099999999998</v>
      </c>
    </row>
    <row r="389" spans="1:13">
      <c r="A389" s="269">
        <v>379</v>
      </c>
      <c r="B389" s="278" t="s">
        <v>500</v>
      </c>
      <c r="C389" s="279">
        <v>225.5</v>
      </c>
      <c r="D389" s="280">
        <v>222.76666666666665</v>
      </c>
      <c r="E389" s="280">
        <v>217.6333333333333</v>
      </c>
      <c r="F389" s="280">
        <v>209.76666666666665</v>
      </c>
      <c r="G389" s="280">
        <v>204.6333333333333</v>
      </c>
      <c r="H389" s="280">
        <v>230.6333333333333</v>
      </c>
      <c r="I389" s="280">
        <v>235.76666666666662</v>
      </c>
      <c r="J389" s="280">
        <v>243.6333333333333</v>
      </c>
      <c r="K389" s="278">
        <v>227.9</v>
      </c>
      <c r="L389" s="278">
        <v>214.9</v>
      </c>
      <c r="M389" s="278">
        <v>14.50839</v>
      </c>
    </row>
    <row r="390" spans="1:13">
      <c r="A390" s="269">
        <v>380</v>
      </c>
      <c r="B390" s="278" t="s">
        <v>168</v>
      </c>
      <c r="C390" s="279">
        <v>648</v>
      </c>
      <c r="D390" s="280">
        <v>640.73333333333335</v>
      </c>
      <c r="E390" s="280">
        <v>627.76666666666665</v>
      </c>
      <c r="F390" s="280">
        <v>607.5333333333333</v>
      </c>
      <c r="G390" s="280">
        <v>594.56666666666661</v>
      </c>
      <c r="H390" s="280">
        <v>660.9666666666667</v>
      </c>
      <c r="I390" s="280">
        <v>673.93333333333339</v>
      </c>
      <c r="J390" s="280">
        <v>694.16666666666674</v>
      </c>
      <c r="K390" s="278">
        <v>653.70000000000005</v>
      </c>
      <c r="L390" s="278">
        <v>620.5</v>
      </c>
      <c r="M390" s="278">
        <v>9.2687100000000004</v>
      </c>
    </row>
    <row r="391" spans="1:13">
      <c r="A391" s="269">
        <v>381</v>
      </c>
      <c r="B391" s="278" t="s">
        <v>502</v>
      </c>
      <c r="C391" s="279">
        <v>906.2</v>
      </c>
      <c r="D391" s="280">
        <v>908.4</v>
      </c>
      <c r="E391" s="280">
        <v>889.8</v>
      </c>
      <c r="F391" s="280">
        <v>873.4</v>
      </c>
      <c r="G391" s="280">
        <v>854.8</v>
      </c>
      <c r="H391" s="280">
        <v>924.8</v>
      </c>
      <c r="I391" s="280">
        <v>943.40000000000009</v>
      </c>
      <c r="J391" s="280">
        <v>959.8</v>
      </c>
      <c r="K391" s="278">
        <v>927</v>
      </c>
      <c r="L391" s="278">
        <v>892</v>
      </c>
      <c r="M391" s="278">
        <v>0.19625000000000001</v>
      </c>
    </row>
    <row r="392" spans="1:13">
      <c r="A392" s="269">
        <v>382</v>
      </c>
      <c r="B392" s="278" t="s">
        <v>503</v>
      </c>
      <c r="C392" s="279">
        <v>238.6</v>
      </c>
      <c r="D392" s="280">
        <v>234.91666666666666</v>
      </c>
      <c r="E392" s="280">
        <v>231.23333333333332</v>
      </c>
      <c r="F392" s="280">
        <v>223.86666666666667</v>
      </c>
      <c r="G392" s="280">
        <v>220.18333333333334</v>
      </c>
      <c r="H392" s="280">
        <v>242.2833333333333</v>
      </c>
      <c r="I392" s="280">
        <v>245.96666666666664</v>
      </c>
      <c r="J392" s="280">
        <v>253.33333333333329</v>
      </c>
      <c r="K392" s="278">
        <v>238.6</v>
      </c>
      <c r="L392" s="278">
        <v>227.55</v>
      </c>
      <c r="M392" s="278">
        <v>11.71218</v>
      </c>
    </row>
    <row r="393" spans="1:13">
      <c r="A393" s="269">
        <v>383</v>
      </c>
      <c r="B393" s="278" t="s">
        <v>169</v>
      </c>
      <c r="C393" s="279">
        <v>127.15</v>
      </c>
      <c r="D393" s="280">
        <v>127.51666666666667</v>
      </c>
      <c r="E393" s="280">
        <v>124.63333333333333</v>
      </c>
      <c r="F393" s="280">
        <v>122.11666666666666</v>
      </c>
      <c r="G393" s="280">
        <v>119.23333333333332</v>
      </c>
      <c r="H393" s="280">
        <v>130.03333333333333</v>
      </c>
      <c r="I393" s="280">
        <v>132.91666666666669</v>
      </c>
      <c r="J393" s="280">
        <v>135.43333333333334</v>
      </c>
      <c r="K393" s="278">
        <v>130.4</v>
      </c>
      <c r="L393" s="278">
        <v>125</v>
      </c>
      <c r="M393" s="278">
        <v>340.69155999999998</v>
      </c>
    </row>
    <row r="394" spans="1:13">
      <c r="A394" s="269">
        <v>384</v>
      </c>
      <c r="B394" s="278" t="s">
        <v>501</v>
      </c>
      <c r="C394" s="279">
        <v>44.75</v>
      </c>
      <c r="D394" s="280">
        <v>45.083333333333336</v>
      </c>
      <c r="E394" s="280">
        <v>44.166666666666671</v>
      </c>
      <c r="F394" s="280">
        <v>43.583333333333336</v>
      </c>
      <c r="G394" s="280">
        <v>42.666666666666671</v>
      </c>
      <c r="H394" s="280">
        <v>45.666666666666671</v>
      </c>
      <c r="I394" s="280">
        <v>46.583333333333343</v>
      </c>
      <c r="J394" s="280">
        <v>47.166666666666671</v>
      </c>
      <c r="K394" s="278">
        <v>46</v>
      </c>
      <c r="L394" s="278">
        <v>44.5</v>
      </c>
      <c r="M394" s="278">
        <v>53.334519999999998</v>
      </c>
    </row>
    <row r="395" spans="1:13">
      <c r="A395" s="269">
        <v>385</v>
      </c>
      <c r="B395" s="278" t="s">
        <v>170</v>
      </c>
      <c r="C395" s="279">
        <v>94.3</v>
      </c>
      <c r="D395" s="280">
        <v>94.516666666666652</v>
      </c>
      <c r="E395" s="280">
        <v>92.883333333333297</v>
      </c>
      <c r="F395" s="280">
        <v>91.46666666666664</v>
      </c>
      <c r="G395" s="280">
        <v>89.833333333333286</v>
      </c>
      <c r="H395" s="280">
        <v>95.933333333333309</v>
      </c>
      <c r="I395" s="280">
        <v>97.566666666666663</v>
      </c>
      <c r="J395" s="280">
        <v>98.98333333333332</v>
      </c>
      <c r="K395" s="278">
        <v>96.15</v>
      </c>
      <c r="L395" s="278">
        <v>93.1</v>
      </c>
      <c r="M395" s="278">
        <v>48.87903</v>
      </c>
    </row>
    <row r="396" spans="1:13">
      <c r="A396" s="269">
        <v>386</v>
      </c>
      <c r="B396" s="278" t="s">
        <v>504</v>
      </c>
      <c r="C396" s="279">
        <v>93</v>
      </c>
      <c r="D396" s="280">
        <v>92.883333333333326</v>
      </c>
      <c r="E396" s="280">
        <v>91.116666666666646</v>
      </c>
      <c r="F396" s="280">
        <v>89.23333333333332</v>
      </c>
      <c r="G396" s="280">
        <v>87.46666666666664</v>
      </c>
      <c r="H396" s="280">
        <v>94.766666666666652</v>
      </c>
      <c r="I396" s="280">
        <v>96.533333333333331</v>
      </c>
      <c r="J396" s="280">
        <v>98.416666666666657</v>
      </c>
      <c r="K396" s="278">
        <v>94.65</v>
      </c>
      <c r="L396" s="278">
        <v>91</v>
      </c>
      <c r="M396" s="278">
        <v>9.2869799999999998</v>
      </c>
    </row>
    <row r="397" spans="1:13">
      <c r="A397" s="269">
        <v>387</v>
      </c>
      <c r="B397" s="278" t="s">
        <v>505</v>
      </c>
      <c r="C397" s="279">
        <v>737.9</v>
      </c>
      <c r="D397" s="280">
        <v>733.63333333333333</v>
      </c>
      <c r="E397" s="280">
        <v>717.26666666666665</v>
      </c>
      <c r="F397" s="280">
        <v>696.63333333333333</v>
      </c>
      <c r="G397" s="280">
        <v>680.26666666666665</v>
      </c>
      <c r="H397" s="280">
        <v>754.26666666666665</v>
      </c>
      <c r="I397" s="280">
        <v>770.63333333333321</v>
      </c>
      <c r="J397" s="280">
        <v>791.26666666666665</v>
      </c>
      <c r="K397" s="278">
        <v>750</v>
      </c>
      <c r="L397" s="278">
        <v>713</v>
      </c>
      <c r="M397" s="278">
        <v>5.1480399999999999</v>
      </c>
    </row>
    <row r="398" spans="1:13">
      <c r="A398" s="269">
        <v>388</v>
      </c>
      <c r="B398" s="278" t="s">
        <v>506</v>
      </c>
      <c r="C398" s="279">
        <v>7.35</v>
      </c>
      <c r="D398" s="280">
        <v>7.2333333333333334</v>
      </c>
      <c r="E398" s="280">
        <v>7.1166666666666671</v>
      </c>
      <c r="F398" s="280">
        <v>6.8833333333333337</v>
      </c>
      <c r="G398" s="280">
        <v>6.7666666666666675</v>
      </c>
      <c r="H398" s="280">
        <v>7.4666666666666668</v>
      </c>
      <c r="I398" s="280">
        <v>7.5833333333333321</v>
      </c>
      <c r="J398" s="280">
        <v>7.8166666666666664</v>
      </c>
      <c r="K398" s="278">
        <v>7.35</v>
      </c>
      <c r="L398" s="278">
        <v>7</v>
      </c>
      <c r="M398" s="278">
        <v>14.826000000000001</v>
      </c>
    </row>
    <row r="399" spans="1:13">
      <c r="A399" s="269">
        <v>389</v>
      </c>
      <c r="B399" s="278" t="s">
        <v>171</v>
      </c>
      <c r="C399" s="279">
        <v>1535.7</v>
      </c>
      <c r="D399" s="280">
        <v>1532.1666666666667</v>
      </c>
      <c r="E399" s="280">
        <v>1524.3333333333335</v>
      </c>
      <c r="F399" s="280">
        <v>1512.9666666666667</v>
      </c>
      <c r="G399" s="280">
        <v>1505.1333333333334</v>
      </c>
      <c r="H399" s="280">
        <v>1543.5333333333335</v>
      </c>
      <c r="I399" s="280">
        <v>1551.366666666667</v>
      </c>
      <c r="J399" s="280">
        <v>1562.7333333333336</v>
      </c>
      <c r="K399" s="278">
        <v>1540</v>
      </c>
      <c r="L399" s="278">
        <v>1520.8</v>
      </c>
      <c r="M399" s="278">
        <v>102.24102000000001</v>
      </c>
    </row>
    <row r="400" spans="1:13">
      <c r="A400" s="269">
        <v>390</v>
      </c>
      <c r="B400" s="278" t="s">
        <v>507</v>
      </c>
      <c r="C400" s="279">
        <v>17.899999999999999</v>
      </c>
      <c r="D400" s="280">
        <v>17.7</v>
      </c>
      <c r="E400" s="280">
        <v>17.25</v>
      </c>
      <c r="F400" s="280">
        <v>16.600000000000001</v>
      </c>
      <c r="G400" s="280">
        <v>16.150000000000002</v>
      </c>
      <c r="H400" s="280">
        <v>18.349999999999998</v>
      </c>
      <c r="I400" s="280">
        <v>18.799999999999994</v>
      </c>
      <c r="J400" s="280">
        <v>19.449999999999996</v>
      </c>
      <c r="K400" s="278">
        <v>18.149999999999999</v>
      </c>
      <c r="L400" s="278">
        <v>17.05</v>
      </c>
      <c r="M400" s="278">
        <v>29.576630000000002</v>
      </c>
    </row>
    <row r="401" spans="1:13">
      <c r="A401" s="269">
        <v>391</v>
      </c>
      <c r="B401" s="278" t="s">
        <v>520</v>
      </c>
      <c r="C401" s="279">
        <v>5.5</v>
      </c>
      <c r="D401" s="280">
        <v>5.4666666666666659</v>
      </c>
      <c r="E401" s="280">
        <v>5.4333333333333318</v>
      </c>
      <c r="F401" s="280">
        <v>5.3666666666666663</v>
      </c>
      <c r="G401" s="280">
        <v>5.3333333333333321</v>
      </c>
      <c r="H401" s="280">
        <v>5.5333333333333314</v>
      </c>
      <c r="I401" s="280">
        <v>5.5666666666666647</v>
      </c>
      <c r="J401" s="280">
        <v>5.6333333333333311</v>
      </c>
      <c r="K401" s="278">
        <v>5.5</v>
      </c>
      <c r="L401" s="278">
        <v>5.4</v>
      </c>
      <c r="M401" s="278">
        <v>8.7418099999999992</v>
      </c>
    </row>
    <row r="402" spans="1:13">
      <c r="A402" s="269">
        <v>392</v>
      </c>
      <c r="B402" s="278" t="s">
        <v>509</v>
      </c>
      <c r="C402" s="279">
        <v>99.55</v>
      </c>
      <c r="D402" s="280">
        <v>98.850000000000009</v>
      </c>
      <c r="E402" s="280">
        <v>96.700000000000017</v>
      </c>
      <c r="F402" s="280">
        <v>93.850000000000009</v>
      </c>
      <c r="G402" s="280">
        <v>91.700000000000017</v>
      </c>
      <c r="H402" s="280">
        <v>101.70000000000002</v>
      </c>
      <c r="I402" s="280">
        <v>103.85000000000002</v>
      </c>
      <c r="J402" s="280">
        <v>106.70000000000002</v>
      </c>
      <c r="K402" s="278">
        <v>101</v>
      </c>
      <c r="L402" s="278">
        <v>96</v>
      </c>
      <c r="M402" s="278">
        <v>3.0161899999999999</v>
      </c>
    </row>
    <row r="403" spans="1:13">
      <c r="A403" s="269">
        <v>393</v>
      </c>
      <c r="B403" s="278" t="s">
        <v>2317</v>
      </c>
      <c r="C403" s="279">
        <v>80.349999999999994</v>
      </c>
      <c r="D403" s="280">
        <v>81.283333333333331</v>
      </c>
      <c r="E403" s="280">
        <v>78.566666666666663</v>
      </c>
      <c r="F403" s="280">
        <v>76.783333333333331</v>
      </c>
      <c r="G403" s="280">
        <v>74.066666666666663</v>
      </c>
      <c r="H403" s="280">
        <v>83.066666666666663</v>
      </c>
      <c r="I403" s="280">
        <v>85.783333333333331</v>
      </c>
      <c r="J403" s="280">
        <v>87.566666666666663</v>
      </c>
      <c r="K403" s="278">
        <v>84</v>
      </c>
      <c r="L403" s="278">
        <v>79.5</v>
      </c>
      <c r="M403" s="278">
        <v>1.4202699999999999</v>
      </c>
    </row>
    <row r="404" spans="1:13">
      <c r="A404" s="269">
        <v>394</v>
      </c>
      <c r="B404" s="278" t="s">
        <v>496</v>
      </c>
      <c r="C404" s="279">
        <v>243.25</v>
      </c>
      <c r="D404" s="280">
        <v>242.18333333333331</v>
      </c>
      <c r="E404" s="280">
        <v>235.36666666666662</v>
      </c>
      <c r="F404" s="280">
        <v>227.48333333333332</v>
      </c>
      <c r="G404" s="280">
        <v>220.66666666666663</v>
      </c>
      <c r="H404" s="280">
        <v>250.06666666666661</v>
      </c>
      <c r="I404" s="280">
        <v>256.88333333333327</v>
      </c>
      <c r="J404" s="280">
        <v>264.76666666666659</v>
      </c>
      <c r="K404" s="278">
        <v>249</v>
      </c>
      <c r="L404" s="278">
        <v>234.3</v>
      </c>
      <c r="M404" s="278">
        <v>18.056439999999998</v>
      </c>
    </row>
    <row r="405" spans="1:13">
      <c r="A405" s="269">
        <v>395</v>
      </c>
      <c r="B405" s="278" t="s">
        <v>508</v>
      </c>
      <c r="C405" s="279">
        <v>2</v>
      </c>
      <c r="D405" s="280">
        <v>1.9833333333333334</v>
      </c>
      <c r="E405" s="280">
        <v>1.9666666666666668</v>
      </c>
      <c r="F405" s="280">
        <v>1.9333333333333333</v>
      </c>
      <c r="G405" s="280">
        <v>1.9166666666666667</v>
      </c>
      <c r="H405" s="280">
        <v>2.0166666666666666</v>
      </c>
      <c r="I405" s="280">
        <v>2.0333333333333332</v>
      </c>
      <c r="J405" s="280">
        <v>2.0666666666666669</v>
      </c>
      <c r="K405" s="278">
        <v>2</v>
      </c>
      <c r="L405" s="278">
        <v>1.95</v>
      </c>
      <c r="M405" s="278">
        <v>79.800780000000003</v>
      </c>
    </row>
    <row r="406" spans="1:13">
      <c r="A406" s="269">
        <v>396</v>
      </c>
      <c r="B406" s="278" t="s">
        <v>498</v>
      </c>
      <c r="C406" s="279">
        <v>17.5</v>
      </c>
      <c r="D406" s="280">
        <v>17.55</v>
      </c>
      <c r="E406" s="280">
        <v>17.3</v>
      </c>
      <c r="F406" s="280">
        <v>17.100000000000001</v>
      </c>
      <c r="G406" s="280">
        <v>16.850000000000001</v>
      </c>
      <c r="H406" s="280">
        <v>17.75</v>
      </c>
      <c r="I406" s="280">
        <v>18</v>
      </c>
      <c r="J406" s="280">
        <v>18.2</v>
      </c>
      <c r="K406" s="278">
        <v>17.8</v>
      </c>
      <c r="L406" s="278">
        <v>17.350000000000001</v>
      </c>
      <c r="M406" s="278">
        <v>34.760680000000001</v>
      </c>
    </row>
    <row r="407" spans="1:13">
      <c r="A407" s="269">
        <v>397</v>
      </c>
      <c r="B407" s="278" t="s">
        <v>513</v>
      </c>
      <c r="C407" s="279">
        <v>40.85</v>
      </c>
      <c r="D407" s="280">
        <v>39.9</v>
      </c>
      <c r="E407" s="280">
        <v>38.949999999999996</v>
      </c>
      <c r="F407" s="280">
        <v>37.049999999999997</v>
      </c>
      <c r="G407" s="280">
        <v>36.099999999999994</v>
      </c>
      <c r="H407" s="280">
        <v>41.8</v>
      </c>
      <c r="I407" s="280">
        <v>42.75</v>
      </c>
      <c r="J407" s="280">
        <v>44.65</v>
      </c>
      <c r="K407" s="278">
        <v>40.85</v>
      </c>
      <c r="L407" s="278">
        <v>38</v>
      </c>
      <c r="M407" s="278">
        <v>5.8200200000000004</v>
      </c>
    </row>
    <row r="408" spans="1:13">
      <c r="A408" s="269">
        <v>398</v>
      </c>
      <c r="B408" s="278" t="s">
        <v>172</v>
      </c>
      <c r="C408" s="279">
        <v>31.1</v>
      </c>
      <c r="D408" s="280">
        <v>30.849999999999998</v>
      </c>
      <c r="E408" s="280">
        <v>30.299999999999997</v>
      </c>
      <c r="F408" s="280">
        <v>29.5</v>
      </c>
      <c r="G408" s="280">
        <v>28.95</v>
      </c>
      <c r="H408" s="280">
        <v>31.649999999999995</v>
      </c>
      <c r="I408" s="280">
        <v>32.200000000000003</v>
      </c>
      <c r="J408" s="280">
        <v>32.999999999999993</v>
      </c>
      <c r="K408" s="278">
        <v>31.4</v>
      </c>
      <c r="L408" s="278">
        <v>30.05</v>
      </c>
      <c r="M408" s="278">
        <v>279.35712000000001</v>
      </c>
    </row>
    <row r="409" spans="1:13">
      <c r="A409" s="269">
        <v>399</v>
      </c>
      <c r="B409" s="278" t="s">
        <v>514</v>
      </c>
      <c r="C409" s="279">
        <v>7900.05</v>
      </c>
      <c r="D409" s="280">
        <v>7875.6833333333334</v>
      </c>
      <c r="E409" s="280">
        <v>7774.3666666666668</v>
      </c>
      <c r="F409" s="280">
        <v>7648.6833333333334</v>
      </c>
      <c r="G409" s="280">
        <v>7547.3666666666668</v>
      </c>
      <c r="H409" s="280">
        <v>8001.3666666666668</v>
      </c>
      <c r="I409" s="280">
        <v>8102.6833333333343</v>
      </c>
      <c r="J409" s="280">
        <v>8228.3666666666668</v>
      </c>
      <c r="K409" s="278">
        <v>7977</v>
      </c>
      <c r="L409" s="278">
        <v>7750</v>
      </c>
      <c r="M409" s="278">
        <v>0.18290000000000001</v>
      </c>
    </row>
    <row r="410" spans="1:13">
      <c r="A410" s="269">
        <v>400</v>
      </c>
      <c r="B410" s="278" t="s">
        <v>281</v>
      </c>
      <c r="C410" s="279">
        <v>779.5</v>
      </c>
      <c r="D410" s="280">
        <v>781.6</v>
      </c>
      <c r="E410" s="280">
        <v>772.2</v>
      </c>
      <c r="F410" s="280">
        <v>764.9</v>
      </c>
      <c r="G410" s="280">
        <v>755.5</v>
      </c>
      <c r="H410" s="280">
        <v>788.90000000000009</v>
      </c>
      <c r="I410" s="280">
        <v>798.3</v>
      </c>
      <c r="J410" s="280">
        <v>805.60000000000014</v>
      </c>
      <c r="K410" s="278">
        <v>791</v>
      </c>
      <c r="L410" s="278">
        <v>774.3</v>
      </c>
      <c r="M410" s="278">
        <v>13.888389999999999</v>
      </c>
    </row>
    <row r="411" spans="1:13">
      <c r="A411" s="269">
        <v>401</v>
      </c>
      <c r="B411" s="278" t="s">
        <v>173</v>
      </c>
      <c r="C411" s="279">
        <v>170.25</v>
      </c>
      <c r="D411" s="280">
        <v>169.58333333333334</v>
      </c>
      <c r="E411" s="280">
        <v>167.86666666666667</v>
      </c>
      <c r="F411" s="280">
        <v>165.48333333333332</v>
      </c>
      <c r="G411" s="280">
        <v>163.76666666666665</v>
      </c>
      <c r="H411" s="280">
        <v>171.9666666666667</v>
      </c>
      <c r="I411" s="280">
        <v>173.68333333333334</v>
      </c>
      <c r="J411" s="280">
        <v>176.06666666666672</v>
      </c>
      <c r="K411" s="278">
        <v>171.3</v>
      </c>
      <c r="L411" s="278">
        <v>167.2</v>
      </c>
      <c r="M411" s="278">
        <v>704.22257999999999</v>
      </c>
    </row>
    <row r="412" spans="1:13">
      <c r="A412" s="269">
        <v>402</v>
      </c>
      <c r="B412" s="278" t="s">
        <v>515</v>
      </c>
      <c r="C412" s="279">
        <v>3249.3</v>
      </c>
      <c r="D412" s="280">
        <v>3243.3166666666671</v>
      </c>
      <c r="E412" s="280">
        <v>3187.6333333333341</v>
      </c>
      <c r="F412" s="280">
        <v>3125.9666666666672</v>
      </c>
      <c r="G412" s="280">
        <v>3070.2833333333342</v>
      </c>
      <c r="H412" s="280">
        <v>3304.983333333334</v>
      </c>
      <c r="I412" s="280">
        <v>3360.6666666666674</v>
      </c>
      <c r="J412" s="280">
        <v>3422.3333333333339</v>
      </c>
      <c r="K412" s="278">
        <v>3299</v>
      </c>
      <c r="L412" s="278">
        <v>3181.65</v>
      </c>
      <c r="M412" s="278">
        <v>4.7910000000000001E-2</v>
      </c>
    </row>
    <row r="413" spans="1:13">
      <c r="A413" s="269">
        <v>403</v>
      </c>
      <c r="B413" s="278" t="s">
        <v>517</v>
      </c>
      <c r="C413" s="279">
        <v>1409.8</v>
      </c>
      <c r="D413" s="280">
        <v>1417.6000000000001</v>
      </c>
      <c r="E413" s="280">
        <v>1397.2000000000003</v>
      </c>
      <c r="F413" s="280">
        <v>1384.6000000000001</v>
      </c>
      <c r="G413" s="280">
        <v>1364.2000000000003</v>
      </c>
      <c r="H413" s="280">
        <v>1430.2000000000003</v>
      </c>
      <c r="I413" s="280">
        <v>1450.6000000000004</v>
      </c>
      <c r="J413" s="280">
        <v>1463.2000000000003</v>
      </c>
      <c r="K413" s="278">
        <v>1438</v>
      </c>
      <c r="L413" s="278">
        <v>1405</v>
      </c>
      <c r="M413" s="278">
        <v>7.2419999999999998E-2</v>
      </c>
    </row>
    <row r="414" spans="1:13">
      <c r="A414" s="269">
        <v>404</v>
      </c>
      <c r="B414" s="278" t="s">
        <v>518</v>
      </c>
      <c r="C414" s="279">
        <v>413.3</v>
      </c>
      <c r="D414" s="280">
        <v>405.65000000000003</v>
      </c>
      <c r="E414" s="280">
        <v>398.00000000000006</v>
      </c>
      <c r="F414" s="280">
        <v>382.70000000000005</v>
      </c>
      <c r="G414" s="280">
        <v>375.05000000000007</v>
      </c>
      <c r="H414" s="280">
        <v>420.95000000000005</v>
      </c>
      <c r="I414" s="280">
        <v>428.6</v>
      </c>
      <c r="J414" s="280">
        <v>443.90000000000003</v>
      </c>
      <c r="K414" s="278">
        <v>413.3</v>
      </c>
      <c r="L414" s="278">
        <v>390.35</v>
      </c>
      <c r="M414" s="278">
        <v>0.25945000000000001</v>
      </c>
    </row>
    <row r="415" spans="1:13">
      <c r="A415" s="269">
        <v>405</v>
      </c>
      <c r="B415" s="278" t="s">
        <v>510</v>
      </c>
      <c r="C415" s="279">
        <v>59.1</v>
      </c>
      <c r="D415" s="280">
        <v>58.933333333333337</v>
      </c>
      <c r="E415" s="280">
        <v>56.266666666666673</v>
      </c>
      <c r="F415" s="280">
        <v>53.433333333333337</v>
      </c>
      <c r="G415" s="280">
        <v>50.766666666666673</v>
      </c>
      <c r="H415" s="280">
        <v>61.766666666666673</v>
      </c>
      <c r="I415" s="280">
        <v>64.433333333333337</v>
      </c>
      <c r="J415" s="280">
        <v>67.26666666666668</v>
      </c>
      <c r="K415" s="278">
        <v>61.6</v>
      </c>
      <c r="L415" s="278">
        <v>56.1</v>
      </c>
      <c r="M415" s="278">
        <v>16.268879999999999</v>
      </c>
    </row>
    <row r="416" spans="1:13">
      <c r="A416" s="269">
        <v>406</v>
      </c>
      <c r="B416" s="278" t="s">
        <v>519</v>
      </c>
      <c r="C416" s="279">
        <v>196.25</v>
      </c>
      <c r="D416" s="280">
        <v>189.01666666666665</v>
      </c>
      <c r="E416" s="280">
        <v>181.7833333333333</v>
      </c>
      <c r="F416" s="280">
        <v>167.31666666666666</v>
      </c>
      <c r="G416" s="280">
        <v>160.08333333333331</v>
      </c>
      <c r="H416" s="280">
        <v>203.48333333333329</v>
      </c>
      <c r="I416" s="280">
        <v>210.71666666666664</v>
      </c>
      <c r="J416" s="280">
        <v>225.18333333333328</v>
      </c>
      <c r="K416" s="278">
        <v>196.25</v>
      </c>
      <c r="L416" s="278">
        <v>174.55</v>
      </c>
      <c r="M416" s="278">
        <v>18.05059</v>
      </c>
    </row>
    <row r="417" spans="1:13">
      <c r="A417" s="269">
        <v>407</v>
      </c>
      <c r="B417" s="278" t="s">
        <v>174</v>
      </c>
      <c r="C417" s="279">
        <v>21201</v>
      </c>
      <c r="D417" s="280">
        <v>21164.55</v>
      </c>
      <c r="E417" s="280">
        <v>20989.1</v>
      </c>
      <c r="F417" s="280">
        <v>20777.2</v>
      </c>
      <c r="G417" s="280">
        <v>20601.75</v>
      </c>
      <c r="H417" s="280">
        <v>21376.449999999997</v>
      </c>
      <c r="I417" s="280">
        <v>21551.9</v>
      </c>
      <c r="J417" s="280">
        <v>21763.799999999996</v>
      </c>
      <c r="K417" s="278">
        <v>21340</v>
      </c>
      <c r="L417" s="278">
        <v>20952.650000000001</v>
      </c>
      <c r="M417" s="278">
        <v>0.42170000000000002</v>
      </c>
    </row>
    <row r="418" spans="1:13">
      <c r="A418" s="269">
        <v>408</v>
      </c>
      <c r="B418" s="278" t="s">
        <v>521</v>
      </c>
      <c r="C418" s="279">
        <v>642.70000000000005</v>
      </c>
      <c r="D418" s="280">
        <v>643.88333333333333</v>
      </c>
      <c r="E418" s="280">
        <v>635.81666666666661</v>
      </c>
      <c r="F418" s="280">
        <v>628.93333333333328</v>
      </c>
      <c r="G418" s="280">
        <v>620.86666666666656</v>
      </c>
      <c r="H418" s="280">
        <v>650.76666666666665</v>
      </c>
      <c r="I418" s="280">
        <v>658.83333333333348</v>
      </c>
      <c r="J418" s="280">
        <v>665.7166666666667</v>
      </c>
      <c r="K418" s="278">
        <v>651.95000000000005</v>
      </c>
      <c r="L418" s="278">
        <v>637</v>
      </c>
      <c r="M418" s="278">
        <v>0.49253000000000002</v>
      </c>
    </row>
    <row r="419" spans="1:13">
      <c r="A419" s="269">
        <v>409</v>
      </c>
      <c r="B419" s="278" t="s">
        <v>175</v>
      </c>
      <c r="C419" s="279">
        <v>1109.6500000000001</v>
      </c>
      <c r="D419" s="280">
        <v>1117.8166666666666</v>
      </c>
      <c r="E419" s="280">
        <v>1094.6333333333332</v>
      </c>
      <c r="F419" s="280">
        <v>1079.6166666666666</v>
      </c>
      <c r="G419" s="280">
        <v>1056.4333333333332</v>
      </c>
      <c r="H419" s="280">
        <v>1132.8333333333333</v>
      </c>
      <c r="I419" s="280">
        <v>1156.0166666666667</v>
      </c>
      <c r="J419" s="280">
        <v>1171.0333333333333</v>
      </c>
      <c r="K419" s="278">
        <v>1141</v>
      </c>
      <c r="L419" s="278">
        <v>1102.8</v>
      </c>
      <c r="M419" s="278">
        <v>5.3632299999999997</v>
      </c>
    </row>
    <row r="420" spans="1:13">
      <c r="A420" s="269">
        <v>410</v>
      </c>
      <c r="B420" s="278" t="s">
        <v>516</v>
      </c>
      <c r="C420" s="279">
        <v>401.65</v>
      </c>
      <c r="D420" s="280">
        <v>404.7166666666667</v>
      </c>
      <c r="E420" s="280">
        <v>396.93333333333339</v>
      </c>
      <c r="F420" s="280">
        <v>392.2166666666667</v>
      </c>
      <c r="G420" s="280">
        <v>384.43333333333339</v>
      </c>
      <c r="H420" s="280">
        <v>409.43333333333339</v>
      </c>
      <c r="I420" s="280">
        <v>417.2166666666667</v>
      </c>
      <c r="J420" s="280">
        <v>421.93333333333339</v>
      </c>
      <c r="K420" s="278">
        <v>412.5</v>
      </c>
      <c r="L420" s="278">
        <v>400</v>
      </c>
      <c r="M420" s="278">
        <v>0.30237000000000003</v>
      </c>
    </row>
    <row r="421" spans="1:13">
      <c r="A421" s="269">
        <v>411</v>
      </c>
      <c r="B421" s="278" t="s">
        <v>511</v>
      </c>
      <c r="C421" s="279">
        <v>21.75</v>
      </c>
      <c r="D421" s="280">
        <v>21.900000000000002</v>
      </c>
      <c r="E421" s="280">
        <v>21.450000000000003</v>
      </c>
      <c r="F421" s="280">
        <v>21.150000000000002</v>
      </c>
      <c r="G421" s="280">
        <v>20.700000000000003</v>
      </c>
      <c r="H421" s="280">
        <v>22.200000000000003</v>
      </c>
      <c r="I421" s="280">
        <v>22.65</v>
      </c>
      <c r="J421" s="280">
        <v>22.950000000000003</v>
      </c>
      <c r="K421" s="278">
        <v>22.35</v>
      </c>
      <c r="L421" s="278">
        <v>21.6</v>
      </c>
      <c r="M421" s="278">
        <v>9.7752499999999998</v>
      </c>
    </row>
    <row r="422" spans="1:13">
      <c r="A422" s="269">
        <v>412</v>
      </c>
      <c r="B422" s="278" t="s">
        <v>512</v>
      </c>
      <c r="C422" s="279">
        <v>1450.9</v>
      </c>
      <c r="D422" s="280">
        <v>1455.3</v>
      </c>
      <c r="E422" s="280">
        <v>1435.6</v>
      </c>
      <c r="F422" s="280">
        <v>1420.3</v>
      </c>
      <c r="G422" s="280">
        <v>1400.6</v>
      </c>
      <c r="H422" s="280">
        <v>1470.6</v>
      </c>
      <c r="I422" s="280">
        <v>1490.3000000000002</v>
      </c>
      <c r="J422" s="280">
        <v>1505.6</v>
      </c>
      <c r="K422" s="278">
        <v>1475</v>
      </c>
      <c r="L422" s="278">
        <v>1440</v>
      </c>
      <c r="M422" s="278">
        <v>1.10663</v>
      </c>
    </row>
    <row r="423" spans="1:13">
      <c r="A423" s="269">
        <v>413</v>
      </c>
      <c r="B423" s="278" t="s">
        <v>522</v>
      </c>
      <c r="C423" s="279">
        <v>210.75</v>
      </c>
      <c r="D423" s="280">
        <v>206.96666666666667</v>
      </c>
      <c r="E423" s="280">
        <v>203.18333333333334</v>
      </c>
      <c r="F423" s="280">
        <v>195.61666666666667</v>
      </c>
      <c r="G423" s="280">
        <v>191.83333333333334</v>
      </c>
      <c r="H423" s="280">
        <v>214.53333333333333</v>
      </c>
      <c r="I423" s="280">
        <v>218.31666666666669</v>
      </c>
      <c r="J423" s="280">
        <v>225.88333333333333</v>
      </c>
      <c r="K423" s="278">
        <v>210.75</v>
      </c>
      <c r="L423" s="278">
        <v>199.4</v>
      </c>
      <c r="M423" s="278">
        <v>2.1459199999999998</v>
      </c>
    </row>
    <row r="424" spans="1:13">
      <c r="A424" s="269">
        <v>414</v>
      </c>
      <c r="B424" s="278" t="s">
        <v>523</v>
      </c>
      <c r="C424" s="279">
        <v>902.9</v>
      </c>
      <c r="D424" s="280">
        <v>902.63333333333333</v>
      </c>
      <c r="E424" s="280">
        <v>889.26666666666665</v>
      </c>
      <c r="F424" s="280">
        <v>875.63333333333333</v>
      </c>
      <c r="G424" s="280">
        <v>862.26666666666665</v>
      </c>
      <c r="H424" s="280">
        <v>916.26666666666665</v>
      </c>
      <c r="I424" s="280">
        <v>929.63333333333321</v>
      </c>
      <c r="J424" s="280">
        <v>943.26666666666665</v>
      </c>
      <c r="K424" s="278">
        <v>916</v>
      </c>
      <c r="L424" s="278">
        <v>889</v>
      </c>
      <c r="M424" s="278">
        <v>0.12642999999999999</v>
      </c>
    </row>
    <row r="425" spans="1:13">
      <c r="A425" s="269">
        <v>415</v>
      </c>
      <c r="B425" s="278" t="s">
        <v>524</v>
      </c>
      <c r="C425" s="279">
        <v>210</v>
      </c>
      <c r="D425" s="280">
        <v>209.63333333333335</v>
      </c>
      <c r="E425" s="280">
        <v>205.41666666666671</v>
      </c>
      <c r="F425" s="280">
        <v>200.83333333333337</v>
      </c>
      <c r="G425" s="280">
        <v>196.61666666666673</v>
      </c>
      <c r="H425" s="280">
        <v>214.2166666666667</v>
      </c>
      <c r="I425" s="280">
        <v>218.43333333333334</v>
      </c>
      <c r="J425" s="280">
        <v>223.01666666666668</v>
      </c>
      <c r="K425" s="278">
        <v>213.85</v>
      </c>
      <c r="L425" s="278">
        <v>205.05</v>
      </c>
      <c r="M425" s="278">
        <v>4.4727699999999997</v>
      </c>
    </row>
    <row r="426" spans="1:13">
      <c r="A426" s="269">
        <v>416</v>
      </c>
      <c r="B426" s="278" t="s">
        <v>525</v>
      </c>
      <c r="C426" s="279">
        <v>5.65</v>
      </c>
      <c r="D426" s="280">
        <v>5.6333333333333329</v>
      </c>
      <c r="E426" s="280">
        <v>5.5166666666666657</v>
      </c>
      <c r="F426" s="280">
        <v>5.3833333333333329</v>
      </c>
      <c r="G426" s="280">
        <v>5.2666666666666657</v>
      </c>
      <c r="H426" s="280">
        <v>5.7666666666666657</v>
      </c>
      <c r="I426" s="280">
        <v>5.8833333333333329</v>
      </c>
      <c r="J426" s="280">
        <v>6.0166666666666657</v>
      </c>
      <c r="K426" s="278">
        <v>5.75</v>
      </c>
      <c r="L426" s="278">
        <v>5.5</v>
      </c>
      <c r="M426" s="278">
        <v>193.34144000000001</v>
      </c>
    </row>
    <row r="427" spans="1:13">
      <c r="A427" s="269">
        <v>417</v>
      </c>
      <c r="B427" s="278" t="s">
        <v>2518</v>
      </c>
      <c r="C427" s="279">
        <v>512.15</v>
      </c>
      <c r="D427" s="280">
        <v>504.76666666666665</v>
      </c>
      <c r="E427" s="280">
        <v>497.38333333333333</v>
      </c>
      <c r="F427" s="280">
        <v>482.61666666666667</v>
      </c>
      <c r="G427" s="280">
        <v>475.23333333333335</v>
      </c>
      <c r="H427" s="280">
        <v>519.5333333333333</v>
      </c>
      <c r="I427" s="280">
        <v>526.91666666666663</v>
      </c>
      <c r="J427" s="280">
        <v>541.68333333333328</v>
      </c>
      <c r="K427" s="278">
        <v>512.15</v>
      </c>
      <c r="L427" s="278">
        <v>490</v>
      </c>
      <c r="M427" s="278">
        <v>0.25430000000000003</v>
      </c>
    </row>
    <row r="428" spans="1:13">
      <c r="A428" s="269">
        <v>418</v>
      </c>
      <c r="B428" s="278" t="s">
        <v>528</v>
      </c>
      <c r="C428" s="279">
        <v>140.4</v>
      </c>
      <c r="D428" s="280">
        <v>140.68333333333337</v>
      </c>
      <c r="E428" s="280">
        <v>137.56666666666672</v>
      </c>
      <c r="F428" s="280">
        <v>134.73333333333335</v>
      </c>
      <c r="G428" s="280">
        <v>131.6166666666667</v>
      </c>
      <c r="H428" s="280">
        <v>143.51666666666674</v>
      </c>
      <c r="I428" s="280">
        <v>146.63333333333335</v>
      </c>
      <c r="J428" s="280">
        <v>149.46666666666675</v>
      </c>
      <c r="K428" s="278">
        <v>143.80000000000001</v>
      </c>
      <c r="L428" s="278">
        <v>137.85</v>
      </c>
      <c r="M428" s="278">
        <v>16.028749999999999</v>
      </c>
    </row>
    <row r="429" spans="1:13">
      <c r="A429" s="269">
        <v>419</v>
      </c>
      <c r="B429" s="278" t="s">
        <v>2527</v>
      </c>
      <c r="C429" s="279">
        <v>43.9</v>
      </c>
      <c r="D429" s="280">
        <v>44.050000000000004</v>
      </c>
      <c r="E429" s="280">
        <v>43.500000000000007</v>
      </c>
      <c r="F429" s="280">
        <v>43.1</v>
      </c>
      <c r="G429" s="280">
        <v>42.550000000000004</v>
      </c>
      <c r="H429" s="280">
        <v>44.45000000000001</v>
      </c>
      <c r="I429" s="280">
        <v>45.000000000000007</v>
      </c>
      <c r="J429" s="280">
        <v>45.400000000000013</v>
      </c>
      <c r="K429" s="278">
        <v>44.6</v>
      </c>
      <c r="L429" s="278">
        <v>43.65</v>
      </c>
      <c r="M429" s="278">
        <v>26.648820000000001</v>
      </c>
    </row>
    <row r="430" spans="1:13">
      <c r="A430" s="269">
        <v>420</v>
      </c>
      <c r="B430" s="278" t="s">
        <v>176</v>
      </c>
      <c r="C430" s="279">
        <v>3679.8</v>
      </c>
      <c r="D430" s="280">
        <v>3696.2000000000003</v>
      </c>
      <c r="E430" s="280">
        <v>3633.6000000000004</v>
      </c>
      <c r="F430" s="280">
        <v>3587.4</v>
      </c>
      <c r="G430" s="280">
        <v>3524.8</v>
      </c>
      <c r="H430" s="280">
        <v>3742.4000000000005</v>
      </c>
      <c r="I430" s="280">
        <v>3805</v>
      </c>
      <c r="J430" s="280">
        <v>3851.2000000000007</v>
      </c>
      <c r="K430" s="278">
        <v>3758.8</v>
      </c>
      <c r="L430" s="278">
        <v>3650</v>
      </c>
      <c r="M430" s="278">
        <v>1.4734799999999999</v>
      </c>
    </row>
    <row r="431" spans="1:13">
      <c r="A431" s="269">
        <v>421</v>
      </c>
      <c r="B431" s="278" t="s">
        <v>177</v>
      </c>
      <c r="C431" s="279">
        <v>586</v>
      </c>
      <c r="D431" s="280">
        <v>580.7833333333333</v>
      </c>
      <c r="E431" s="280">
        <v>568.26666666666665</v>
      </c>
      <c r="F431" s="280">
        <v>550.5333333333333</v>
      </c>
      <c r="G431" s="280">
        <v>538.01666666666665</v>
      </c>
      <c r="H431" s="280">
        <v>598.51666666666665</v>
      </c>
      <c r="I431" s="280">
        <v>611.0333333333333</v>
      </c>
      <c r="J431" s="280">
        <v>628.76666666666665</v>
      </c>
      <c r="K431" s="278">
        <v>593.29999999999995</v>
      </c>
      <c r="L431" s="278">
        <v>563.04999999999995</v>
      </c>
      <c r="M431" s="278">
        <v>85.527209999999997</v>
      </c>
    </row>
    <row r="432" spans="1:13">
      <c r="A432" s="269">
        <v>422</v>
      </c>
      <c r="B432" s="278" t="s">
        <v>178</v>
      </c>
      <c r="C432" s="287">
        <v>409.4</v>
      </c>
      <c r="D432" s="288">
        <v>409.73333333333335</v>
      </c>
      <c r="E432" s="288">
        <v>398.66666666666669</v>
      </c>
      <c r="F432" s="288">
        <v>387.93333333333334</v>
      </c>
      <c r="G432" s="288">
        <v>376.86666666666667</v>
      </c>
      <c r="H432" s="288">
        <v>420.4666666666667</v>
      </c>
      <c r="I432" s="288">
        <v>431.5333333333333</v>
      </c>
      <c r="J432" s="288">
        <v>442.26666666666671</v>
      </c>
      <c r="K432" s="289">
        <v>420.8</v>
      </c>
      <c r="L432" s="289">
        <v>399</v>
      </c>
      <c r="M432" s="289">
        <v>22.6571</v>
      </c>
    </row>
    <row r="433" spans="1:13">
      <c r="A433" s="269">
        <v>423</v>
      </c>
      <c r="B433" s="278" t="s">
        <v>526</v>
      </c>
      <c r="C433" s="278">
        <v>75.400000000000006</v>
      </c>
      <c r="D433" s="280">
        <v>75.38333333333334</v>
      </c>
      <c r="E433" s="280">
        <v>73.866666666666674</v>
      </c>
      <c r="F433" s="280">
        <v>72.333333333333329</v>
      </c>
      <c r="G433" s="280">
        <v>70.816666666666663</v>
      </c>
      <c r="H433" s="280">
        <v>76.916666666666686</v>
      </c>
      <c r="I433" s="280">
        <v>78.433333333333366</v>
      </c>
      <c r="J433" s="280">
        <v>79.966666666666697</v>
      </c>
      <c r="K433" s="278">
        <v>76.900000000000006</v>
      </c>
      <c r="L433" s="278">
        <v>73.849999999999994</v>
      </c>
      <c r="M433" s="278">
        <v>0.53473000000000004</v>
      </c>
    </row>
    <row r="434" spans="1:13">
      <c r="A434" s="269">
        <v>424</v>
      </c>
      <c r="B434" s="278" t="s">
        <v>282</v>
      </c>
      <c r="C434" s="278">
        <v>106.05</v>
      </c>
      <c r="D434" s="280">
        <v>104.01666666666667</v>
      </c>
      <c r="E434" s="280">
        <v>100.73333333333333</v>
      </c>
      <c r="F434" s="280">
        <v>95.416666666666671</v>
      </c>
      <c r="G434" s="280">
        <v>92.13333333333334</v>
      </c>
      <c r="H434" s="280">
        <v>109.33333333333333</v>
      </c>
      <c r="I434" s="280">
        <v>112.61666666666666</v>
      </c>
      <c r="J434" s="280">
        <v>117.93333333333332</v>
      </c>
      <c r="K434" s="278">
        <v>107.3</v>
      </c>
      <c r="L434" s="278">
        <v>98.7</v>
      </c>
      <c r="M434" s="278">
        <v>65.167249999999996</v>
      </c>
    </row>
    <row r="435" spans="1:13">
      <c r="A435" s="269">
        <v>425</v>
      </c>
      <c r="B435" s="278" t="s">
        <v>527</v>
      </c>
      <c r="C435" s="278">
        <v>392.5</v>
      </c>
      <c r="D435" s="280">
        <v>392.7166666666667</v>
      </c>
      <c r="E435" s="280">
        <v>387.73333333333341</v>
      </c>
      <c r="F435" s="280">
        <v>382.9666666666667</v>
      </c>
      <c r="G435" s="280">
        <v>377.98333333333341</v>
      </c>
      <c r="H435" s="280">
        <v>397.48333333333341</v>
      </c>
      <c r="I435" s="280">
        <v>402.46666666666675</v>
      </c>
      <c r="J435" s="280">
        <v>407.23333333333341</v>
      </c>
      <c r="K435" s="278">
        <v>397.7</v>
      </c>
      <c r="L435" s="278">
        <v>387.95</v>
      </c>
      <c r="M435" s="278">
        <v>0.9657</v>
      </c>
    </row>
    <row r="436" spans="1:13">
      <c r="A436" s="269">
        <v>426</v>
      </c>
      <c r="B436" s="278" t="s">
        <v>529</v>
      </c>
      <c r="C436" s="278">
        <v>1421.65</v>
      </c>
      <c r="D436" s="280">
        <v>1423.7333333333333</v>
      </c>
      <c r="E436" s="280">
        <v>1410.4666666666667</v>
      </c>
      <c r="F436" s="280">
        <v>1399.2833333333333</v>
      </c>
      <c r="G436" s="280">
        <v>1386.0166666666667</v>
      </c>
      <c r="H436" s="280">
        <v>1434.9166666666667</v>
      </c>
      <c r="I436" s="280">
        <v>1448.1833333333336</v>
      </c>
      <c r="J436" s="280">
        <v>1459.3666666666668</v>
      </c>
      <c r="K436" s="278">
        <v>1437</v>
      </c>
      <c r="L436" s="278">
        <v>1412.55</v>
      </c>
      <c r="M436" s="278">
        <v>1.9109999999999999E-2</v>
      </c>
    </row>
    <row r="437" spans="1:13">
      <c r="A437" s="269">
        <v>427</v>
      </c>
      <c r="B437" s="278" t="s">
        <v>530</v>
      </c>
      <c r="C437" s="278">
        <v>1242.1500000000001</v>
      </c>
      <c r="D437" s="280">
        <v>1251.5</v>
      </c>
      <c r="E437" s="280">
        <v>1220.6500000000001</v>
      </c>
      <c r="F437" s="280">
        <v>1199.1500000000001</v>
      </c>
      <c r="G437" s="280">
        <v>1168.3000000000002</v>
      </c>
      <c r="H437" s="280">
        <v>1273</v>
      </c>
      <c r="I437" s="280">
        <v>1303.8499999999999</v>
      </c>
      <c r="J437" s="280">
        <v>1325.35</v>
      </c>
      <c r="K437" s="278">
        <v>1282.3499999999999</v>
      </c>
      <c r="L437" s="278">
        <v>1230</v>
      </c>
      <c r="M437" s="278">
        <v>0.15795000000000001</v>
      </c>
    </row>
    <row r="438" spans="1:13">
      <c r="A438" s="269">
        <v>428</v>
      </c>
      <c r="B438" s="278" t="s">
        <v>531</v>
      </c>
      <c r="C438" s="278">
        <v>308.05</v>
      </c>
      <c r="D438" s="280">
        <v>309.5333333333333</v>
      </c>
      <c r="E438" s="280">
        <v>303.06666666666661</v>
      </c>
      <c r="F438" s="280">
        <v>298.08333333333331</v>
      </c>
      <c r="G438" s="280">
        <v>291.61666666666662</v>
      </c>
      <c r="H438" s="280">
        <v>314.51666666666659</v>
      </c>
      <c r="I438" s="280">
        <v>320.98333333333329</v>
      </c>
      <c r="J438" s="280">
        <v>325.96666666666658</v>
      </c>
      <c r="K438" s="278">
        <v>316</v>
      </c>
      <c r="L438" s="278">
        <v>304.55</v>
      </c>
      <c r="M438" s="278">
        <v>0.88404000000000005</v>
      </c>
    </row>
    <row r="439" spans="1:13">
      <c r="A439" s="269">
        <v>429</v>
      </c>
      <c r="B439" s="278" t="s">
        <v>179</v>
      </c>
      <c r="C439" s="278">
        <v>473.1</v>
      </c>
      <c r="D439" s="280">
        <v>474.08333333333331</v>
      </c>
      <c r="E439" s="280">
        <v>467.16666666666663</v>
      </c>
      <c r="F439" s="280">
        <v>461.23333333333329</v>
      </c>
      <c r="G439" s="280">
        <v>454.31666666666661</v>
      </c>
      <c r="H439" s="280">
        <v>480.01666666666665</v>
      </c>
      <c r="I439" s="280">
        <v>486.93333333333328</v>
      </c>
      <c r="J439" s="280">
        <v>492.86666666666667</v>
      </c>
      <c r="K439" s="278">
        <v>481</v>
      </c>
      <c r="L439" s="278">
        <v>468.15</v>
      </c>
      <c r="M439" s="278">
        <v>109.78082000000001</v>
      </c>
    </row>
    <row r="440" spans="1:13">
      <c r="A440" s="269">
        <v>430</v>
      </c>
      <c r="B440" s="278" t="s">
        <v>532</v>
      </c>
      <c r="C440" s="278">
        <v>162.65</v>
      </c>
      <c r="D440" s="280">
        <v>161.53333333333333</v>
      </c>
      <c r="E440" s="280">
        <v>158.26666666666665</v>
      </c>
      <c r="F440" s="280">
        <v>153.88333333333333</v>
      </c>
      <c r="G440" s="280">
        <v>150.61666666666665</v>
      </c>
      <c r="H440" s="280">
        <v>165.91666666666666</v>
      </c>
      <c r="I440" s="280">
        <v>169.18333333333337</v>
      </c>
      <c r="J440" s="280">
        <v>173.56666666666666</v>
      </c>
      <c r="K440" s="278">
        <v>164.8</v>
      </c>
      <c r="L440" s="278">
        <v>157.15</v>
      </c>
      <c r="M440" s="278">
        <v>3.5247199999999999</v>
      </c>
    </row>
    <row r="441" spans="1:13">
      <c r="A441" s="269">
        <v>431</v>
      </c>
      <c r="B441" s="278" t="s">
        <v>180</v>
      </c>
      <c r="C441" s="278">
        <v>414.8</v>
      </c>
      <c r="D441" s="280">
        <v>414.56666666666666</v>
      </c>
      <c r="E441" s="280">
        <v>404.23333333333335</v>
      </c>
      <c r="F441" s="280">
        <v>393.66666666666669</v>
      </c>
      <c r="G441" s="280">
        <v>383.33333333333337</v>
      </c>
      <c r="H441" s="280">
        <v>425.13333333333333</v>
      </c>
      <c r="I441" s="280">
        <v>435.4666666666667</v>
      </c>
      <c r="J441" s="280">
        <v>446.0333333333333</v>
      </c>
      <c r="K441" s="278">
        <v>424.9</v>
      </c>
      <c r="L441" s="278">
        <v>404</v>
      </c>
      <c r="M441" s="278">
        <v>41.179200000000002</v>
      </c>
    </row>
    <row r="442" spans="1:13">
      <c r="A442" s="269">
        <v>432</v>
      </c>
      <c r="B442" s="278" t="s">
        <v>533</v>
      </c>
      <c r="C442" s="278">
        <v>121.9</v>
      </c>
      <c r="D442" s="280">
        <v>119.35000000000001</v>
      </c>
      <c r="E442" s="280">
        <v>115.20000000000002</v>
      </c>
      <c r="F442" s="280">
        <v>108.50000000000001</v>
      </c>
      <c r="G442" s="280">
        <v>104.35000000000002</v>
      </c>
      <c r="H442" s="280">
        <v>126.05000000000001</v>
      </c>
      <c r="I442" s="280">
        <v>130.20000000000002</v>
      </c>
      <c r="J442" s="280">
        <v>136.9</v>
      </c>
      <c r="K442" s="278">
        <v>123.5</v>
      </c>
      <c r="L442" s="278">
        <v>112.65</v>
      </c>
      <c r="M442" s="278">
        <v>15.04651</v>
      </c>
    </row>
    <row r="443" spans="1:13">
      <c r="A443" s="269">
        <v>433</v>
      </c>
      <c r="B443" s="278" t="s">
        <v>534</v>
      </c>
      <c r="C443" s="278">
        <v>1045.3499999999999</v>
      </c>
      <c r="D443" s="280">
        <v>1042.1833333333334</v>
      </c>
      <c r="E443" s="280">
        <v>1031.9166666666667</v>
      </c>
      <c r="F443" s="280">
        <v>1018.4833333333333</v>
      </c>
      <c r="G443" s="280">
        <v>1008.2166666666667</v>
      </c>
      <c r="H443" s="280">
        <v>1055.6166666666668</v>
      </c>
      <c r="I443" s="280">
        <v>1065.8833333333332</v>
      </c>
      <c r="J443" s="280">
        <v>1079.3166666666668</v>
      </c>
      <c r="K443" s="278">
        <v>1052.45</v>
      </c>
      <c r="L443" s="278">
        <v>1028.75</v>
      </c>
      <c r="M443" s="278">
        <v>0.93701999999999996</v>
      </c>
    </row>
    <row r="444" spans="1:13">
      <c r="A444" s="269">
        <v>434</v>
      </c>
      <c r="B444" s="278" t="s">
        <v>535</v>
      </c>
      <c r="C444" s="278">
        <v>3</v>
      </c>
      <c r="D444" s="280">
        <v>2.9666666666666668</v>
      </c>
      <c r="E444" s="280">
        <v>2.9333333333333336</v>
      </c>
      <c r="F444" s="280">
        <v>2.8666666666666667</v>
      </c>
      <c r="G444" s="280">
        <v>2.8333333333333335</v>
      </c>
      <c r="H444" s="280">
        <v>3.0333333333333337</v>
      </c>
      <c r="I444" s="280">
        <v>3.0666666666666669</v>
      </c>
      <c r="J444" s="280">
        <v>3.1333333333333337</v>
      </c>
      <c r="K444" s="278">
        <v>3</v>
      </c>
      <c r="L444" s="278">
        <v>2.9</v>
      </c>
      <c r="M444" s="278">
        <v>154.22098</v>
      </c>
    </row>
    <row r="445" spans="1:13">
      <c r="A445" s="269">
        <v>435</v>
      </c>
      <c r="B445" s="278" t="s">
        <v>536</v>
      </c>
      <c r="C445" s="278">
        <v>100.55</v>
      </c>
      <c r="D445" s="280">
        <v>101.2</v>
      </c>
      <c r="E445" s="280">
        <v>99.4</v>
      </c>
      <c r="F445" s="280">
        <v>98.25</v>
      </c>
      <c r="G445" s="280">
        <v>96.45</v>
      </c>
      <c r="H445" s="280">
        <v>102.35000000000001</v>
      </c>
      <c r="I445" s="280">
        <v>104.14999999999999</v>
      </c>
      <c r="J445" s="280">
        <v>105.30000000000001</v>
      </c>
      <c r="K445" s="278">
        <v>103</v>
      </c>
      <c r="L445" s="278">
        <v>100.05</v>
      </c>
      <c r="M445" s="278">
        <v>0.63861000000000001</v>
      </c>
    </row>
    <row r="446" spans="1:13">
      <c r="A446" s="269">
        <v>436</v>
      </c>
      <c r="B446" s="278" t="s">
        <v>537</v>
      </c>
      <c r="C446" s="278">
        <v>898.8</v>
      </c>
      <c r="D446" s="280">
        <v>900.73333333333323</v>
      </c>
      <c r="E446" s="280">
        <v>880.16666666666652</v>
      </c>
      <c r="F446" s="280">
        <v>861.5333333333333</v>
      </c>
      <c r="G446" s="280">
        <v>840.96666666666658</v>
      </c>
      <c r="H446" s="280">
        <v>919.36666666666645</v>
      </c>
      <c r="I446" s="280">
        <v>939.93333333333328</v>
      </c>
      <c r="J446" s="280">
        <v>958.56666666666638</v>
      </c>
      <c r="K446" s="278">
        <v>921.3</v>
      </c>
      <c r="L446" s="278">
        <v>882.1</v>
      </c>
      <c r="M446" s="278">
        <v>0.97084000000000004</v>
      </c>
    </row>
    <row r="447" spans="1:13">
      <c r="A447" s="269">
        <v>437</v>
      </c>
      <c r="B447" s="278" t="s">
        <v>283</v>
      </c>
      <c r="C447" s="278">
        <v>370.3</v>
      </c>
      <c r="D447" s="280">
        <v>366.5</v>
      </c>
      <c r="E447" s="280">
        <v>359</v>
      </c>
      <c r="F447" s="280">
        <v>347.7</v>
      </c>
      <c r="G447" s="280">
        <v>340.2</v>
      </c>
      <c r="H447" s="280">
        <v>377.8</v>
      </c>
      <c r="I447" s="280">
        <v>385.3</v>
      </c>
      <c r="J447" s="280">
        <v>396.6</v>
      </c>
      <c r="K447" s="278">
        <v>374</v>
      </c>
      <c r="L447" s="278">
        <v>355.2</v>
      </c>
      <c r="M447" s="278">
        <v>4.6160800000000002</v>
      </c>
    </row>
    <row r="448" spans="1:13">
      <c r="A448" s="269">
        <v>438</v>
      </c>
      <c r="B448" s="278" t="s">
        <v>543</v>
      </c>
      <c r="C448" s="278">
        <v>58.5</v>
      </c>
      <c r="D448" s="280">
        <v>58.066666666666663</v>
      </c>
      <c r="E448" s="280">
        <v>57.633333333333326</v>
      </c>
      <c r="F448" s="280">
        <v>56.766666666666666</v>
      </c>
      <c r="G448" s="280">
        <v>56.333333333333329</v>
      </c>
      <c r="H448" s="280">
        <v>58.933333333333323</v>
      </c>
      <c r="I448" s="280">
        <v>59.36666666666666</v>
      </c>
      <c r="J448" s="280">
        <v>60.23333333333332</v>
      </c>
      <c r="K448" s="278">
        <v>58.5</v>
      </c>
      <c r="L448" s="278">
        <v>57.2</v>
      </c>
      <c r="M448" s="278">
        <v>0.58699999999999997</v>
      </c>
    </row>
    <row r="449" spans="1:13">
      <c r="A449" s="269">
        <v>439</v>
      </c>
      <c r="B449" s="278" t="s">
        <v>2610</v>
      </c>
      <c r="C449" s="278">
        <v>11002.1</v>
      </c>
      <c r="D449" s="280">
        <v>10970.699999999999</v>
      </c>
      <c r="E449" s="280">
        <v>10841.399999999998</v>
      </c>
      <c r="F449" s="280">
        <v>10680.699999999999</v>
      </c>
      <c r="G449" s="280">
        <v>10551.399999999998</v>
      </c>
      <c r="H449" s="280">
        <v>11131.399999999998</v>
      </c>
      <c r="I449" s="280">
        <v>11260.699999999997</v>
      </c>
      <c r="J449" s="280">
        <v>11421.399999999998</v>
      </c>
      <c r="K449" s="278">
        <v>11100</v>
      </c>
      <c r="L449" s="278">
        <v>10810</v>
      </c>
      <c r="M449" s="278">
        <v>2.8490000000000001E-2</v>
      </c>
    </row>
    <row r="450" spans="1:13">
      <c r="A450" s="269">
        <v>440</v>
      </c>
      <c r="B450" s="278" t="s">
        <v>183</v>
      </c>
      <c r="C450" s="278">
        <v>819.6</v>
      </c>
      <c r="D450" s="280">
        <v>818.13333333333333</v>
      </c>
      <c r="E450" s="280">
        <v>781.4666666666667</v>
      </c>
      <c r="F450" s="280">
        <v>743.33333333333337</v>
      </c>
      <c r="G450" s="280">
        <v>706.66666666666674</v>
      </c>
      <c r="H450" s="280">
        <v>856.26666666666665</v>
      </c>
      <c r="I450" s="280">
        <v>892.93333333333339</v>
      </c>
      <c r="J450" s="280">
        <v>931.06666666666661</v>
      </c>
      <c r="K450" s="278">
        <v>854.8</v>
      </c>
      <c r="L450" s="278">
        <v>780</v>
      </c>
      <c r="M450" s="278">
        <v>20.472329999999999</v>
      </c>
    </row>
    <row r="451" spans="1:13">
      <c r="A451" s="269">
        <v>441</v>
      </c>
      <c r="B451" s="278" t="s">
        <v>3466</v>
      </c>
      <c r="C451" s="278">
        <v>367.45</v>
      </c>
      <c r="D451" s="280">
        <v>366.25</v>
      </c>
      <c r="E451" s="280">
        <v>362.5</v>
      </c>
      <c r="F451" s="280">
        <v>357.55</v>
      </c>
      <c r="G451" s="280">
        <v>353.8</v>
      </c>
      <c r="H451" s="280">
        <v>371.2</v>
      </c>
      <c r="I451" s="280">
        <v>374.95</v>
      </c>
      <c r="J451" s="280">
        <v>379.9</v>
      </c>
      <c r="K451" s="278">
        <v>370</v>
      </c>
      <c r="L451" s="278">
        <v>361.3</v>
      </c>
      <c r="M451" s="278">
        <v>26.38814</v>
      </c>
    </row>
    <row r="452" spans="1:13">
      <c r="A452" s="269">
        <v>442</v>
      </c>
      <c r="B452" s="278" t="s">
        <v>544</v>
      </c>
      <c r="C452" s="278">
        <v>738.45</v>
      </c>
      <c r="D452" s="280">
        <v>739.81666666666661</v>
      </c>
      <c r="E452" s="280">
        <v>725.83333333333326</v>
      </c>
      <c r="F452" s="280">
        <v>713.2166666666667</v>
      </c>
      <c r="G452" s="280">
        <v>699.23333333333335</v>
      </c>
      <c r="H452" s="280">
        <v>752.43333333333317</v>
      </c>
      <c r="I452" s="280">
        <v>766.41666666666652</v>
      </c>
      <c r="J452" s="280">
        <v>779.03333333333308</v>
      </c>
      <c r="K452" s="278">
        <v>753.8</v>
      </c>
      <c r="L452" s="278">
        <v>727.2</v>
      </c>
      <c r="M452" s="278">
        <v>0.20960999999999999</v>
      </c>
    </row>
    <row r="453" spans="1:13">
      <c r="A453" s="269">
        <v>443</v>
      </c>
      <c r="B453" s="278" t="s">
        <v>184</v>
      </c>
      <c r="C453" s="278">
        <v>96.5</v>
      </c>
      <c r="D453" s="280">
        <v>94.516666666666666</v>
      </c>
      <c r="E453" s="280">
        <v>91.733333333333334</v>
      </c>
      <c r="F453" s="280">
        <v>86.966666666666669</v>
      </c>
      <c r="G453" s="280">
        <v>84.183333333333337</v>
      </c>
      <c r="H453" s="280">
        <v>99.283333333333331</v>
      </c>
      <c r="I453" s="280">
        <v>102.06666666666666</v>
      </c>
      <c r="J453" s="280">
        <v>106.83333333333333</v>
      </c>
      <c r="K453" s="278">
        <v>97.3</v>
      </c>
      <c r="L453" s="278">
        <v>89.75</v>
      </c>
      <c r="M453" s="278">
        <v>1254.1075499999999</v>
      </c>
    </row>
    <row r="454" spans="1:13">
      <c r="A454" s="269">
        <v>444</v>
      </c>
      <c r="B454" s="278" t="s">
        <v>185</v>
      </c>
      <c r="C454" s="278">
        <v>42</v>
      </c>
      <c r="D454" s="280">
        <v>40.966666666666669</v>
      </c>
      <c r="E454" s="280">
        <v>39.533333333333339</v>
      </c>
      <c r="F454" s="280">
        <v>37.06666666666667</v>
      </c>
      <c r="G454" s="280">
        <v>35.63333333333334</v>
      </c>
      <c r="H454" s="280">
        <v>43.433333333333337</v>
      </c>
      <c r="I454" s="280">
        <v>44.866666666666674</v>
      </c>
      <c r="J454" s="280">
        <v>47.333333333333336</v>
      </c>
      <c r="K454" s="278">
        <v>42.4</v>
      </c>
      <c r="L454" s="278">
        <v>38.5</v>
      </c>
      <c r="M454" s="278">
        <v>92.009360000000001</v>
      </c>
    </row>
    <row r="455" spans="1:13">
      <c r="A455" s="269">
        <v>445</v>
      </c>
      <c r="B455" s="278" t="s">
        <v>186</v>
      </c>
      <c r="C455" s="278">
        <v>42.55</v>
      </c>
      <c r="D455" s="280">
        <v>42.033333333333331</v>
      </c>
      <c r="E455" s="280">
        <v>41.11666666666666</v>
      </c>
      <c r="F455" s="280">
        <v>39.68333333333333</v>
      </c>
      <c r="G455" s="280">
        <v>38.766666666666659</v>
      </c>
      <c r="H455" s="280">
        <v>43.466666666666661</v>
      </c>
      <c r="I455" s="280">
        <v>44.383333333333333</v>
      </c>
      <c r="J455" s="280">
        <v>45.816666666666663</v>
      </c>
      <c r="K455" s="278">
        <v>42.95</v>
      </c>
      <c r="L455" s="278">
        <v>40.6</v>
      </c>
      <c r="M455" s="278">
        <v>755.09875</v>
      </c>
    </row>
    <row r="456" spans="1:13">
      <c r="A456" s="269">
        <v>446</v>
      </c>
      <c r="B456" s="278" t="s">
        <v>187</v>
      </c>
      <c r="C456" s="278">
        <v>319.39999999999998</v>
      </c>
      <c r="D456" s="280">
        <v>319.13333333333327</v>
      </c>
      <c r="E456" s="280">
        <v>314.81666666666655</v>
      </c>
      <c r="F456" s="280">
        <v>310.23333333333329</v>
      </c>
      <c r="G456" s="280">
        <v>305.91666666666657</v>
      </c>
      <c r="H456" s="280">
        <v>323.71666666666653</v>
      </c>
      <c r="I456" s="280">
        <v>328.03333333333325</v>
      </c>
      <c r="J456" s="280">
        <v>332.6166666666665</v>
      </c>
      <c r="K456" s="278">
        <v>323.45</v>
      </c>
      <c r="L456" s="278">
        <v>314.55</v>
      </c>
      <c r="M456" s="278">
        <v>165.63266999999999</v>
      </c>
    </row>
    <row r="457" spans="1:13">
      <c r="A457" s="269">
        <v>447</v>
      </c>
      <c r="B457" s="278" t="s">
        <v>2626</v>
      </c>
      <c r="C457" s="278">
        <v>19.75</v>
      </c>
      <c r="D457" s="280">
        <v>19.583333333333332</v>
      </c>
      <c r="E457" s="280">
        <v>19.166666666666664</v>
      </c>
      <c r="F457" s="280">
        <v>18.583333333333332</v>
      </c>
      <c r="G457" s="280">
        <v>18.166666666666664</v>
      </c>
      <c r="H457" s="280">
        <v>20.166666666666664</v>
      </c>
      <c r="I457" s="280">
        <v>20.583333333333329</v>
      </c>
      <c r="J457" s="280">
        <v>21.166666666666664</v>
      </c>
      <c r="K457" s="278">
        <v>20</v>
      </c>
      <c r="L457" s="278">
        <v>19</v>
      </c>
      <c r="M457" s="278">
        <v>61.120629999999998</v>
      </c>
    </row>
    <row r="458" spans="1:13">
      <c r="A458" s="269">
        <v>448</v>
      </c>
      <c r="B458" s="278" t="s">
        <v>538</v>
      </c>
      <c r="C458" s="278">
        <v>667</v>
      </c>
      <c r="D458" s="280">
        <v>670.05000000000007</v>
      </c>
      <c r="E458" s="280">
        <v>646.95000000000016</v>
      </c>
      <c r="F458" s="280">
        <v>626.90000000000009</v>
      </c>
      <c r="G458" s="280">
        <v>603.80000000000018</v>
      </c>
      <c r="H458" s="280">
        <v>690.10000000000014</v>
      </c>
      <c r="I458" s="280">
        <v>713.2</v>
      </c>
      <c r="J458" s="280">
        <v>733.25000000000011</v>
      </c>
      <c r="K458" s="278">
        <v>693.15</v>
      </c>
      <c r="L458" s="278">
        <v>650</v>
      </c>
      <c r="M458" s="278">
        <v>0.39931</v>
      </c>
    </row>
    <row r="459" spans="1:13">
      <c r="A459" s="269">
        <v>449</v>
      </c>
      <c r="B459" s="278" t="s">
        <v>539</v>
      </c>
      <c r="C459" s="278">
        <v>380.95</v>
      </c>
      <c r="D459" s="280">
        <v>371</v>
      </c>
      <c r="E459" s="280">
        <v>361.05</v>
      </c>
      <c r="F459" s="280">
        <v>341.15000000000003</v>
      </c>
      <c r="G459" s="280">
        <v>331.20000000000005</v>
      </c>
      <c r="H459" s="280">
        <v>390.9</v>
      </c>
      <c r="I459" s="280">
        <v>400.85</v>
      </c>
      <c r="J459" s="280">
        <v>420.74999999999994</v>
      </c>
      <c r="K459" s="278">
        <v>380.95</v>
      </c>
      <c r="L459" s="278">
        <v>351.1</v>
      </c>
      <c r="M459" s="278">
        <v>0.2666</v>
      </c>
    </row>
    <row r="460" spans="1:13">
      <c r="A460" s="269">
        <v>450</v>
      </c>
      <c r="B460" s="278" t="s">
        <v>188</v>
      </c>
      <c r="C460" s="278">
        <v>2047.15</v>
      </c>
      <c r="D460" s="280">
        <v>2056.0666666666666</v>
      </c>
      <c r="E460" s="280">
        <v>2031.1333333333332</v>
      </c>
      <c r="F460" s="280">
        <v>2015.1166666666666</v>
      </c>
      <c r="G460" s="280">
        <v>1990.1833333333332</v>
      </c>
      <c r="H460" s="280">
        <v>2072.083333333333</v>
      </c>
      <c r="I460" s="280">
        <v>2097.0166666666664</v>
      </c>
      <c r="J460" s="280">
        <v>2113.0333333333333</v>
      </c>
      <c r="K460" s="278">
        <v>2081</v>
      </c>
      <c r="L460" s="278">
        <v>2040.05</v>
      </c>
      <c r="M460" s="278">
        <v>24.438859999999998</v>
      </c>
    </row>
    <row r="461" spans="1:13">
      <c r="A461" s="269">
        <v>451</v>
      </c>
      <c r="B461" s="278" t="s">
        <v>545</v>
      </c>
      <c r="C461" s="278">
        <v>1594.65</v>
      </c>
      <c r="D461" s="280">
        <v>1574.2166666666665</v>
      </c>
      <c r="E461" s="280">
        <v>1538.4333333333329</v>
      </c>
      <c r="F461" s="280">
        <v>1482.2166666666665</v>
      </c>
      <c r="G461" s="280">
        <v>1446.4333333333329</v>
      </c>
      <c r="H461" s="280">
        <v>1630.4333333333329</v>
      </c>
      <c r="I461" s="280">
        <v>1666.2166666666662</v>
      </c>
      <c r="J461" s="280">
        <v>1722.4333333333329</v>
      </c>
      <c r="K461" s="278">
        <v>1610</v>
      </c>
      <c r="L461" s="278">
        <v>1518</v>
      </c>
      <c r="M461" s="278">
        <v>0.16556999999999999</v>
      </c>
    </row>
    <row r="462" spans="1:13">
      <c r="A462" s="269">
        <v>452</v>
      </c>
      <c r="B462" s="278" t="s">
        <v>189</v>
      </c>
      <c r="C462" s="278">
        <v>547.5</v>
      </c>
      <c r="D462" s="280">
        <v>544.61666666666667</v>
      </c>
      <c r="E462" s="280">
        <v>540.88333333333333</v>
      </c>
      <c r="F462" s="280">
        <v>534.26666666666665</v>
      </c>
      <c r="G462" s="280">
        <v>530.5333333333333</v>
      </c>
      <c r="H462" s="280">
        <v>551.23333333333335</v>
      </c>
      <c r="I462" s="280">
        <v>554.9666666666667</v>
      </c>
      <c r="J462" s="280">
        <v>561.58333333333337</v>
      </c>
      <c r="K462" s="278">
        <v>548.35</v>
      </c>
      <c r="L462" s="278">
        <v>538</v>
      </c>
      <c r="M462" s="278">
        <v>38.791179999999997</v>
      </c>
    </row>
    <row r="463" spans="1:13">
      <c r="A463" s="269">
        <v>453</v>
      </c>
      <c r="B463" s="278" t="s">
        <v>546</v>
      </c>
      <c r="C463" s="278">
        <v>196.65</v>
      </c>
      <c r="D463" s="280">
        <v>193.83333333333334</v>
      </c>
      <c r="E463" s="280">
        <v>189.66666666666669</v>
      </c>
      <c r="F463" s="280">
        <v>182.68333333333334</v>
      </c>
      <c r="G463" s="280">
        <v>178.51666666666668</v>
      </c>
      <c r="H463" s="280">
        <v>200.81666666666669</v>
      </c>
      <c r="I463" s="280">
        <v>204.98333333333338</v>
      </c>
      <c r="J463" s="280">
        <v>211.9666666666667</v>
      </c>
      <c r="K463" s="278">
        <v>198</v>
      </c>
      <c r="L463" s="278">
        <v>186.85</v>
      </c>
      <c r="M463" s="278">
        <v>6.787E-2</v>
      </c>
    </row>
    <row r="464" spans="1:13">
      <c r="A464" s="269">
        <v>454</v>
      </c>
      <c r="B464" s="278" t="s">
        <v>547</v>
      </c>
      <c r="C464" s="278">
        <v>754.65</v>
      </c>
      <c r="D464" s="280">
        <v>763.2166666666667</v>
      </c>
      <c r="E464" s="280">
        <v>736.43333333333339</v>
      </c>
      <c r="F464" s="280">
        <v>718.2166666666667</v>
      </c>
      <c r="G464" s="280">
        <v>691.43333333333339</v>
      </c>
      <c r="H464" s="280">
        <v>781.43333333333339</v>
      </c>
      <c r="I464" s="280">
        <v>808.2166666666667</v>
      </c>
      <c r="J464" s="280">
        <v>826.43333333333339</v>
      </c>
      <c r="K464" s="278">
        <v>790</v>
      </c>
      <c r="L464" s="278">
        <v>745</v>
      </c>
      <c r="M464" s="278">
        <v>0.34965000000000002</v>
      </c>
    </row>
    <row r="465" spans="1:13">
      <c r="A465" s="269">
        <v>455</v>
      </c>
      <c r="B465" s="278" t="s">
        <v>548</v>
      </c>
      <c r="C465" s="278">
        <v>530.04999999999995</v>
      </c>
      <c r="D465" s="280">
        <v>530.7833333333333</v>
      </c>
      <c r="E465" s="280">
        <v>522.56666666666661</v>
      </c>
      <c r="F465" s="280">
        <v>515.08333333333326</v>
      </c>
      <c r="G465" s="280">
        <v>506.86666666666656</v>
      </c>
      <c r="H465" s="280">
        <v>538.26666666666665</v>
      </c>
      <c r="I465" s="280">
        <v>546.48333333333335</v>
      </c>
      <c r="J465" s="280">
        <v>553.9666666666667</v>
      </c>
      <c r="K465" s="278">
        <v>539</v>
      </c>
      <c r="L465" s="278">
        <v>523.29999999999995</v>
      </c>
      <c r="M465" s="278">
        <v>0.63102999999999998</v>
      </c>
    </row>
    <row r="466" spans="1:13">
      <c r="A466" s="269">
        <v>456</v>
      </c>
      <c r="B466" s="278" t="s">
        <v>553</v>
      </c>
      <c r="C466" s="278">
        <v>400.05</v>
      </c>
      <c r="D466" s="280">
        <v>399.0333333333333</v>
      </c>
      <c r="E466" s="280">
        <v>393.06666666666661</v>
      </c>
      <c r="F466" s="280">
        <v>386.08333333333331</v>
      </c>
      <c r="G466" s="280">
        <v>380.11666666666662</v>
      </c>
      <c r="H466" s="280">
        <v>406.01666666666659</v>
      </c>
      <c r="I466" s="280">
        <v>411.98333333333329</v>
      </c>
      <c r="J466" s="280">
        <v>418.96666666666658</v>
      </c>
      <c r="K466" s="278">
        <v>405</v>
      </c>
      <c r="L466" s="278">
        <v>392.05</v>
      </c>
      <c r="M466" s="278">
        <v>10.89859</v>
      </c>
    </row>
    <row r="467" spans="1:13">
      <c r="A467" s="269">
        <v>457</v>
      </c>
      <c r="B467" s="278" t="s">
        <v>549</v>
      </c>
      <c r="C467" s="278">
        <v>35.200000000000003</v>
      </c>
      <c r="D467" s="280">
        <v>35.183333333333337</v>
      </c>
      <c r="E467" s="280">
        <v>34.366666666666674</v>
      </c>
      <c r="F467" s="280">
        <v>33.533333333333339</v>
      </c>
      <c r="G467" s="280">
        <v>32.716666666666676</v>
      </c>
      <c r="H467" s="280">
        <v>36.016666666666673</v>
      </c>
      <c r="I467" s="280">
        <v>36.833333333333336</v>
      </c>
      <c r="J467" s="280">
        <v>37.666666666666671</v>
      </c>
      <c r="K467" s="278">
        <v>36</v>
      </c>
      <c r="L467" s="278">
        <v>34.35</v>
      </c>
      <c r="M467" s="278">
        <v>5.8171999999999997</v>
      </c>
    </row>
    <row r="468" spans="1:13">
      <c r="A468" s="269">
        <v>458</v>
      </c>
      <c r="B468" s="278" t="s">
        <v>550</v>
      </c>
      <c r="C468" s="278">
        <v>887.3</v>
      </c>
      <c r="D468" s="280">
        <v>890.33333333333337</v>
      </c>
      <c r="E468" s="280">
        <v>871.66666666666674</v>
      </c>
      <c r="F468" s="280">
        <v>856.03333333333342</v>
      </c>
      <c r="G468" s="280">
        <v>837.36666666666679</v>
      </c>
      <c r="H468" s="280">
        <v>905.9666666666667</v>
      </c>
      <c r="I468" s="280">
        <v>924.63333333333344</v>
      </c>
      <c r="J468" s="280">
        <v>940.26666666666665</v>
      </c>
      <c r="K468" s="278">
        <v>909</v>
      </c>
      <c r="L468" s="278">
        <v>874.7</v>
      </c>
      <c r="M468" s="278">
        <v>0.52190999999999999</v>
      </c>
    </row>
    <row r="469" spans="1:13">
      <c r="A469" s="269">
        <v>459</v>
      </c>
      <c r="B469" s="278" t="s">
        <v>190</v>
      </c>
      <c r="C469" s="278">
        <v>976.15</v>
      </c>
      <c r="D469" s="280">
        <v>968.83333333333337</v>
      </c>
      <c r="E469" s="280">
        <v>953.66666666666674</v>
      </c>
      <c r="F469" s="280">
        <v>931.18333333333339</v>
      </c>
      <c r="G469" s="280">
        <v>916.01666666666677</v>
      </c>
      <c r="H469" s="280">
        <v>991.31666666666672</v>
      </c>
      <c r="I469" s="280">
        <v>1006.4833333333335</v>
      </c>
      <c r="J469" s="280">
        <v>1028.9666666666667</v>
      </c>
      <c r="K469" s="278">
        <v>984</v>
      </c>
      <c r="L469" s="278">
        <v>946.35</v>
      </c>
      <c r="M469" s="278">
        <v>45.18777</v>
      </c>
    </row>
    <row r="470" spans="1:13">
      <c r="A470" s="269">
        <v>460</v>
      </c>
      <c r="B470" s="278" t="s">
        <v>191</v>
      </c>
      <c r="C470" s="278">
        <v>2369.4499999999998</v>
      </c>
      <c r="D470" s="280">
        <v>2357.6333333333332</v>
      </c>
      <c r="E470" s="280">
        <v>2321.9166666666665</v>
      </c>
      <c r="F470" s="280">
        <v>2274.3833333333332</v>
      </c>
      <c r="G470" s="280">
        <v>2238.6666666666665</v>
      </c>
      <c r="H470" s="280">
        <v>2405.1666666666665</v>
      </c>
      <c r="I470" s="280">
        <v>2440.8833333333337</v>
      </c>
      <c r="J470" s="280">
        <v>2488.4166666666665</v>
      </c>
      <c r="K470" s="278">
        <v>2393.35</v>
      </c>
      <c r="L470" s="278">
        <v>2310.1</v>
      </c>
      <c r="M470" s="278">
        <v>7.4926199999999996</v>
      </c>
    </row>
    <row r="471" spans="1:13">
      <c r="A471" s="269">
        <v>461</v>
      </c>
      <c r="B471" s="278" t="s">
        <v>192</v>
      </c>
      <c r="C471" s="278">
        <v>328.25</v>
      </c>
      <c r="D471" s="280">
        <v>326.98333333333335</v>
      </c>
      <c r="E471" s="280">
        <v>322.9666666666667</v>
      </c>
      <c r="F471" s="280">
        <v>317.68333333333334</v>
      </c>
      <c r="G471" s="280">
        <v>313.66666666666669</v>
      </c>
      <c r="H471" s="280">
        <v>332.26666666666671</v>
      </c>
      <c r="I471" s="280">
        <v>336.28333333333336</v>
      </c>
      <c r="J471" s="280">
        <v>341.56666666666672</v>
      </c>
      <c r="K471" s="278">
        <v>331</v>
      </c>
      <c r="L471" s="278">
        <v>321.7</v>
      </c>
      <c r="M471" s="278">
        <v>11.16273</v>
      </c>
    </row>
    <row r="472" spans="1:13">
      <c r="A472" s="269">
        <v>462</v>
      </c>
      <c r="B472" s="278" t="s">
        <v>551</v>
      </c>
      <c r="C472" s="278">
        <v>537.5</v>
      </c>
      <c r="D472" s="280">
        <v>531.5</v>
      </c>
      <c r="E472" s="280">
        <v>518</v>
      </c>
      <c r="F472" s="280">
        <v>498.5</v>
      </c>
      <c r="G472" s="280">
        <v>485</v>
      </c>
      <c r="H472" s="280">
        <v>551</v>
      </c>
      <c r="I472" s="280">
        <v>564.5</v>
      </c>
      <c r="J472" s="280">
        <v>584</v>
      </c>
      <c r="K472" s="278">
        <v>545</v>
      </c>
      <c r="L472" s="278">
        <v>512</v>
      </c>
      <c r="M472" s="278">
        <v>7.6382899999999996</v>
      </c>
    </row>
    <row r="473" spans="1:13">
      <c r="A473" s="269">
        <v>463</v>
      </c>
      <c r="B473" s="278" t="s">
        <v>552</v>
      </c>
      <c r="C473" s="278">
        <v>5.9</v>
      </c>
      <c r="D473" s="280">
        <v>5.6166666666666671</v>
      </c>
      <c r="E473" s="280">
        <v>5.3333333333333339</v>
      </c>
      <c r="F473" s="280">
        <v>4.7666666666666666</v>
      </c>
      <c r="G473" s="280">
        <v>4.4833333333333334</v>
      </c>
      <c r="H473" s="280">
        <v>6.1833333333333345</v>
      </c>
      <c r="I473" s="280">
        <v>6.4666666666666677</v>
      </c>
      <c r="J473" s="280">
        <v>7.033333333333335</v>
      </c>
      <c r="K473" s="278">
        <v>5.9</v>
      </c>
      <c r="L473" s="278">
        <v>5.05</v>
      </c>
      <c r="M473" s="278">
        <v>464.74252000000001</v>
      </c>
    </row>
    <row r="474" spans="1:13">
      <c r="A474" s="269">
        <v>464</v>
      </c>
      <c r="B474" s="278" t="s">
        <v>705</v>
      </c>
      <c r="C474" s="278">
        <v>65.75</v>
      </c>
      <c r="D474" s="280">
        <v>65.149999999999991</v>
      </c>
      <c r="E474" s="280">
        <v>61.59999999999998</v>
      </c>
      <c r="F474" s="280">
        <v>57.449999999999989</v>
      </c>
      <c r="G474" s="280">
        <v>53.899999999999977</v>
      </c>
      <c r="H474" s="280">
        <v>69.299999999999983</v>
      </c>
      <c r="I474" s="280">
        <v>72.849999999999994</v>
      </c>
      <c r="J474" s="280">
        <v>76.999999999999986</v>
      </c>
      <c r="K474" s="278">
        <v>68.7</v>
      </c>
      <c r="L474" s="278">
        <v>61</v>
      </c>
      <c r="M474" s="278">
        <v>0.36386000000000002</v>
      </c>
    </row>
    <row r="475" spans="1:13">
      <c r="A475" s="269">
        <v>465</v>
      </c>
      <c r="B475" s="278" t="s">
        <v>540</v>
      </c>
      <c r="C475" s="278">
        <v>4862.8500000000004</v>
      </c>
      <c r="D475" s="280">
        <v>4876.8</v>
      </c>
      <c r="E475" s="280">
        <v>4803.6000000000004</v>
      </c>
      <c r="F475" s="280">
        <v>4744.3500000000004</v>
      </c>
      <c r="G475" s="280">
        <v>4671.1500000000005</v>
      </c>
      <c r="H475" s="280">
        <v>4936.05</v>
      </c>
      <c r="I475" s="280">
        <v>5009.2499999999991</v>
      </c>
      <c r="J475" s="280">
        <v>5068.5</v>
      </c>
      <c r="K475" s="278">
        <v>4950</v>
      </c>
      <c r="L475" s="278">
        <v>4817.55</v>
      </c>
      <c r="M475" s="278">
        <v>0.10203</v>
      </c>
    </row>
    <row r="476" spans="1:13">
      <c r="A476" s="269">
        <v>466</v>
      </c>
      <c r="B476" s="246" t="s">
        <v>542</v>
      </c>
      <c r="C476" s="278">
        <v>22.1</v>
      </c>
      <c r="D476" s="280">
        <v>21.95</v>
      </c>
      <c r="E476" s="280">
        <v>21.25</v>
      </c>
      <c r="F476" s="280">
        <v>20.400000000000002</v>
      </c>
      <c r="G476" s="280">
        <v>19.700000000000003</v>
      </c>
      <c r="H476" s="280">
        <v>22.799999999999997</v>
      </c>
      <c r="I476" s="280">
        <v>23.499999999999993</v>
      </c>
      <c r="J476" s="280">
        <v>24.349999999999994</v>
      </c>
      <c r="K476" s="278">
        <v>22.65</v>
      </c>
      <c r="L476" s="278">
        <v>21.1</v>
      </c>
      <c r="M476" s="278">
        <v>47.285589999999999</v>
      </c>
    </row>
    <row r="477" spans="1:13">
      <c r="A477" s="269">
        <v>467</v>
      </c>
      <c r="B477" s="246" t="s">
        <v>193</v>
      </c>
      <c r="C477" s="278">
        <v>364.1</v>
      </c>
      <c r="D477" s="280">
        <v>361.88333333333338</v>
      </c>
      <c r="E477" s="280">
        <v>350.81666666666678</v>
      </c>
      <c r="F477" s="280">
        <v>337.53333333333342</v>
      </c>
      <c r="G477" s="280">
        <v>326.46666666666681</v>
      </c>
      <c r="H477" s="280">
        <v>375.16666666666674</v>
      </c>
      <c r="I477" s="280">
        <v>386.23333333333335</v>
      </c>
      <c r="J477" s="280">
        <v>399.51666666666671</v>
      </c>
      <c r="K477" s="278">
        <v>372.95</v>
      </c>
      <c r="L477" s="278">
        <v>348.6</v>
      </c>
      <c r="M477" s="278">
        <v>76.085149999999999</v>
      </c>
    </row>
    <row r="478" spans="1:13">
      <c r="A478" s="269">
        <v>468</v>
      </c>
      <c r="B478" s="246" t="s">
        <v>541</v>
      </c>
      <c r="C478" s="278">
        <v>183.5</v>
      </c>
      <c r="D478" s="280">
        <v>182.5</v>
      </c>
      <c r="E478" s="280">
        <v>180</v>
      </c>
      <c r="F478" s="280">
        <v>176.5</v>
      </c>
      <c r="G478" s="280">
        <v>174</v>
      </c>
      <c r="H478" s="280">
        <v>186</v>
      </c>
      <c r="I478" s="280">
        <v>188.5</v>
      </c>
      <c r="J478" s="280">
        <v>192</v>
      </c>
      <c r="K478" s="278">
        <v>185</v>
      </c>
      <c r="L478" s="278">
        <v>179</v>
      </c>
      <c r="M478" s="278">
        <v>0.71203000000000005</v>
      </c>
    </row>
    <row r="479" spans="1:13">
      <c r="A479" s="269">
        <v>469</v>
      </c>
      <c r="B479" s="246" t="s">
        <v>194</v>
      </c>
      <c r="C479" s="278">
        <v>965.9</v>
      </c>
      <c r="D479" s="280">
        <v>972.08333333333337</v>
      </c>
      <c r="E479" s="280">
        <v>954.86666666666679</v>
      </c>
      <c r="F479" s="280">
        <v>943.83333333333337</v>
      </c>
      <c r="G479" s="280">
        <v>926.61666666666679</v>
      </c>
      <c r="H479" s="280">
        <v>983.11666666666679</v>
      </c>
      <c r="I479" s="280">
        <v>1000.3333333333333</v>
      </c>
      <c r="J479" s="280">
        <v>1011.3666666666668</v>
      </c>
      <c r="K479" s="278">
        <v>989.3</v>
      </c>
      <c r="L479" s="278">
        <v>961.05</v>
      </c>
      <c r="M479" s="278">
        <v>5.5592899999999998</v>
      </c>
    </row>
    <row r="480" spans="1:13">
      <c r="A480" s="269">
        <v>470</v>
      </c>
      <c r="B480" s="246" t="s">
        <v>554</v>
      </c>
      <c r="C480" s="278">
        <v>11.65</v>
      </c>
      <c r="D480" s="280">
        <v>11.766666666666666</v>
      </c>
      <c r="E480" s="280">
        <v>11.433333333333332</v>
      </c>
      <c r="F480" s="280">
        <v>11.216666666666667</v>
      </c>
      <c r="G480" s="280">
        <v>10.883333333333333</v>
      </c>
      <c r="H480" s="280">
        <v>11.983333333333331</v>
      </c>
      <c r="I480" s="280">
        <v>12.316666666666666</v>
      </c>
      <c r="J480" s="280">
        <v>12.53333333333333</v>
      </c>
      <c r="K480" s="278">
        <v>12.1</v>
      </c>
      <c r="L480" s="278">
        <v>11.55</v>
      </c>
      <c r="M480" s="278">
        <v>15.22395</v>
      </c>
    </row>
    <row r="481" spans="1:13">
      <c r="A481" s="269">
        <v>471</v>
      </c>
      <c r="B481" s="246" t="s">
        <v>555</v>
      </c>
      <c r="C481" s="278">
        <v>191.85</v>
      </c>
      <c r="D481" s="280">
        <v>191.51666666666665</v>
      </c>
      <c r="E481" s="280">
        <v>187.08333333333331</v>
      </c>
      <c r="F481" s="280">
        <v>182.31666666666666</v>
      </c>
      <c r="G481" s="280">
        <v>177.88333333333333</v>
      </c>
      <c r="H481" s="280">
        <v>196.2833333333333</v>
      </c>
      <c r="I481" s="280">
        <v>200.71666666666664</v>
      </c>
      <c r="J481" s="280">
        <v>205.48333333333329</v>
      </c>
      <c r="K481" s="278">
        <v>195.95</v>
      </c>
      <c r="L481" s="278">
        <v>186.75</v>
      </c>
      <c r="M481" s="278">
        <v>3.7550599999999998</v>
      </c>
    </row>
    <row r="482" spans="1:13">
      <c r="A482" s="269">
        <v>472</v>
      </c>
      <c r="B482" s="246" t="s">
        <v>195</v>
      </c>
      <c r="C482" s="278">
        <v>189.5</v>
      </c>
      <c r="D482" s="280">
        <v>186.36666666666667</v>
      </c>
      <c r="E482" s="280">
        <v>180.73333333333335</v>
      </c>
      <c r="F482" s="278">
        <v>171.96666666666667</v>
      </c>
      <c r="G482" s="280">
        <v>166.33333333333334</v>
      </c>
      <c r="H482" s="280">
        <v>195.13333333333335</v>
      </c>
      <c r="I482" s="278">
        <v>200.76666666666668</v>
      </c>
      <c r="J482" s="280">
        <v>209.53333333333336</v>
      </c>
      <c r="K482" s="280">
        <v>192</v>
      </c>
      <c r="L482" s="278">
        <v>177.6</v>
      </c>
      <c r="M482" s="280">
        <v>90.904690000000002</v>
      </c>
    </row>
    <row r="483" spans="1:13">
      <c r="A483" s="269">
        <v>473</v>
      </c>
      <c r="B483" s="246" t="s">
        <v>196</v>
      </c>
      <c r="C483" s="278">
        <v>3834.25</v>
      </c>
      <c r="D483" s="280">
        <v>3819.4166666666665</v>
      </c>
      <c r="E483" s="280">
        <v>3784.833333333333</v>
      </c>
      <c r="F483" s="278">
        <v>3735.4166666666665</v>
      </c>
      <c r="G483" s="280">
        <v>3700.833333333333</v>
      </c>
      <c r="H483" s="280">
        <v>3868.833333333333</v>
      </c>
      <c r="I483" s="278">
        <v>3903.4166666666661</v>
      </c>
      <c r="J483" s="280">
        <v>3952.833333333333</v>
      </c>
      <c r="K483" s="280">
        <v>3854</v>
      </c>
      <c r="L483" s="278">
        <v>3770</v>
      </c>
      <c r="M483" s="280">
        <v>7.3456299999999999</v>
      </c>
    </row>
    <row r="484" spans="1:13">
      <c r="A484" s="269">
        <v>474</v>
      </c>
      <c r="B484" s="246" t="s">
        <v>197</v>
      </c>
      <c r="C484" s="246">
        <v>25.65</v>
      </c>
      <c r="D484" s="290">
        <v>25.55</v>
      </c>
      <c r="E484" s="290">
        <v>25.25</v>
      </c>
      <c r="F484" s="290">
        <v>24.849999999999998</v>
      </c>
      <c r="G484" s="290">
        <v>24.549999999999997</v>
      </c>
      <c r="H484" s="290">
        <v>25.950000000000003</v>
      </c>
      <c r="I484" s="290">
        <v>26.250000000000007</v>
      </c>
      <c r="J484" s="290">
        <v>26.650000000000006</v>
      </c>
      <c r="K484" s="290">
        <v>25.85</v>
      </c>
      <c r="L484" s="290">
        <v>25.15</v>
      </c>
      <c r="M484" s="290">
        <v>35.967590000000001</v>
      </c>
    </row>
    <row r="485" spans="1:13">
      <c r="A485" s="269">
        <v>475</v>
      </c>
      <c r="B485" s="246" t="s">
        <v>198</v>
      </c>
      <c r="C485" s="246">
        <v>424.7</v>
      </c>
      <c r="D485" s="290">
        <v>422.7833333333333</v>
      </c>
      <c r="E485" s="290">
        <v>416.61666666666662</v>
      </c>
      <c r="F485" s="290">
        <v>408.5333333333333</v>
      </c>
      <c r="G485" s="290">
        <v>402.36666666666662</v>
      </c>
      <c r="H485" s="290">
        <v>430.86666666666662</v>
      </c>
      <c r="I485" s="290">
        <v>437.03333333333336</v>
      </c>
      <c r="J485" s="290">
        <v>445.11666666666662</v>
      </c>
      <c r="K485" s="290">
        <v>428.95</v>
      </c>
      <c r="L485" s="290">
        <v>414.7</v>
      </c>
      <c r="M485" s="290">
        <v>68.475610000000003</v>
      </c>
    </row>
    <row r="486" spans="1:13">
      <c r="A486" s="269">
        <v>476</v>
      </c>
      <c r="B486" s="246" t="s">
        <v>561</v>
      </c>
      <c r="C486" s="290">
        <v>1099.4000000000001</v>
      </c>
      <c r="D486" s="290">
        <v>1107.1333333333334</v>
      </c>
      <c r="E486" s="290">
        <v>1087.2666666666669</v>
      </c>
      <c r="F486" s="290">
        <v>1075.1333333333334</v>
      </c>
      <c r="G486" s="290">
        <v>1055.2666666666669</v>
      </c>
      <c r="H486" s="290">
        <v>1119.2666666666669</v>
      </c>
      <c r="I486" s="290">
        <v>1139.1333333333332</v>
      </c>
      <c r="J486" s="290">
        <v>1151.2666666666669</v>
      </c>
      <c r="K486" s="290">
        <v>1127</v>
      </c>
      <c r="L486" s="290">
        <v>1095</v>
      </c>
      <c r="M486" s="290">
        <v>0.14854999999999999</v>
      </c>
    </row>
    <row r="487" spans="1:13">
      <c r="A487" s="269">
        <v>477</v>
      </c>
      <c r="B487" s="246" t="s">
        <v>562</v>
      </c>
      <c r="C487" s="290">
        <v>26.35</v>
      </c>
      <c r="D487" s="290">
        <v>26.416666666666668</v>
      </c>
      <c r="E487" s="290">
        <v>26.083333333333336</v>
      </c>
      <c r="F487" s="290">
        <v>25.816666666666666</v>
      </c>
      <c r="G487" s="290">
        <v>25.483333333333334</v>
      </c>
      <c r="H487" s="290">
        <v>26.683333333333337</v>
      </c>
      <c r="I487" s="290">
        <v>27.016666666666673</v>
      </c>
      <c r="J487" s="290">
        <v>27.283333333333339</v>
      </c>
      <c r="K487" s="290">
        <v>26.75</v>
      </c>
      <c r="L487" s="290">
        <v>26.15</v>
      </c>
      <c r="M487" s="290">
        <v>16.959140000000001</v>
      </c>
    </row>
    <row r="488" spans="1:13">
      <c r="A488" s="269">
        <v>478</v>
      </c>
      <c r="B488" s="246" t="s">
        <v>286</v>
      </c>
      <c r="C488" s="290">
        <v>142.44999999999999</v>
      </c>
      <c r="D488" s="290">
        <v>142.44999999999999</v>
      </c>
      <c r="E488" s="290">
        <v>142.44999999999999</v>
      </c>
      <c r="F488" s="290">
        <v>142.44999999999999</v>
      </c>
      <c r="G488" s="290">
        <v>142.44999999999999</v>
      </c>
      <c r="H488" s="290">
        <v>142.44999999999999</v>
      </c>
      <c r="I488" s="290">
        <v>142.44999999999999</v>
      </c>
      <c r="J488" s="290">
        <v>142.44999999999999</v>
      </c>
      <c r="K488" s="290">
        <v>142.44999999999999</v>
      </c>
      <c r="L488" s="290">
        <v>142.44999999999999</v>
      </c>
      <c r="M488" s="290">
        <v>0.24154999999999999</v>
      </c>
    </row>
    <row r="489" spans="1:13">
      <c r="A489" s="269">
        <v>479</v>
      </c>
      <c r="B489" s="246" t="s">
        <v>564</v>
      </c>
      <c r="C489" s="290">
        <v>605.45000000000005</v>
      </c>
      <c r="D489" s="290">
        <v>611.5</v>
      </c>
      <c r="E489" s="290">
        <v>594.29999999999995</v>
      </c>
      <c r="F489" s="290">
        <v>583.15</v>
      </c>
      <c r="G489" s="290">
        <v>565.94999999999993</v>
      </c>
      <c r="H489" s="290">
        <v>622.65</v>
      </c>
      <c r="I489" s="290">
        <v>639.85</v>
      </c>
      <c r="J489" s="290">
        <v>651</v>
      </c>
      <c r="K489" s="290">
        <v>628.70000000000005</v>
      </c>
      <c r="L489" s="290">
        <v>600.35</v>
      </c>
      <c r="M489" s="290">
        <v>2.0022899999999999</v>
      </c>
    </row>
    <row r="490" spans="1:13">
      <c r="A490" s="269">
        <v>480</v>
      </c>
      <c r="B490" s="246" t="s">
        <v>199</v>
      </c>
      <c r="C490" s="290">
        <v>96.9</v>
      </c>
      <c r="D490" s="290">
        <v>95.833333333333329</v>
      </c>
      <c r="E490" s="290">
        <v>94.416666666666657</v>
      </c>
      <c r="F490" s="290">
        <v>91.933333333333323</v>
      </c>
      <c r="G490" s="290">
        <v>90.516666666666652</v>
      </c>
      <c r="H490" s="290">
        <v>98.316666666666663</v>
      </c>
      <c r="I490" s="290">
        <v>99.73333333333332</v>
      </c>
      <c r="J490" s="290">
        <v>102.21666666666667</v>
      </c>
      <c r="K490" s="290">
        <v>97.25</v>
      </c>
      <c r="L490" s="290">
        <v>93.35</v>
      </c>
      <c r="M490" s="290">
        <v>226.01993999999999</v>
      </c>
    </row>
    <row r="491" spans="1:13">
      <c r="A491" s="269">
        <v>481</v>
      </c>
      <c r="B491" s="246" t="s">
        <v>565</v>
      </c>
      <c r="C491" s="290">
        <v>1012.35</v>
      </c>
      <c r="D491" s="290">
        <v>1014.5166666666668</v>
      </c>
      <c r="E491" s="290">
        <v>1000.3333333333335</v>
      </c>
      <c r="F491" s="290">
        <v>988.31666666666672</v>
      </c>
      <c r="G491" s="290">
        <v>974.13333333333344</v>
      </c>
      <c r="H491" s="290">
        <v>1026.5333333333335</v>
      </c>
      <c r="I491" s="290">
        <v>1040.7166666666667</v>
      </c>
      <c r="J491" s="290">
        <v>1052.7333333333336</v>
      </c>
      <c r="K491" s="290">
        <v>1028.7</v>
      </c>
      <c r="L491" s="290">
        <v>1002.5</v>
      </c>
      <c r="M491" s="290">
        <v>0.67210999999999999</v>
      </c>
    </row>
    <row r="492" spans="1:13">
      <c r="A492" s="269">
        <v>482</v>
      </c>
      <c r="B492" s="246" t="s">
        <v>285</v>
      </c>
      <c r="C492" s="290">
        <v>180.4</v>
      </c>
      <c r="D492" s="290">
        <v>181.31666666666669</v>
      </c>
      <c r="E492" s="290">
        <v>177.63333333333338</v>
      </c>
      <c r="F492" s="290">
        <v>174.8666666666667</v>
      </c>
      <c r="G492" s="290">
        <v>171.18333333333339</v>
      </c>
      <c r="H492" s="290">
        <v>184.08333333333337</v>
      </c>
      <c r="I492" s="290">
        <v>187.76666666666671</v>
      </c>
      <c r="J492" s="290">
        <v>190.53333333333336</v>
      </c>
      <c r="K492" s="290">
        <v>185</v>
      </c>
      <c r="L492" s="290">
        <v>178.55</v>
      </c>
      <c r="M492" s="290">
        <v>7.9805799999999998</v>
      </c>
    </row>
    <row r="493" spans="1:13">
      <c r="A493" s="269">
        <v>483</v>
      </c>
      <c r="B493" s="246" t="s">
        <v>566</v>
      </c>
      <c r="C493" s="290">
        <v>1036.4000000000001</v>
      </c>
      <c r="D493" s="290">
        <v>1043.1499999999999</v>
      </c>
      <c r="E493" s="290">
        <v>1018.2499999999998</v>
      </c>
      <c r="F493" s="290">
        <v>1000.0999999999999</v>
      </c>
      <c r="G493" s="290">
        <v>975.19999999999982</v>
      </c>
      <c r="H493" s="290">
        <v>1061.2999999999997</v>
      </c>
      <c r="I493" s="290">
        <v>1086.1999999999998</v>
      </c>
      <c r="J493" s="290">
        <v>1104.3499999999997</v>
      </c>
      <c r="K493" s="290">
        <v>1068.05</v>
      </c>
      <c r="L493" s="290">
        <v>1025</v>
      </c>
      <c r="M493" s="290">
        <v>1.29413</v>
      </c>
    </row>
    <row r="494" spans="1:13">
      <c r="A494" s="269">
        <v>484</v>
      </c>
      <c r="B494" s="246" t="s">
        <v>557</v>
      </c>
      <c r="C494" s="290">
        <v>238.65</v>
      </c>
      <c r="D494" s="290">
        <v>237.88333333333333</v>
      </c>
      <c r="E494" s="290">
        <v>232.76666666666665</v>
      </c>
      <c r="F494" s="290">
        <v>226.88333333333333</v>
      </c>
      <c r="G494" s="290">
        <v>221.76666666666665</v>
      </c>
      <c r="H494" s="290">
        <v>243.76666666666665</v>
      </c>
      <c r="I494" s="290">
        <v>248.88333333333333</v>
      </c>
      <c r="J494" s="290">
        <v>254.76666666666665</v>
      </c>
      <c r="K494" s="290">
        <v>243</v>
      </c>
      <c r="L494" s="290">
        <v>232</v>
      </c>
      <c r="M494" s="290">
        <v>14.632619999999999</v>
      </c>
    </row>
    <row r="495" spans="1:13">
      <c r="A495" s="269">
        <v>485</v>
      </c>
      <c r="B495" s="246" t="s">
        <v>556</v>
      </c>
      <c r="C495" s="290">
        <v>1649.6</v>
      </c>
      <c r="D495" s="290">
        <v>1652.45</v>
      </c>
      <c r="E495" s="290">
        <v>1610.3000000000002</v>
      </c>
      <c r="F495" s="290">
        <v>1571.0000000000002</v>
      </c>
      <c r="G495" s="290">
        <v>1528.8500000000004</v>
      </c>
      <c r="H495" s="290">
        <v>1691.75</v>
      </c>
      <c r="I495" s="290">
        <v>1733.9</v>
      </c>
      <c r="J495" s="290">
        <v>1773.1999999999998</v>
      </c>
      <c r="K495" s="290">
        <v>1694.6</v>
      </c>
      <c r="L495" s="290">
        <v>1613.15</v>
      </c>
      <c r="M495" s="290">
        <v>0.73265999999999998</v>
      </c>
    </row>
    <row r="496" spans="1:13">
      <c r="A496" s="269">
        <v>486</v>
      </c>
      <c r="B496" s="246" t="s">
        <v>200</v>
      </c>
      <c r="C496" s="290">
        <v>557.70000000000005</v>
      </c>
      <c r="D496" s="290">
        <v>552.0333333333333</v>
      </c>
      <c r="E496" s="290">
        <v>542.66666666666663</v>
      </c>
      <c r="F496" s="290">
        <v>527.63333333333333</v>
      </c>
      <c r="G496" s="290">
        <v>518.26666666666665</v>
      </c>
      <c r="H496" s="290">
        <v>567.06666666666661</v>
      </c>
      <c r="I496" s="290">
        <v>576.43333333333339</v>
      </c>
      <c r="J496" s="290">
        <v>591.46666666666658</v>
      </c>
      <c r="K496" s="290">
        <v>561.4</v>
      </c>
      <c r="L496" s="290">
        <v>537</v>
      </c>
      <c r="M496" s="290">
        <v>61.451860000000003</v>
      </c>
    </row>
    <row r="497" spans="1:13">
      <c r="A497" s="269">
        <v>487</v>
      </c>
      <c r="B497" s="246" t="s">
        <v>558</v>
      </c>
      <c r="C497" s="290">
        <v>150.85</v>
      </c>
      <c r="D497" s="290">
        <v>151.65</v>
      </c>
      <c r="E497" s="290">
        <v>148.75</v>
      </c>
      <c r="F497" s="290">
        <v>146.65</v>
      </c>
      <c r="G497" s="290">
        <v>143.75</v>
      </c>
      <c r="H497" s="290">
        <v>153.75</v>
      </c>
      <c r="I497" s="290">
        <v>156.65000000000003</v>
      </c>
      <c r="J497" s="290">
        <v>158.75</v>
      </c>
      <c r="K497" s="290">
        <v>154.55000000000001</v>
      </c>
      <c r="L497" s="290">
        <v>149.55000000000001</v>
      </c>
      <c r="M497" s="290">
        <v>1.57955</v>
      </c>
    </row>
    <row r="498" spans="1:13">
      <c r="A498" s="269">
        <v>488</v>
      </c>
      <c r="B498" s="246" t="s">
        <v>559</v>
      </c>
      <c r="C498" s="290">
        <v>3317.05</v>
      </c>
      <c r="D498" s="290">
        <v>3359.4500000000003</v>
      </c>
      <c r="E498" s="290">
        <v>3270.6000000000004</v>
      </c>
      <c r="F498" s="290">
        <v>3224.15</v>
      </c>
      <c r="G498" s="290">
        <v>3135.3</v>
      </c>
      <c r="H498" s="290">
        <v>3405.9000000000005</v>
      </c>
      <c r="I498" s="290">
        <v>3494.75</v>
      </c>
      <c r="J498" s="290">
        <v>3541.2000000000007</v>
      </c>
      <c r="K498" s="290">
        <v>3448.3</v>
      </c>
      <c r="L498" s="290">
        <v>3313</v>
      </c>
      <c r="M498" s="290">
        <v>0.21279999999999999</v>
      </c>
    </row>
    <row r="499" spans="1:13">
      <c r="A499" s="269">
        <v>489</v>
      </c>
      <c r="B499" s="246" t="s">
        <v>563</v>
      </c>
      <c r="C499" s="290">
        <v>710.15</v>
      </c>
      <c r="D499" s="290">
        <v>695.36666666666667</v>
      </c>
      <c r="E499" s="290">
        <v>676.7833333333333</v>
      </c>
      <c r="F499" s="290">
        <v>643.41666666666663</v>
      </c>
      <c r="G499" s="290">
        <v>624.83333333333326</v>
      </c>
      <c r="H499" s="290">
        <v>728.73333333333335</v>
      </c>
      <c r="I499" s="290">
        <v>747.31666666666661</v>
      </c>
      <c r="J499" s="290">
        <v>780.68333333333339</v>
      </c>
      <c r="K499" s="290">
        <v>713.95</v>
      </c>
      <c r="L499" s="290">
        <v>662</v>
      </c>
      <c r="M499" s="290">
        <v>0.20147000000000001</v>
      </c>
    </row>
    <row r="500" spans="1:13">
      <c r="A500" s="269">
        <v>490</v>
      </c>
      <c r="B500" s="246" t="s">
        <v>560</v>
      </c>
      <c r="C500" s="290">
        <v>100.35</v>
      </c>
      <c r="D500" s="290">
        <v>99.733333333333334</v>
      </c>
      <c r="E500" s="290">
        <v>99.116666666666674</v>
      </c>
      <c r="F500" s="290">
        <v>97.88333333333334</v>
      </c>
      <c r="G500" s="290">
        <v>97.26666666666668</v>
      </c>
      <c r="H500" s="290">
        <v>100.96666666666667</v>
      </c>
      <c r="I500" s="290">
        <v>101.58333333333331</v>
      </c>
      <c r="J500" s="290">
        <v>102.81666666666666</v>
      </c>
      <c r="K500" s="290">
        <v>100.35</v>
      </c>
      <c r="L500" s="290">
        <v>98.5</v>
      </c>
      <c r="M500" s="290">
        <v>0.46618999999999999</v>
      </c>
    </row>
    <row r="501" spans="1:13">
      <c r="A501" s="269">
        <v>491</v>
      </c>
      <c r="B501" s="246" t="s">
        <v>567</v>
      </c>
      <c r="C501" s="290">
        <v>6902.25</v>
      </c>
      <c r="D501" s="290">
        <v>6900.416666666667</v>
      </c>
      <c r="E501" s="290">
        <v>6861.8333333333339</v>
      </c>
      <c r="F501" s="290">
        <v>6821.416666666667</v>
      </c>
      <c r="G501" s="290">
        <v>6782.8333333333339</v>
      </c>
      <c r="H501" s="290">
        <v>6940.8333333333339</v>
      </c>
      <c r="I501" s="290">
        <v>6979.4166666666679</v>
      </c>
      <c r="J501" s="290">
        <v>7019.8333333333339</v>
      </c>
      <c r="K501" s="290">
        <v>6939</v>
      </c>
      <c r="L501" s="290">
        <v>6860</v>
      </c>
      <c r="M501" s="290">
        <v>0.19495999999999999</v>
      </c>
    </row>
    <row r="502" spans="1:13">
      <c r="A502" s="269">
        <v>492</v>
      </c>
      <c r="B502" s="246" t="s">
        <v>568</v>
      </c>
      <c r="C502" s="290">
        <v>66</v>
      </c>
      <c r="D502" s="290">
        <v>66</v>
      </c>
      <c r="E502" s="290">
        <v>66</v>
      </c>
      <c r="F502" s="290">
        <v>66</v>
      </c>
      <c r="G502" s="290">
        <v>66</v>
      </c>
      <c r="H502" s="290">
        <v>66</v>
      </c>
      <c r="I502" s="290">
        <v>66</v>
      </c>
      <c r="J502" s="290">
        <v>66</v>
      </c>
      <c r="K502" s="290">
        <v>66</v>
      </c>
      <c r="L502" s="290">
        <v>66</v>
      </c>
      <c r="M502" s="290">
        <v>2.2982100000000001</v>
      </c>
    </row>
    <row r="503" spans="1:13">
      <c r="A503" s="269">
        <v>493</v>
      </c>
      <c r="B503" s="246" t="s">
        <v>569</v>
      </c>
      <c r="C503" s="290">
        <v>34.299999999999997</v>
      </c>
      <c r="D503" s="290">
        <v>34.199999999999996</v>
      </c>
      <c r="E503" s="290">
        <v>34.099999999999994</v>
      </c>
      <c r="F503" s="290">
        <v>33.9</v>
      </c>
      <c r="G503" s="290">
        <v>33.799999999999997</v>
      </c>
      <c r="H503" s="290">
        <v>34.399999999999991</v>
      </c>
      <c r="I503" s="290">
        <v>34.5</v>
      </c>
      <c r="J503" s="290">
        <v>34.699999999999989</v>
      </c>
      <c r="K503" s="290">
        <v>34.299999999999997</v>
      </c>
      <c r="L503" s="290">
        <v>34</v>
      </c>
      <c r="M503" s="290">
        <v>2.28653</v>
      </c>
    </row>
    <row r="504" spans="1:13">
      <c r="A504" s="269">
        <v>494</v>
      </c>
      <c r="B504" s="246" t="s">
        <v>2853</v>
      </c>
      <c r="C504" s="290">
        <v>299.3</v>
      </c>
      <c r="D504" s="290">
        <v>299.41666666666669</v>
      </c>
      <c r="E504" s="290">
        <v>295.03333333333336</v>
      </c>
      <c r="F504" s="290">
        <v>290.76666666666665</v>
      </c>
      <c r="G504" s="290">
        <v>286.38333333333333</v>
      </c>
      <c r="H504" s="290">
        <v>303.68333333333339</v>
      </c>
      <c r="I504" s="290">
        <v>308.06666666666672</v>
      </c>
      <c r="J504" s="290">
        <v>312.33333333333343</v>
      </c>
      <c r="K504" s="290">
        <v>303.8</v>
      </c>
      <c r="L504" s="290">
        <v>295.14999999999998</v>
      </c>
      <c r="M504" s="290">
        <v>5.5000099999999996</v>
      </c>
    </row>
    <row r="505" spans="1:13">
      <c r="A505" s="269">
        <v>495</v>
      </c>
      <c r="B505" s="246" t="s">
        <v>570</v>
      </c>
      <c r="C505" s="290">
        <v>2040.7</v>
      </c>
      <c r="D505" s="290">
        <v>2044.2333333333333</v>
      </c>
      <c r="E505" s="290">
        <v>2023.4666666666667</v>
      </c>
      <c r="F505" s="290">
        <v>2006.2333333333333</v>
      </c>
      <c r="G505" s="290">
        <v>1985.4666666666667</v>
      </c>
      <c r="H505" s="290">
        <v>2061.4666666666667</v>
      </c>
      <c r="I505" s="290">
        <v>2082.2333333333336</v>
      </c>
      <c r="J505" s="290">
        <v>2099.4666666666667</v>
      </c>
      <c r="K505" s="290">
        <v>2065</v>
      </c>
      <c r="L505" s="290">
        <v>2027</v>
      </c>
      <c r="M505" s="290">
        <v>0.62512000000000001</v>
      </c>
    </row>
    <row r="506" spans="1:13">
      <c r="A506" s="269">
        <v>496</v>
      </c>
      <c r="B506" s="246" t="s">
        <v>201</v>
      </c>
      <c r="C506" s="290">
        <v>215.85</v>
      </c>
      <c r="D506" s="290">
        <v>215.11666666666665</v>
      </c>
      <c r="E506" s="290">
        <v>211.68333333333328</v>
      </c>
      <c r="F506" s="290">
        <v>207.51666666666662</v>
      </c>
      <c r="G506" s="290">
        <v>204.08333333333326</v>
      </c>
      <c r="H506" s="290">
        <v>219.2833333333333</v>
      </c>
      <c r="I506" s="290">
        <v>222.71666666666664</v>
      </c>
      <c r="J506" s="290">
        <v>226.88333333333333</v>
      </c>
      <c r="K506" s="290">
        <v>218.55</v>
      </c>
      <c r="L506" s="290">
        <v>210.95</v>
      </c>
      <c r="M506" s="290">
        <v>64.072789999999998</v>
      </c>
    </row>
    <row r="507" spans="1:13">
      <c r="A507" s="269">
        <v>497</v>
      </c>
      <c r="B507" s="246" t="s">
        <v>571</v>
      </c>
      <c r="C507" s="290">
        <v>223.1</v>
      </c>
      <c r="D507" s="290">
        <v>222.15</v>
      </c>
      <c r="E507" s="290">
        <v>217.3</v>
      </c>
      <c r="F507" s="290">
        <v>211.5</v>
      </c>
      <c r="G507" s="290">
        <v>206.65</v>
      </c>
      <c r="H507" s="290">
        <v>227.95000000000002</v>
      </c>
      <c r="I507" s="290">
        <v>232.79999999999998</v>
      </c>
      <c r="J507" s="290">
        <v>238.60000000000002</v>
      </c>
      <c r="K507" s="290">
        <v>227</v>
      </c>
      <c r="L507" s="290">
        <v>216.35</v>
      </c>
      <c r="M507" s="290">
        <v>9.5074100000000001</v>
      </c>
    </row>
    <row r="508" spans="1:13">
      <c r="A508" s="269">
        <v>498</v>
      </c>
      <c r="B508" s="246" t="s">
        <v>202</v>
      </c>
      <c r="C508" s="290">
        <v>27.15</v>
      </c>
      <c r="D508" s="290">
        <v>27.2</v>
      </c>
      <c r="E508" s="290">
        <v>27</v>
      </c>
      <c r="F508" s="290">
        <v>26.85</v>
      </c>
      <c r="G508" s="290">
        <v>26.650000000000002</v>
      </c>
      <c r="H508" s="290">
        <v>27.349999999999998</v>
      </c>
      <c r="I508" s="290">
        <v>27.549999999999994</v>
      </c>
      <c r="J508" s="290">
        <v>27.699999999999996</v>
      </c>
      <c r="K508" s="290">
        <v>27.4</v>
      </c>
      <c r="L508" s="290">
        <v>27.05</v>
      </c>
      <c r="M508" s="290">
        <v>100.06690999999999</v>
      </c>
    </row>
    <row r="509" spans="1:13">
      <c r="A509" s="269">
        <v>499</v>
      </c>
      <c r="B509" s="246" t="s">
        <v>203</v>
      </c>
      <c r="C509" s="290">
        <v>198.95</v>
      </c>
      <c r="D509" s="290">
        <v>195.68333333333331</v>
      </c>
      <c r="E509" s="290">
        <v>188.56666666666661</v>
      </c>
      <c r="F509" s="290">
        <v>178.18333333333331</v>
      </c>
      <c r="G509" s="290">
        <v>171.06666666666661</v>
      </c>
      <c r="H509" s="290">
        <v>206.06666666666661</v>
      </c>
      <c r="I509" s="290">
        <v>213.18333333333334</v>
      </c>
      <c r="J509" s="290">
        <v>223.56666666666661</v>
      </c>
      <c r="K509" s="290">
        <v>202.8</v>
      </c>
      <c r="L509" s="290">
        <v>185.3</v>
      </c>
      <c r="M509" s="290">
        <v>406.57814999999999</v>
      </c>
    </row>
    <row r="510" spans="1:13">
      <c r="A510" s="269">
        <v>500</v>
      </c>
      <c r="B510" s="246" t="s">
        <v>572</v>
      </c>
      <c r="C510" s="290">
        <v>94.35</v>
      </c>
      <c r="D510" s="290">
        <v>93.149999999999991</v>
      </c>
      <c r="E510" s="290">
        <v>91.949999999999989</v>
      </c>
      <c r="F510" s="290">
        <v>89.55</v>
      </c>
      <c r="G510" s="290">
        <v>88.35</v>
      </c>
      <c r="H510" s="290">
        <v>95.549999999999983</v>
      </c>
      <c r="I510" s="290">
        <v>96.75</v>
      </c>
      <c r="J510" s="290">
        <v>99.149999999999977</v>
      </c>
      <c r="K510" s="290">
        <v>94.35</v>
      </c>
      <c r="L510" s="290">
        <v>90.75</v>
      </c>
      <c r="M510" s="290">
        <v>2.3126600000000002</v>
      </c>
    </row>
    <row r="511" spans="1:13">
      <c r="A511" s="269">
        <v>501</v>
      </c>
      <c r="B511" s="246" t="s">
        <v>573</v>
      </c>
      <c r="C511" s="290">
        <v>1296.95</v>
      </c>
      <c r="D511" s="290">
        <v>1307.9166666666667</v>
      </c>
      <c r="E511" s="290">
        <v>1260.9833333333336</v>
      </c>
      <c r="F511" s="290">
        <v>1225.0166666666669</v>
      </c>
      <c r="G511" s="290">
        <v>1178.0833333333337</v>
      </c>
      <c r="H511" s="290">
        <v>1343.8833333333334</v>
      </c>
      <c r="I511" s="290">
        <v>1390.8166666666664</v>
      </c>
      <c r="J511" s="290">
        <v>1426.7833333333333</v>
      </c>
      <c r="K511" s="290">
        <v>1354.85</v>
      </c>
      <c r="L511" s="290">
        <v>1271.95</v>
      </c>
      <c r="M511" s="290">
        <v>2.1954500000000001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6"/>
      <c r="B5" s="516"/>
      <c r="C5" s="517"/>
      <c r="D5" s="51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8" t="s">
        <v>575</v>
      </c>
      <c r="C7" s="518"/>
      <c r="D7" s="263">
        <f>Main!B10</f>
        <v>43985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43984</v>
      </c>
      <c r="B10" s="268">
        <v>539570</v>
      </c>
      <c r="C10" s="269" t="s">
        <v>3678</v>
      </c>
      <c r="D10" s="269" t="s">
        <v>3679</v>
      </c>
      <c r="E10" s="269" t="s">
        <v>585</v>
      </c>
      <c r="F10" s="388">
        <v>57600</v>
      </c>
      <c r="G10" s="268">
        <v>4.88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43984</v>
      </c>
      <c r="B11" s="268">
        <v>519183</v>
      </c>
      <c r="C11" s="269" t="s">
        <v>824</v>
      </c>
      <c r="D11" s="269" t="s">
        <v>3680</v>
      </c>
      <c r="E11" s="269" t="s">
        <v>584</v>
      </c>
      <c r="F11" s="388">
        <v>40684</v>
      </c>
      <c r="G11" s="268">
        <v>275.11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43984</v>
      </c>
      <c r="B12" s="268">
        <v>519183</v>
      </c>
      <c r="C12" s="269" t="s">
        <v>824</v>
      </c>
      <c r="D12" s="269" t="s">
        <v>3681</v>
      </c>
      <c r="E12" s="269" t="s">
        <v>584</v>
      </c>
      <c r="F12" s="388">
        <v>500000</v>
      </c>
      <c r="G12" s="268">
        <v>274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43984</v>
      </c>
      <c r="B13" s="268">
        <v>519183</v>
      </c>
      <c r="C13" s="269" t="s">
        <v>824</v>
      </c>
      <c r="D13" s="269" t="s">
        <v>3680</v>
      </c>
      <c r="E13" s="269" t="s">
        <v>585</v>
      </c>
      <c r="F13" s="388">
        <v>500000</v>
      </c>
      <c r="G13" s="268">
        <v>274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43984</v>
      </c>
      <c r="B14" s="268">
        <v>506395</v>
      </c>
      <c r="C14" s="269" t="s">
        <v>237</v>
      </c>
      <c r="D14" s="269" t="s">
        <v>3682</v>
      </c>
      <c r="E14" s="269" t="s">
        <v>585</v>
      </c>
      <c r="F14" s="388">
        <v>5850000</v>
      </c>
      <c r="G14" s="268">
        <v>629.19000000000005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43984</v>
      </c>
      <c r="B15" s="268">
        <v>538432</v>
      </c>
      <c r="C15" s="269" t="s">
        <v>3683</v>
      </c>
      <c r="D15" s="269" t="s">
        <v>3684</v>
      </c>
      <c r="E15" s="269" t="s">
        <v>585</v>
      </c>
      <c r="F15" s="388">
        <v>57217</v>
      </c>
      <c r="G15" s="268">
        <v>38.5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43984</v>
      </c>
      <c r="B16" s="268">
        <v>538432</v>
      </c>
      <c r="C16" s="269" t="s">
        <v>3683</v>
      </c>
      <c r="D16" s="269" t="s">
        <v>3685</v>
      </c>
      <c r="E16" s="269" t="s">
        <v>584</v>
      </c>
      <c r="F16" s="388">
        <v>52000</v>
      </c>
      <c r="G16" s="268">
        <v>38.5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43984</v>
      </c>
      <c r="B17" s="268">
        <v>541627</v>
      </c>
      <c r="C17" s="269" t="s">
        <v>3686</v>
      </c>
      <c r="D17" s="269" t="s">
        <v>3687</v>
      </c>
      <c r="E17" s="269" t="s">
        <v>584</v>
      </c>
      <c r="F17" s="388">
        <v>36605</v>
      </c>
      <c r="G17" s="268">
        <v>18.95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43984</v>
      </c>
      <c r="B18" s="268">
        <v>532067</v>
      </c>
      <c r="C18" s="269" t="s">
        <v>3688</v>
      </c>
      <c r="D18" s="269" t="s">
        <v>3689</v>
      </c>
      <c r="E18" s="269" t="s">
        <v>584</v>
      </c>
      <c r="F18" s="388">
        <v>73389</v>
      </c>
      <c r="G18" s="268">
        <v>144.19999999999999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43984</v>
      </c>
      <c r="B19" s="268">
        <v>532067</v>
      </c>
      <c r="C19" s="269" t="s">
        <v>3688</v>
      </c>
      <c r="D19" s="269" t="s">
        <v>3689</v>
      </c>
      <c r="E19" s="269" t="s">
        <v>585</v>
      </c>
      <c r="F19" s="388">
        <v>7549</v>
      </c>
      <c r="G19" s="268">
        <v>144.27000000000001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43984</v>
      </c>
      <c r="B20" s="268">
        <v>500247</v>
      </c>
      <c r="C20" s="269" t="s">
        <v>134</v>
      </c>
      <c r="D20" s="269" t="s">
        <v>3690</v>
      </c>
      <c r="E20" s="269" t="s">
        <v>585</v>
      </c>
      <c r="F20" s="388">
        <v>56000000</v>
      </c>
      <c r="G20" s="268">
        <v>1240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43984</v>
      </c>
      <c r="B21" s="268">
        <v>540243</v>
      </c>
      <c r="C21" s="269" t="s">
        <v>3691</v>
      </c>
      <c r="D21" s="269" t="s">
        <v>3692</v>
      </c>
      <c r="E21" s="269" t="s">
        <v>584</v>
      </c>
      <c r="F21" s="388">
        <v>15000</v>
      </c>
      <c r="G21" s="268">
        <v>35.869999999999997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43984</v>
      </c>
      <c r="B22" s="268">
        <v>539311</v>
      </c>
      <c r="C22" s="269" t="s">
        <v>3693</v>
      </c>
      <c r="D22" s="269" t="s">
        <v>3694</v>
      </c>
      <c r="E22" s="269" t="s">
        <v>584</v>
      </c>
      <c r="F22" s="388">
        <v>40000</v>
      </c>
      <c r="G22" s="268">
        <v>10.83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43984</v>
      </c>
      <c r="B23" s="268">
        <v>539311</v>
      </c>
      <c r="C23" s="269" t="s">
        <v>3693</v>
      </c>
      <c r="D23" s="269" t="s">
        <v>3695</v>
      </c>
      <c r="E23" s="269" t="s">
        <v>585</v>
      </c>
      <c r="F23" s="388">
        <v>40000</v>
      </c>
      <c r="G23" s="268">
        <v>10.83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43984</v>
      </c>
      <c r="B24" s="268">
        <v>540782</v>
      </c>
      <c r="C24" s="269" t="s">
        <v>3696</v>
      </c>
      <c r="D24" s="269" t="s">
        <v>3697</v>
      </c>
      <c r="E24" s="269" t="s">
        <v>584</v>
      </c>
      <c r="F24" s="388">
        <v>67000</v>
      </c>
      <c r="G24" s="268">
        <v>4.5199999999999996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43984</v>
      </c>
      <c r="B25" s="268">
        <v>538943</v>
      </c>
      <c r="C25" s="269" t="s">
        <v>3698</v>
      </c>
      <c r="D25" s="269" t="s">
        <v>3699</v>
      </c>
      <c r="E25" s="269" t="s">
        <v>584</v>
      </c>
      <c r="F25" s="388">
        <v>87732</v>
      </c>
      <c r="G25" s="268">
        <v>11.45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43984</v>
      </c>
      <c r="B26" s="268">
        <v>531390</v>
      </c>
      <c r="C26" s="269" t="s">
        <v>3700</v>
      </c>
      <c r="D26" s="269" t="s">
        <v>3701</v>
      </c>
      <c r="E26" s="269" t="s">
        <v>585</v>
      </c>
      <c r="F26" s="388">
        <v>460670</v>
      </c>
      <c r="G26" s="268">
        <v>8.7100000000000009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43984</v>
      </c>
      <c r="B27" s="268">
        <v>531390</v>
      </c>
      <c r="C27" s="269" t="s">
        <v>3700</v>
      </c>
      <c r="D27" s="269" t="s">
        <v>3702</v>
      </c>
      <c r="E27" s="269" t="s">
        <v>584</v>
      </c>
      <c r="F27" s="388">
        <v>573244</v>
      </c>
      <c r="G27" s="268">
        <v>8.7100000000000009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43984</v>
      </c>
      <c r="B28" s="268">
        <v>512064</v>
      </c>
      <c r="C28" s="269" t="s">
        <v>3703</v>
      </c>
      <c r="D28" s="269" t="s">
        <v>3704</v>
      </c>
      <c r="E28" s="269" t="s">
        <v>585</v>
      </c>
      <c r="F28" s="388">
        <v>1423</v>
      </c>
      <c r="G28" s="268">
        <v>49.6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43984</v>
      </c>
      <c r="B29" s="268">
        <v>512064</v>
      </c>
      <c r="C29" s="269" t="s">
        <v>3703</v>
      </c>
      <c r="D29" s="269" t="s">
        <v>3705</v>
      </c>
      <c r="E29" s="269" t="s">
        <v>584</v>
      </c>
      <c r="F29" s="388">
        <v>1405</v>
      </c>
      <c r="G29" s="268">
        <v>48.94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43984</v>
      </c>
      <c r="B30" s="268">
        <v>512064</v>
      </c>
      <c r="C30" s="269" t="s">
        <v>3703</v>
      </c>
      <c r="D30" s="269" t="s">
        <v>3706</v>
      </c>
      <c r="E30" s="269" t="s">
        <v>584</v>
      </c>
      <c r="F30" s="388">
        <v>1500</v>
      </c>
      <c r="G30" s="268">
        <v>47.97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43984</v>
      </c>
      <c r="B31" s="268" t="s">
        <v>97</v>
      </c>
      <c r="C31" s="269" t="s">
        <v>3638</v>
      </c>
      <c r="D31" s="269" t="s">
        <v>3637</v>
      </c>
      <c r="E31" s="269" t="s">
        <v>584</v>
      </c>
      <c r="F31" s="388">
        <v>2983930</v>
      </c>
      <c r="G31" s="268">
        <v>47.55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43984</v>
      </c>
      <c r="B32" s="268" t="s">
        <v>133</v>
      </c>
      <c r="C32" s="269" t="s">
        <v>3639</v>
      </c>
      <c r="D32" s="269" t="s">
        <v>3642</v>
      </c>
      <c r="E32" s="269" t="s">
        <v>584</v>
      </c>
      <c r="F32" s="388">
        <v>328752</v>
      </c>
      <c r="G32" s="268">
        <v>405.96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43984</v>
      </c>
      <c r="B33" s="268" t="s">
        <v>133</v>
      </c>
      <c r="C33" s="269" t="s">
        <v>3639</v>
      </c>
      <c r="D33" s="269" t="s">
        <v>3637</v>
      </c>
      <c r="E33" s="269" t="s">
        <v>584</v>
      </c>
      <c r="F33" s="388">
        <v>326898</v>
      </c>
      <c r="G33" s="268">
        <v>405.83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43984</v>
      </c>
      <c r="B34" s="268" t="s">
        <v>133</v>
      </c>
      <c r="C34" s="269" t="s">
        <v>3639</v>
      </c>
      <c r="D34" s="269" t="s">
        <v>3707</v>
      </c>
      <c r="E34" s="269" t="s">
        <v>584</v>
      </c>
      <c r="F34" s="388">
        <v>357000</v>
      </c>
      <c r="G34" s="268">
        <v>407.44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43984</v>
      </c>
      <c r="B35" s="268" t="s">
        <v>3708</v>
      </c>
      <c r="C35" s="269" t="s">
        <v>3709</v>
      </c>
      <c r="D35" s="269" t="s">
        <v>3710</v>
      </c>
      <c r="E35" s="269" t="s">
        <v>584</v>
      </c>
      <c r="F35" s="388">
        <v>153000</v>
      </c>
      <c r="G35" s="268">
        <v>7.4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43984</v>
      </c>
      <c r="B36" s="268" t="s">
        <v>153</v>
      </c>
      <c r="C36" s="269" t="s">
        <v>3640</v>
      </c>
      <c r="D36" s="269" t="s">
        <v>3637</v>
      </c>
      <c r="E36" s="269" t="s">
        <v>584</v>
      </c>
      <c r="F36" s="388">
        <v>4481045</v>
      </c>
      <c r="G36" s="268">
        <v>26.98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43984</v>
      </c>
      <c r="B37" s="268" t="s">
        <v>153</v>
      </c>
      <c r="C37" s="269" t="s">
        <v>3640</v>
      </c>
      <c r="D37" s="269" t="s">
        <v>3641</v>
      </c>
      <c r="E37" s="269" t="s">
        <v>584</v>
      </c>
      <c r="F37" s="388">
        <v>3821596</v>
      </c>
      <c r="G37" s="268">
        <v>26.91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43984</v>
      </c>
      <c r="B38" s="268" t="s">
        <v>3711</v>
      </c>
      <c r="C38" s="269" t="s">
        <v>3712</v>
      </c>
      <c r="D38" s="269" t="s">
        <v>3689</v>
      </c>
      <c r="E38" s="269" t="s">
        <v>584</v>
      </c>
      <c r="F38" s="388">
        <v>1787640</v>
      </c>
      <c r="G38" s="268">
        <v>0.1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43984</v>
      </c>
      <c r="B39" s="268" t="s">
        <v>3711</v>
      </c>
      <c r="C39" s="269" t="s">
        <v>3712</v>
      </c>
      <c r="D39" s="269" t="s">
        <v>3713</v>
      </c>
      <c r="E39" s="269" t="s">
        <v>584</v>
      </c>
      <c r="F39" s="388">
        <v>4965114</v>
      </c>
      <c r="G39" s="268">
        <v>0.1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43984</v>
      </c>
      <c r="B40" s="268" t="s">
        <v>3714</v>
      </c>
      <c r="C40" s="269" t="s">
        <v>3715</v>
      </c>
      <c r="D40" s="269" t="s">
        <v>3716</v>
      </c>
      <c r="E40" s="269" t="s">
        <v>584</v>
      </c>
      <c r="F40" s="388">
        <v>34000</v>
      </c>
      <c r="G40" s="268">
        <v>28.72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43984</v>
      </c>
      <c r="B41" s="268" t="s">
        <v>2797</v>
      </c>
      <c r="C41" s="269" t="s">
        <v>3717</v>
      </c>
      <c r="D41" s="269" t="s">
        <v>3689</v>
      </c>
      <c r="E41" s="269" t="s">
        <v>584</v>
      </c>
      <c r="F41" s="388">
        <v>1526895</v>
      </c>
      <c r="G41" s="268">
        <v>3.7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43984</v>
      </c>
      <c r="B42" s="268" t="s">
        <v>97</v>
      </c>
      <c r="C42" s="269" t="s">
        <v>3638</v>
      </c>
      <c r="D42" s="269" t="s">
        <v>3637</v>
      </c>
      <c r="E42" s="269" t="s">
        <v>585</v>
      </c>
      <c r="F42" s="388">
        <v>2983930</v>
      </c>
      <c r="G42" s="268">
        <v>47.62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43984</v>
      </c>
      <c r="B43" s="268" t="s">
        <v>3718</v>
      </c>
      <c r="C43" s="269" t="s">
        <v>3719</v>
      </c>
      <c r="D43" s="269" t="s">
        <v>3720</v>
      </c>
      <c r="E43" s="269" t="s">
        <v>585</v>
      </c>
      <c r="F43" s="388">
        <v>12000</v>
      </c>
      <c r="G43" s="268">
        <v>26.69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43984</v>
      </c>
      <c r="B44" s="268" t="s">
        <v>133</v>
      </c>
      <c r="C44" s="269" t="s">
        <v>3639</v>
      </c>
      <c r="D44" s="269" t="s">
        <v>3642</v>
      </c>
      <c r="E44" s="269" t="s">
        <v>585</v>
      </c>
      <c r="F44" s="388">
        <v>328513</v>
      </c>
      <c r="G44" s="268">
        <v>406.09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43984</v>
      </c>
      <c r="B45" s="268" t="s">
        <v>133</v>
      </c>
      <c r="C45" s="269" t="s">
        <v>3639</v>
      </c>
      <c r="D45" s="269" t="s">
        <v>3637</v>
      </c>
      <c r="E45" s="269" t="s">
        <v>585</v>
      </c>
      <c r="F45" s="388">
        <v>336783</v>
      </c>
      <c r="G45" s="268">
        <v>406.01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43984</v>
      </c>
      <c r="B46" s="268" t="s">
        <v>3708</v>
      </c>
      <c r="C46" s="269" t="s">
        <v>3709</v>
      </c>
      <c r="D46" s="269" t="s">
        <v>3721</v>
      </c>
      <c r="E46" s="269" t="s">
        <v>585</v>
      </c>
      <c r="F46" s="388">
        <v>153000</v>
      </c>
      <c r="G46" s="268">
        <v>7.4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43984</v>
      </c>
      <c r="B47" s="268" t="s">
        <v>153</v>
      </c>
      <c r="C47" s="269" t="s">
        <v>3640</v>
      </c>
      <c r="D47" s="269" t="s">
        <v>3641</v>
      </c>
      <c r="E47" s="269" t="s">
        <v>585</v>
      </c>
      <c r="F47" s="388">
        <v>3821596</v>
      </c>
      <c r="G47" s="268">
        <v>26.93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43984</v>
      </c>
      <c r="B48" s="268" t="s">
        <v>153</v>
      </c>
      <c r="C48" s="269" t="s">
        <v>3640</v>
      </c>
      <c r="D48" s="269" t="s">
        <v>3637</v>
      </c>
      <c r="E48" s="269" t="s">
        <v>585</v>
      </c>
      <c r="F48" s="388">
        <v>4223745</v>
      </c>
      <c r="G48" s="268">
        <v>26.97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43984</v>
      </c>
      <c r="B49" s="268" t="s">
        <v>3711</v>
      </c>
      <c r="C49" s="269" t="s">
        <v>3712</v>
      </c>
      <c r="D49" s="269" t="s">
        <v>3722</v>
      </c>
      <c r="E49" s="269" t="s">
        <v>585</v>
      </c>
      <c r="F49" s="388">
        <v>2945977</v>
      </c>
      <c r="G49" s="268">
        <v>0.1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43984</v>
      </c>
      <c r="B50" s="268" t="s">
        <v>3711</v>
      </c>
      <c r="C50" s="269" t="s">
        <v>3712</v>
      </c>
      <c r="D50" s="269" t="s">
        <v>3689</v>
      </c>
      <c r="E50" s="269" t="s">
        <v>585</v>
      </c>
      <c r="F50" s="388">
        <v>1000001</v>
      </c>
      <c r="G50" s="268">
        <v>0.1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43984</v>
      </c>
      <c r="B51" s="268" t="s">
        <v>3723</v>
      </c>
      <c r="C51" s="269" t="s">
        <v>3724</v>
      </c>
      <c r="D51" s="269" t="s">
        <v>3725</v>
      </c>
      <c r="E51" s="269" t="s">
        <v>585</v>
      </c>
      <c r="F51" s="388">
        <v>40000</v>
      </c>
      <c r="G51" s="268">
        <v>49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43984</v>
      </c>
      <c r="B52" s="268" t="s">
        <v>3714</v>
      </c>
      <c r="C52" s="269" t="s">
        <v>3715</v>
      </c>
      <c r="D52" s="269" t="s">
        <v>3726</v>
      </c>
      <c r="E52" s="269" t="s">
        <v>585</v>
      </c>
      <c r="F52" s="388">
        <v>28000</v>
      </c>
      <c r="G52" s="268">
        <v>28.75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43984</v>
      </c>
      <c r="B53" s="268" t="s">
        <v>2797</v>
      </c>
      <c r="C53" s="269" t="s">
        <v>3717</v>
      </c>
      <c r="D53" s="269" t="s">
        <v>3727</v>
      </c>
      <c r="E53" s="269" t="s">
        <v>585</v>
      </c>
      <c r="F53" s="388">
        <v>3000000</v>
      </c>
      <c r="G53" s="268">
        <v>3.75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43984</v>
      </c>
      <c r="B54" s="268" t="s">
        <v>2797</v>
      </c>
      <c r="C54" s="269" t="s">
        <v>3717</v>
      </c>
      <c r="D54" s="269" t="s">
        <v>3689</v>
      </c>
      <c r="E54" s="269" t="s">
        <v>585</v>
      </c>
      <c r="F54" s="388">
        <v>2694138</v>
      </c>
      <c r="G54" s="268">
        <v>3.75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8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8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8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8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8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8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8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8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8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8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8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8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8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8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8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8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8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8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6"/>
  <sheetViews>
    <sheetView topLeftCell="A16" zoomScale="76" zoomScaleNormal="85" workbookViewId="0">
      <selection activeCell="B13" sqref="B13:I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43985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88">
        <v>1</v>
      </c>
      <c r="B10" s="489">
        <v>43978</v>
      </c>
      <c r="C10" s="490"/>
      <c r="D10" s="491" t="s">
        <v>496</v>
      </c>
      <c r="E10" s="492" t="s">
        <v>602</v>
      </c>
      <c r="F10" s="395">
        <v>227</v>
      </c>
      <c r="G10" s="492">
        <v>214</v>
      </c>
      <c r="H10" s="492">
        <v>240</v>
      </c>
      <c r="I10" s="493" t="s">
        <v>3635</v>
      </c>
      <c r="J10" s="65" t="s">
        <v>3631</v>
      </c>
      <c r="K10" s="65">
        <f>H10-F10</f>
        <v>13</v>
      </c>
      <c r="L10" s="391">
        <f t="shared" ref="L10" si="0">K10/F10</f>
        <v>5.7268722466960353E-2</v>
      </c>
      <c r="M10" s="494" t="s">
        <v>601</v>
      </c>
      <c r="N10" s="480">
        <v>43984</v>
      </c>
      <c r="O10" s="495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392">
        <v>2</v>
      </c>
      <c r="B11" s="422">
        <v>43980</v>
      </c>
      <c r="C11" s="438"/>
      <c r="D11" s="439" t="s">
        <v>804</v>
      </c>
      <c r="E11" s="440" t="s">
        <v>602</v>
      </c>
      <c r="F11" s="525" t="s">
        <v>3665</v>
      </c>
      <c r="G11" s="457">
        <v>897</v>
      </c>
      <c r="H11" s="440"/>
      <c r="I11" s="425" t="s">
        <v>3645</v>
      </c>
      <c r="J11" s="441" t="s">
        <v>603</v>
      </c>
      <c r="K11" s="441"/>
      <c r="L11" s="442"/>
      <c r="M11" s="441"/>
      <c r="N11" s="443"/>
      <c r="O11" s="444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88">
        <v>3</v>
      </c>
      <c r="B12" s="489">
        <v>43980</v>
      </c>
      <c r="C12" s="490"/>
      <c r="D12" s="491" t="s">
        <v>182</v>
      </c>
      <c r="E12" s="492" t="s">
        <v>602</v>
      </c>
      <c r="F12" s="395">
        <v>303</v>
      </c>
      <c r="G12" s="492">
        <v>282</v>
      </c>
      <c r="H12" s="492">
        <v>317</v>
      </c>
      <c r="I12" s="493">
        <v>340</v>
      </c>
      <c r="J12" s="65" t="s">
        <v>3669</v>
      </c>
      <c r="K12" s="65">
        <f>H12-F12</f>
        <v>14</v>
      </c>
      <c r="L12" s="391">
        <f t="shared" ref="L12" si="1">K12/F12</f>
        <v>4.6204620462046202E-2</v>
      </c>
      <c r="M12" s="494" t="s">
        <v>601</v>
      </c>
      <c r="N12" s="480">
        <v>43984</v>
      </c>
      <c r="O12" s="495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3646</v>
      </c>
      <c r="E13" s="440" t="s">
        <v>602</v>
      </c>
      <c r="F13" s="525" t="s">
        <v>3647</v>
      </c>
      <c r="G13" s="457">
        <v>9400</v>
      </c>
      <c r="H13" s="440"/>
      <c r="I13" s="425" t="s">
        <v>3648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392">
        <v>5</v>
      </c>
      <c r="B14" s="422">
        <v>43983</v>
      </c>
      <c r="C14" s="438"/>
      <c r="D14" s="439" t="s">
        <v>534</v>
      </c>
      <c r="E14" s="440" t="s">
        <v>602</v>
      </c>
      <c r="F14" s="525" t="s">
        <v>3649</v>
      </c>
      <c r="G14" s="457">
        <v>950</v>
      </c>
      <c r="H14" s="440"/>
      <c r="I14" s="425" t="s">
        <v>3632</v>
      </c>
      <c r="J14" s="441" t="s">
        <v>603</v>
      </c>
      <c r="K14" s="441"/>
      <c r="L14" s="442"/>
      <c r="M14" s="441"/>
      <c r="N14" s="443"/>
      <c r="O14" s="44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65">
        <v>6</v>
      </c>
      <c r="B15" s="466">
        <v>43983</v>
      </c>
      <c r="C15" s="467"/>
      <c r="D15" s="468" t="s">
        <v>524</v>
      </c>
      <c r="E15" s="469" t="s">
        <v>602</v>
      </c>
      <c r="F15" s="470">
        <v>204</v>
      </c>
      <c r="G15" s="470">
        <v>190</v>
      </c>
      <c r="H15" s="470">
        <v>213</v>
      </c>
      <c r="I15" s="470" t="s">
        <v>666</v>
      </c>
      <c r="J15" s="470" t="s">
        <v>3728</v>
      </c>
      <c r="K15" s="470">
        <f>H15-F15</f>
        <v>9</v>
      </c>
      <c r="L15" s="471">
        <f t="shared" ref="L15" si="2">K15/F15</f>
        <v>4.4117647058823532E-2</v>
      </c>
      <c r="M15" s="472" t="s">
        <v>601</v>
      </c>
      <c r="N15" s="473">
        <v>43984</v>
      </c>
      <c r="O15" s="47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392"/>
      <c r="B16" s="422"/>
      <c r="C16" s="438"/>
      <c r="D16" s="439"/>
      <c r="E16" s="440"/>
      <c r="F16" s="440"/>
      <c r="G16" s="457"/>
      <c r="H16" s="440"/>
      <c r="I16" s="425"/>
      <c r="J16" s="441"/>
      <c r="K16" s="441"/>
      <c r="L16" s="442"/>
      <c r="M16" s="441"/>
      <c r="N16" s="443"/>
      <c r="O16" s="444"/>
      <c r="Q16" s="446"/>
      <c r="R16" s="447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392"/>
      <c r="B17" s="422"/>
      <c r="C17" s="438"/>
      <c r="D17" s="439"/>
      <c r="E17" s="440"/>
      <c r="F17" s="440"/>
      <c r="G17" s="457"/>
      <c r="H17" s="440"/>
      <c r="I17" s="425"/>
      <c r="J17" s="441"/>
      <c r="K17" s="441"/>
      <c r="L17" s="442"/>
      <c r="M17" s="441"/>
      <c r="N17" s="443"/>
      <c r="O17" s="444"/>
      <c r="Q17" s="446"/>
      <c r="R17" s="447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5" customFormat="1" ht="14.25">
      <c r="A18" s="392"/>
      <c r="B18" s="422"/>
      <c r="C18" s="423"/>
      <c r="D18" s="401"/>
      <c r="E18" s="424"/>
      <c r="F18" s="425"/>
      <c r="G18" s="426"/>
      <c r="H18" s="426"/>
      <c r="I18" s="425"/>
      <c r="J18" s="383"/>
      <c r="K18" s="383"/>
      <c r="L18" s="382"/>
      <c r="M18" s="378"/>
      <c r="N18" s="399"/>
      <c r="O18" s="389"/>
      <c r="Q18" s="64"/>
      <c r="R18" s="342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605</v>
      </c>
      <c r="B19" s="24"/>
      <c r="C19" s="25"/>
      <c r="D19" s="26"/>
      <c r="E19" s="27"/>
      <c r="F19" s="28"/>
      <c r="G19" s="28"/>
      <c r="H19" s="28"/>
      <c r="I19" s="28"/>
      <c r="J19" s="66"/>
      <c r="K19" s="28"/>
      <c r="L19" s="28"/>
      <c r="M19" s="38"/>
      <c r="N19" s="66"/>
      <c r="O19" s="67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606</v>
      </c>
      <c r="B20" s="23"/>
      <c r="C20" s="23"/>
      <c r="D20" s="23"/>
      <c r="F20" s="30" t="s">
        <v>607</v>
      </c>
      <c r="G20" s="17"/>
      <c r="H20" s="31"/>
      <c r="I20" s="36"/>
      <c r="J20" s="68"/>
      <c r="K20" s="69"/>
      <c r="L20" s="70"/>
      <c r="M20" s="70"/>
      <c r="N20" s="16"/>
      <c r="O20" s="71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608</v>
      </c>
      <c r="B21" s="23"/>
      <c r="C21" s="23"/>
      <c r="D21" s="23"/>
      <c r="E21" s="32"/>
      <c r="F21" s="30" t="s">
        <v>609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2"/>
      <c r="K22" s="69"/>
      <c r="L22" s="70"/>
      <c r="M22" s="17"/>
      <c r="N22" s="73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610</v>
      </c>
      <c r="C23" s="33"/>
      <c r="D23" s="33"/>
      <c r="E23" s="33"/>
      <c r="F23" s="34"/>
      <c r="G23" s="32"/>
      <c r="H23" s="32"/>
      <c r="I23" s="74"/>
      <c r="J23" s="75"/>
      <c r="K23" s="76"/>
      <c r="L23" s="12"/>
      <c r="M23" s="12"/>
      <c r="N23" s="11"/>
      <c r="O23" s="53"/>
      <c r="R23" s="83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576</v>
      </c>
      <c r="C24" s="21"/>
      <c r="D24" s="22" t="s">
        <v>589</v>
      </c>
      <c r="E24" s="21" t="s">
        <v>590</v>
      </c>
      <c r="F24" s="21" t="s">
        <v>591</v>
      </c>
      <c r="G24" s="21" t="s">
        <v>611</v>
      </c>
      <c r="H24" s="21" t="s">
        <v>593</v>
      </c>
      <c r="I24" s="21" t="s">
        <v>594</v>
      </c>
      <c r="J24" s="77" t="s">
        <v>595</v>
      </c>
      <c r="K24" s="62" t="s">
        <v>612</v>
      </c>
      <c r="L24" s="63" t="s">
        <v>597</v>
      </c>
      <c r="M24" s="78" t="s">
        <v>613</v>
      </c>
      <c r="N24" s="21" t="s">
        <v>614</v>
      </c>
      <c r="O24" s="21" t="s">
        <v>598</v>
      </c>
      <c r="P24" s="79" t="s">
        <v>599</v>
      </c>
      <c r="Q24" s="40"/>
      <c r="R24" s="38"/>
      <c r="S24" s="38"/>
      <c r="T24" s="38"/>
    </row>
    <row r="25" spans="1:38" s="417" customFormat="1" ht="15" customHeight="1">
      <c r="A25" s="475">
        <v>1</v>
      </c>
      <c r="B25" s="476">
        <v>43977</v>
      </c>
      <c r="C25" s="477"/>
      <c r="D25" s="390" t="s">
        <v>117</v>
      </c>
      <c r="E25" s="395" t="s">
        <v>3636</v>
      </c>
      <c r="F25" s="395">
        <v>2015</v>
      </c>
      <c r="G25" s="395">
        <v>1945</v>
      </c>
      <c r="H25" s="395">
        <v>2110</v>
      </c>
      <c r="I25" s="395" t="s">
        <v>3633</v>
      </c>
      <c r="J25" s="65" t="s">
        <v>3650</v>
      </c>
      <c r="K25" s="65">
        <f>H25-F25</f>
        <v>95</v>
      </c>
      <c r="L25" s="391">
        <f t="shared" ref="L25" si="3">K25/F25</f>
        <v>4.7146401985111663E-2</v>
      </c>
      <c r="M25" s="478"/>
      <c r="N25" s="479"/>
      <c r="O25" s="65" t="s">
        <v>601</v>
      </c>
      <c r="P25" s="480">
        <v>43983</v>
      </c>
      <c r="Q25" s="7"/>
      <c r="R25" s="345" t="s">
        <v>604</v>
      </c>
      <c r="S25" s="464">
        <v>43964</v>
      </c>
      <c r="T25" s="437"/>
      <c r="U25" s="437"/>
      <c r="V25" s="437"/>
      <c r="W25" s="437"/>
      <c r="X25" s="437"/>
      <c r="Y25" s="437"/>
      <c r="Z25" s="437"/>
      <c r="AA25" s="437"/>
    </row>
    <row r="26" spans="1:38" s="417" customFormat="1" ht="15" customHeight="1">
      <c r="A26" s="475">
        <v>2</v>
      </c>
      <c r="B26" s="476">
        <v>43980</v>
      </c>
      <c r="C26" s="477"/>
      <c r="D26" s="390" t="s">
        <v>188</v>
      </c>
      <c r="E26" s="395" t="s">
        <v>602</v>
      </c>
      <c r="F26" s="395">
        <v>1975</v>
      </c>
      <c r="G26" s="395">
        <v>1910</v>
      </c>
      <c r="H26" s="395">
        <v>2017.5</v>
      </c>
      <c r="I26" s="395" t="s">
        <v>3643</v>
      </c>
      <c r="J26" s="65" t="s">
        <v>3651</v>
      </c>
      <c r="K26" s="65">
        <f>H26-F26</f>
        <v>42.5</v>
      </c>
      <c r="L26" s="391">
        <f t="shared" ref="L26" si="4">K26/F26</f>
        <v>2.1518987341772152E-2</v>
      </c>
      <c r="M26" s="478"/>
      <c r="N26" s="479"/>
      <c r="O26" s="65" t="s">
        <v>601</v>
      </c>
      <c r="P26" s="480">
        <v>43983</v>
      </c>
      <c r="Q26" s="7"/>
      <c r="R26" s="345" t="s">
        <v>3188</v>
      </c>
      <c r="S26" s="437"/>
      <c r="T26" s="437"/>
      <c r="U26" s="437"/>
      <c r="V26" s="437"/>
      <c r="W26" s="437"/>
      <c r="X26" s="437"/>
      <c r="Y26" s="437"/>
      <c r="Z26" s="437"/>
      <c r="AA26" s="437"/>
    </row>
    <row r="27" spans="1:38" s="417" customFormat="1" ht="15" customHeight="1">
      <c r="A27" s="475">
        <v>3</v>
      </c>
      <c r="B27" s="476">
        <v>43980</v>
      </c>
      <c r="C27" s="477"/>
      <c r="D27" s="390" t="s">
        <v>147</v>
      </c>
      <c r="E27" s="395" t="s">
        <v>602</v>
      </c>
      <c r="F27" s="395">
        <v>908</v>
      </c>
      <c r="G27" s="395">
        <v>878</v>
      </c>
      <c r="H27" s="395">
        <v>927.5</v>
      </c>
      <c r="I27" s="395" t="s">
        <v>3644</v>
      </c>
      <c r="J27" s="65" t="s">
        <v>3670</v>
      </c>
      <c r="K27" s="65">
        <f>H27-F27</f>
        <v>19.5</v>
      </c>
      <c r="L27" s="391">
        <f t="shared" ref="L27" si="5">K27/F27</f>
        <v>2.1475770925110133E-2</v>
      </c>
      <c r="M27" s="478"/>
      <c r="N27" s="479"/>
      <c r="O27" s="65" t="s">
        <v>601</v>
      </c>
      <c r="P27" s="480">
        <v>43984</v>
      </c>
      <c r="Q27" s="7"/>
      <c r="R27" s="345" t="s">
        <v>3188</v>
      </c>
      <c r="S27" s="437"/>
      <c r="T27" s="437"/>
      <c r="U27" s="437"/>
      <c r="V27" s="437"/>
      <c r="W27" s="437"/>
      <c r="X27" s="437"/>
      <c r="Y27" s="437"/>
      <c r="Z27" s="437"/>
      <c r="AA27" s="437"/>
    </row>
    <row r="28" spans="1:38" s="417" customFormat="1" ht="15" customHeight="1">
      <c r="A28" s="475">
        <v>4</v>
      </c>
      <c r="B28" s="476">
        <v>43983</v>
      </c>
      <c r="C28" s="477"/>
      <c r="D28" s="390" t="s">
        <v>179</v>
      </c>
      <c r="E28" s="395" t="s">
        <v>602</v>
      </c>
      <c r="F28" s="395">
        <v>472</v>
      </c>
      <c r="G28" s="395">
        <v>455</v>
      </c>
      <c r="H28" s="395">
        <v>482</v>
      </c>
      <c r="I28" s="395" t="s">
        <v>3629</v>
      </c>
      <c r="J28" s="65" t="s">
        <v>3654</v>
      </c>
      <c r="K28" s="65">
        <f t="shared" ref="K28:K29" si="6">H28-F28</f>
        <v>10</v>
      </c>
      <c r="L28" s="391">
        <f t="shared" ref="L28:L29" si="7">K28/F28</f>
        <v>2.1186440677966101E-2</v>
      </c>
      <c r="M28" s="478"/>
      <c r="N28" s="479"/>
      <c r="O28" s="65" t="s">
        <v>601</v>
      </c>
      <c r="P28" s="483">
        <v>43983</v>
      </c>
      <c r="Q28" s="7"/>
      <c r="R28" s="345" t="s">
        <v>604</v>
      </c>
      <c r="S28" s="437"/>
      <c r="T28" s="437"/>
      <c r="U28" s="437"/>
      <c r="V28" s="437"/>
      <c r="W28" s="437"/>
      <c r="X28" s="437"/>
      <c r="Y28" s="437"/>
      <c r="Z28" s="437"/>
      <c r="AA28" s="437"/>
    </row>
    <row r="29" spans="1:38" s="417" customFormat="1" ht="15" customHeight="1">
      <c r="A29" s="475">
        <v>5</v>
      </c>
      <c r="B29" s="476">
        <v>43983</v>
      </c>
      <c r="C29" s="477"/>
      <c r="D29" s="390" t="s">
        <v>3652</v>
      </c>
      <c r="E29" s="395" t="s">
        <v>602</v>
      </c>
      <c r="F29" s="395">
        <v>2372.5</v>
      </c>
      <c r="G29" s="395">
        <v>2285</v>
      </c>
      <c r="H29" s="395">
        <v>2422.5</v>
      </c>
      <c r="I29" s="395" t="s">
        <v>3653</v>
      </c>
      <c r="J29" s="65" t="s">
        <v>3655</v>
      </c>
      <c r="K29" s="65">
        <f t="shared" si="6"/>
        <v>50</v>
      </c>
      <c r="L29" s="391">
        <f t="shared" si="7"/>
        <v>2.107481559536354E-2</v>
      </c>
      <c r="M29" s="478"/>
      <c r="N29" s="479"/>
      <c r="O29" s="65" t="s">
        <v>601</v>
      </c>
      <c r="P29" s="483">
        <v>43983</v>
      </c>
      <c r="Q29" s="7"/>
      <c r="R29" s="345" t="s">
        <v>604</v>
      </c>
      <c r="S29" s="437"/>
      <c r="T29" s="437"/>
      <c r="U29" s="437"/>
      <c r="V29" s="437"/>
      <c r="W29" s="437"/>
      <c r="X29" s="437"/>
      <c r="Y29" s="437"/>
      <c r="Z29" s="437"/>
      <c r="AA29" s="437"/>
    </row>
    <row r="30" spans="1:38" s="417" customFormat="1" ht="15" customHeight="1">
      <c r="A30" s="475">
        <v>6</v>
      </c>
      <c r="B30" s="476">
        <v>43983</v>
      </c>
      <c r="C30" s="477"/>
      <c r="D30" s="390" t="s">
        <v>39</v>
      </c>
      <c r="E30" s="395" t="s">
        <v>3630</v>
      </c>
      <c r="F30" s="395">
        <v>1303</v>
      </c>
      <c r="G30" s="395">
        <v>1345</v>
      </c>
      <c r="H30" s="395">
        <v>1282.5</v>
      </c>
      <c r="I30" s="395" t="s">
        <v>3657</v>
      </c>
      <c r="J30" s="65" t="s">
        <v>3656</v>
      </c>
      <c r="K30" s="65">
        <f>F30-H30</f>
        <v>20.5</v>
      </c>
      <c r="L30" s="391">
        <f t="shared" ref="L30" si="8">K30/F30</f>
        <v>1.5732924021488872E-2</v>
      </c>
      <c r="M30" s="478"/>
      <c r="N30" s="479"/>
      <c r="O30" s="65" t="s">
        <v>601</v>
      </c>
      <c r="P30" s="483">
        <v>43983</v>
      </c>
      <c r="Q30" s="7"/>
      <c r="R30" s="345" t="s">
        <v>604</v>
      </c>
      <c r="S30" s="437"/>
      <c r="T30" s="437"/>
      <c r="U30" s="437"/>
      <c r="V30" s="437"/>
      <c r="W30" s="437"/>
      <c r="X30" s="437"/>
      <c r="Y30" s="437"/>
      <c r="Z30" s="437"/>
      <c r="AA30" s="437"/>
    </row>
    <row r="31" spans="1:38" s="417" customFormat="1" ht="15" customHeight="1">
      <c r="A31" s="398">
        <v>7</v>
      </c>
      <c r="B31" s="422">
        <v>43983</v>
      </c>
      <c r="C31" s="379"/>
      <c r="D31" s="380" t="s">
        <v>95</v>
      </c>
      <c r="E31" s="421" t="s">
        <v>602</v>
      </c>
      <c r="F31" s="421" t="s">
        <v>3658</v>
      </c>
      <c r="G31" s="403"/>
      <c r="H31" s="403">
        <v>3890</v>
      </c>
      <c r="I31" s="421" t="s">
        <v>3659</v>
      </c>
      <c r="J31" s="402" t="s">
        <v>603</v>
      </c>
      <c r="K31" s="402"/>
      <c r="L31" s="382"/>
      <c r="M31" s="399"/>
      <c r="N31" s="399"/>
      <c r="O31" s="402"/>
      <c r="P31" s="399"/>
      <c r="Q31" s="7"/>
      <c r="R31" s="345" t="s">
        <v>604</v>
      </c>
      <c r="S31" s="437"/>
      <c r="T31" s="437"/>
      <c r="U31" s="437"/>
      <c r="V31" s="437"/>
      <c r="W31" s="437"/>
      <c r="X31" s="437"/>
      <c r="Y31" s="437"/>
      <c r="Z31" s="437"/>
      <c r="AA31" s="437"/>
    </row>
    <row r="32" spans="1:38" s="417" customFormat="1" ht="15" customHeight="1">
      <c r="A32" s="475">
        <v>8</v>
      </c>
      <c r="B32" s="476">
        <v>43983</v>
      </c>
      <c r="C32" s="477"/>
      <c r="D32" s="390" t="s">
        <v>143</v>
      </c>
      <c r="E32" s="395" t="s">
        <v>3630</v>
      </c>
      <c r="F32" s="395">
        <v>5815</v>
      </c>
      <c r="G32" s="395">
        <v>6000</v>
      </c>
      <c r="H32" s="395">
        <v>5690</v>
      </c>
      <c r="I32" s="395">
        <v>5400</v>
      </c>
      <c r="J32" s="65" t="s">
        <v>3729</v>
      </c>
      <c r="K32" s="65">
        <f>F32-H32</f>
        <v>125</v>
      </c>
      <c r="L32" s="391">
        <f t="shared" ref="L32" si="9">K32/F32</f>
        <v>2.1496130696474634E-2</v>
      </c>
      <c r="M32" s="478"/>
      <c r="N32" s="479"/>
      <c r="O32" s="65" t="s">
        <v>601</v>
      </c>
      <c r="P32" s="480">
        <v>43984</v>
      </c>
      <c r="Q32" s="7"/>
      <c r="R32" s="345" t="s">
        <v>3188</v>
      </c>
      <c r="S32" s="437"/>
      <c r="T32" s="437"/>
      <c r="U32" s="437"/>
      <c r="V32" s="437"/>
      <c r="W32" s="437"/>
      <c r="X32" s="437"/>
      <c r="Y32" s="437"/>
      <c r="Z32" s="437"/>
      <c r="AA32" s="437"/>
    </row>
    <row r="33" spans="1:34" s="417" customFormat="1" ht="15" customHeight="1">
      <c r="A33" s="475">
        <v>9</v>
      </c>
      <c r="B33" s="476">
        <v>43983</v>
      </c>
      <c r="C33" s="477"/>
      <c r="D33" s="390" t="s">
        <v>179</v>
      </c>
      <c r="E33" s="395" t="s">
        <v>602</v>
      </c>
      <c r="F33" s="395">
        <v>462</v>
      </c>
      <c r="G33" s="395">
        <v>442</v>
      </c>
      <c r="H33" s="395">
        <v>473</v>
      </c>
      <c r="I33" s="395">
        <v>500</v>
      </c>
      <c r="J33" s="65" t="s">
        <v>3666</v>
      </c>
      <c r="K33" s="65">
        <f>H33-F33</f>
        <v>11</v>
      </c>
      <c r="L33" s="391">
        <f t="shared" ref="L33" si="10">K33/F33</f>
        <v>2.3809523809523808E-2</v>
      </c>
      <c r="M33" s="478"/>
      <c r="N33" s="479"/>
      <c r="O33" s="65" t="s">
        <v>601</v>
      </c>
      <c r="P33" s="480">
        <v>43984</v>
      </c>
      <c r="Q33" s="7"/>
      <c r="R33" s="345" t="s">
        <v>3188</v>
      </c>
      <c r="S33" s="437"/>
      <c r="T33" s="437"/>
      <c r="U33" s="437"/>
      <c r="V33" s="437"/>
      <c r="W33" s="437"/>
      <c r="X33" s="437"/>
      <c r="Y33" s="437"/>
      <c r="Z33" s="437"/>
      <c r="AA33" s="437"/>
    </row>
    <row r="34" spans="1:34" s="417" customFormat="1" ht="15" customHeight="1">
      <c r="A34" s="398">
        <v>10</v>
      </c>
      <c r="B34" s="422">
        <v>43984</v>
      </c>
      <c r="C34" s="379"/>
      <c r="D34" s="380" t="s">
        <v>56</v>
      </c>
      <c r="E34" s="421" t="s">
        <v>3630</v>
      </c>
      <c r="F34" s="421" t="s">
        <v>3667</v>
      </c>
      <c r="G34" s="403">
        <v>412</v>
      </c>
      <c r="H34" s="403"/>
      <c r="I34" s="421" t="s">
        <v>3668</v>
      </c>
      <c r="J34" s="402" t="s">
        <v>603</v>
      </c>
      <c r="K34" s="402"/>
      <c r="L34" s="382"/>
      <c r="M34" s="486"/>
      <c r="N34" s="487"/>
      <c r="O34" s="402"/>
      <c r="P34" s="496"/>
      <c r="Q34" s="7"/>
      <c r="R34" s="345" t="s">
        <v>604</v>
      </c>
      <c r="S34" s="437"/>
      <c r="T34" s="437"/>
      <c r="U34" s="437"/>
      <c r="V34" s="437"/>
      <c r="W34" s="437"/>
      <c r="X34" s="437"/>
      <c r="Y34" s="437"/>
      <c r="Z34" s="437"/>
      <c r="AA34" s="437"/>
    </row>
    <row r="35" spans="1:34" s="417" customFormat="1" ht="15" customHeight="1">
      <c r="A35" s="398">
        <v>11</v>
      </c>
      <c r="B35" s="422">
        <v>43984</v>
      </c>
      <c r="C35" s="379"/>
      <c r="D35" s="380" t="s">
        <v>3674</v>
      </c>
      <c r="E35" s="421" t="s">
        <v>602</v>
      </c>
      <c r="F35" s="421" t="s">
        <v>3675</v>
      </c>
      <c r="G35" s="403">
        <v>480</v>
      </c>
      <c r="H35" s="403"/>
      <c r="I35" s="421">
        <v>540</v>
      </c>
      <c r="J35" s="402" t="s">
        <v>603</v>
      </c>
      <c r="K35" s="402"/>
      <c r="L35" s="382"/>
      <c r="M35" s="486"/>
      <c r="N35" s="487"/>
      <c r="O35" s="402"/>
      <c r="P35" s="496"/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34" s="417" customFormat="1" ht="15" customHeight="1">
      <c r="A36" s="398">
        <v>12</v>
      </c>
      <c r="B36" s="422">
        <v>43984</v>
      </c>
      <c r="C36" s="379"/>
      <c r="D36" s="380" t="s">
        <v>47</v>
      </c>
      <c r="E36" s="421" t="s">
        <v>3630</v>
      </c>
      <c r="F36" s="421" t="s">
        <v>3676</v>
      </c>
      <c r="G36" s="403">
        <v>198</v>
      </c>
      <c r="H36" s="403"/>
      <c r="I36" s="421" t="s">
        <v>3677</v>
      </c>
      <c r="J36" s="402" t="s">
        <v>603</v>
      </c>
      <c r="K36" s="402"/>
      <c r="L36" s="382"/>
      <c r="M36" s="486"/>
      <c r="N36" s="487"/>
      <c r="O36" s="402"/>
      <c r="P36" s="496"/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34" s="417" customFormat="1" ht="15" customHeight="1">
      <c r="A37" s="398"/>
      <c r="B37" s="422"/>
      <c r="C37" s="379"/>
      <c r="D37" s="380"/>
      <c r="E37" s="421"/>
      <c r="F37" s="421"/>
      <c r="G37" s="403"/>
      <c r="H37" s="403"/>
      <c r="I37" s="421"/>
      <c r="J37" s="402"/>
      <c r="K37" s="402"/>
      <c r="L37" s="382"/>
      <c r="M37" s="486"/>
      <c r="N37" s="487"/>
      <c r="O37" s="402"/>
      <c r="P37" s="496"/>
      <c r="Q37" s="7"/>
      <c r="R37" s="345"/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34" ht="15" customHeight="1">
      <c r="A38" s="398"/>
      <c r="B38" s="422"/>
      <c r="C38" s="379"/>
      <c r="D38" s="428"/>
      <c r="E38" s="428"/>
      <c r="F38" s="481"/>
      <c r="G38" s="481"/>
      <c r="H38" s="481"/>
      <c r="I38" s="481"/>
      <c r="J38" s="482"/>
      <c r="K38" s="481"/>
      <c r="L38" s="481"/>
      <c r="M38" s="381"/>
      <c r="N38" s="383"/>
      <c r="O38" s="383"/>
      <c r="P38" s="384"/>
      <c r="Q38" s="11"/>
      <c r="R38" s="12"/>
      <c r="S38" s="16"/>
      <c r="T38" s="16"/>
      <c r="U38" s="16"/>
      <c r="V38" s="16"/>
      <c r="W38" s="16"/>
      <c r="X38" s="16"/>
      <c r="Y38" s="16"/>
      <c r="Z38" s="16"/>
      <c r="AA38" s="16"/>
    </row>
    <row r="39" spans="1:34" ht="44.25" customHeight="1">
      <c r="A39" s="23" t="s">
        <v>605</v>
      </c>
      <c r="B39" s="39"/>
      <c r="C39" s="39"/>
      <c r="D39" s="40"/>
      <c r="E39" s="36"/>
      <c r="F39" s="36"/>
      <c r="G39" s="35"/>
      <c r="H39" s="35"/>
      <c r="I39" s="36"/>
      <c r="J39" s="17"/>
      <c r="K39" s="80"/>
      <c r="L39" s="81"/>
      <c r="M39" s="80"/>
      <c r="N39" s="82"/>
      <c r="O39" s="80"/>
      <c r="P39" s="82"/>
      <c r="Q39" s="16"/>
      <c r="R39" s="12"/>
      <c r="S39" s="16"/>
      <c r="T39" s="16"/>
      <c r="U39" s="16"/>
      <c r="V39" s="16"/>
      <c r="W39" s="16"/>
      <c r="X39" s="16"/>
      <c r="Y39" s="16"/>
      <c r="Z39" s="5"/>
      <c r="AA39" s="5"/>
      <c r="AB39" s="5"/>
    </row>
    <row r="40" spans="1:34" s="6" customFormat="1">
      <c r="A40" s="29" t="s">
        <v>606</v>
      </c>
      <c r="B40" s="23"/>
      <c r="C40" s="23"/>
      <c r="D40" s="23"/>
      <c r="E40" s="5"/>
      <c r="F40" s="30" t="s">
        <v>607</v>
      </c>
      <c r="G40" s="41"/>
      <c r="H40" s="42"/>
      <c r="I40" s="83"/>
      <c r="J40" s="17"/>
      <c r="K40" s="84"/>
      <c r="L40" s="85"/>
      <c r="M40" s="86"/>
      <c r="N40" s="87"/>
      <c r="O40" s="88"/>
      <c r="P40" s="5"/>
      <c r="Q40" s="4"/>
      <c r="R40" s="12"/>
      <c r="Z40" s="9"/>
      <c r="AA40" s="9"/>
      <c r="AB40" s="9"/>
      <c r="AC40" s="9"/>
      <c r="AD40" s="9"/>
      <c r="AE40" s="9"/>
      <c r="AF40" s="9"/>
      <c r="AG40" s="9"/>
      <c r="AH40" s="9"/>
    </row>
    <row r="41" spans="1:34" s="9" customFormat="1" ht="14.25" customHeight="1">
      <c r="A41" s="29"/>
      <c r="B41" s="23"/>
      <c r="C41" s="23"/>
      <c r="D41" s="23"/>
      <c r="E41" s="32"/>
      <c r="F41" s="30" t="s">
        <v>609</v>
      </c>
      <c r="G41" s="41"/>
      <c r="H41" s="42"/>
      <c r="I41" s="83"/>
      <c r="J41" s="17"/>
      <c r="K41" s="84"/>
      <c r="L41" s="85"/>
      <c r="M41" s="86"/>
      <c r="N41" s="87"/>
      <c r="O41" s="88"/>
      <c r="P41" s="5"/>
      <c r="Q41" s="4"/>
      <c r="R41" s="12"/>
      <c r="S41" s="6"/>
      <c r="Y41" s="6"/>
      <c r="Z41" s="6"/>
    </row>
    <row r="42" spans="1:34" s="9" customFormat="1" ht="14.25" customHeight="1">
      <c r="A42" s="23"/>
      <c r="B42" s="23"/>
      <c r="C42" s="23"/>
      <c r="D42" s="23"/>
      <c r="E42" s="32"/>
      <c r="F42" s="17"/>
      <c r="G42" s="17"/>
      <c r="H42" s="31"/>
      <c r="I42" s="36"/>
      <c r="J42" s="72"/>
      <c r="K42" s="69"/>
      <c r="L42" s="70"/>
      <c r="M42" s="17"/>
      <c r="N42" s="73"/>
      <c r="O42" s="57"/>
      <c r="P42" s="8"/>
      <c r="Q42" s="4"/>
      <c r="R42" s="12"/>
      <c r="S42" s="6"/>
      <c r="Y42" s="6"/>
      <c r="Z42" s="6"/>
    </row>
    <row r="43" spans="1:34" s="9" customFormat="1" ht="15">
      <c r="A43" s="43" t="s">
        <v>616</v>
      </c>
      <c r="B43" s="43"/>
      <c r="C43" s="43"/>
      <c r="D43" s="43"/>
      <c r="E43" s="32"/>
      <c r="F43" s="17"/>
      <c r="G43" s="12"/>
      <c r="H43" s="17"/>
      <c r="I43" s="12"/>
      <c r="J43" s="89"/>
      <c r="K43" s="12"/>
      <c r="L43" s="12"/>
      <c r="M43" s="12"/>
      <c r="N43" s="12"/>
      <c r="O43" s="90"/>
      <c r="P43"/>
      <c r="Q43" s="4"/>
      <c r="R43" s="12"/>
      <c r="S43" s="6"/>
      <c r="Y43" s="6"/>
      <c r="Z43" s="6"/>
    </row>
    <row r="44" spans="1:34" s="9" customFormat="1" ht="38.25">
      <c r="A44" s="21" t="s">
        <v>16</v>
      </c>
      <c r="B44" s="21" t="s">
        <v>576</v>
      </c>
      <c r="C44" s="21"/>
      <c r="D44" s="22" t="s">
        <v>589</v>
      </c>
      <c r="E44" s="21" t="s">
        <v>590</v>
      </c>
      <c r="F44" s="21" t="s">
        <v>591</v>
      </c>
      <c r="G44" s="21" t="s">
        <v>611</v>
      </c>
      <c r="H44" s="21" t="s">
        <v>593</v>
      </c>
      <c r="I44" s="21" t="s">
        <v>594</v>
      </c>
      <c r="J44" s="20" t="s">
        <v>595</v>
      </c>
      <c r="K44" s="78" t="s">
        <v>617</v>
      </c>
      <c r="L44" s="78" t="s">
        <v>613</v>
      </c>
      <c r="M44" s="21" t="s">
        <v>614</v>
      </c>
      <c r="N44" s="20" t="s">
        <v>598</v>
      </c>
      <c r="O44" s="91" t="s">
        <v>599</v>
      </c>
      <c r="P44" s="5"/>
      <c r="Q44" s="4"/>
      <c r="R44" s="17"/>
      <c r="S44" s="6"/>
      <c r="Y44" s="6"/>
      <c r="Z44" s="6"/>
    </row>
    <row r="45" spans="1:34" s="9" customFormat="1" ht="14.25">
      <c r="A45" s="521"/>
      <c r="B45" s="522"/>
      <c r="C45" s="450"/>
      <c r="D45" s="401"/>
      <c r="E45" s="451"/>
      <c r="F45" s="452"/>
      <c r="G45" s="451"/>
      <c r="H45" s="451"/>
      <c r="I45" s="451"/>
      <c r="J45" s="522"/>
      <c r="K45" s="453"/>
      <c r="L45" s="523"/>
      <c r="M45" s="523"/>
      <c r="N45" s="523"/>
      <c r="O45" s="519"/>
      <c r="P45" s="404"/>
      <c r="Q45" s="404"/>
      <c r="R45" s="345"/>
      <c r="S45" s="40"/>
      <c r="Y45" s="6"/>
      <c r="Z45" s="6"/>
    </row>
    <row r="46" spans="1:34" s="9" customFormat="1" ht="14.25">
      <c r="A46" s="521"/>
      <c r="B46" s="522"/>
      <c r="C46" s="450"/>
      <c r="D46" s="401"/>
      <c r="E46" s="451"/>
      <c r="F46" s="454"/>
      <c r="G46" s="451"/>
      <c r="H46" s="451"/>
      <c r="I46" s="451"/>
      <c r="J46" s="522"/>
      <c r="K46" s="453"/>
      <c r="L46" s="524"/>
      <c r="M46" s="524"/>
      <c r="N46" s="524"/>
      <c r="O46" s="520"/>
      <c r="P46" s="404"/>
      <c r="Q46" s="404"/>
      <c r="R46" s="345"/>
      <c r="S46" s="40"/>
      <c r="Y46" s="6"/>
      <c r="Z46" s="6"/>
    </row>
    <row r="47" spans="1:34" s="9" customFormat="1" ht="14.25">
      <c r="A47" s="521"/>
      <c r="B47" s="522"/>
      <c r="C47" s="450"/>
      <c r="D47" s="401"/>
      <c r="E47" s="451"/>
      <c r="F47" s="452"/>
      <c r="G47" s="451"/>
      <c r="H47" s="451"/>
      <c r="I47" s="451"/>
      <c r="J47" s="522"/>
      <c r="K47" s="453"/>
      <c r="L47" s="523"/>
      <c r="M47" s="523"/>
      <c r="N47" s="523"/>
      <c r="O47" s="519"/>
      <c r="P47" s="404"/>
      <c r="Q47" s="404"/>
      <c r="R47" s="345"/>
      <c r="S47" s="40"/>
      <c r="Y47" s="6"/>
      <c r="Z47" s="6"/>
    </row>
    <row r="48" spans="1:34" s="9" customFormat="1" ht="14.25">
      <c r="A48" s="521"/>
      <c r="B48" s="522"/>
      <c r="C48" s="450"/>
      <c r="D48" s="401"/>
      <c r="E48" s="451"/>
      <c r="F48" s="454"/>
      <c r="G48" s="451"/>
      <c r="H48" s="451"/>
      <c r="I48" s="451"/>
      <c r="J48" s="522"/>
      <c r="K48" s="453"/>
      <c r="L48" s="524"/>
      <c r="M48" s="524"/>
      <c r="N48" s="524"/>
      <c r="O48" s="520"/>
      <c r="P48" s="4"/>
      <c r="Q48" s="4"/>
      <c r="R48" s="436"/>
      <c r="S48" s="6"/>
      <c r="Y48" s="6"/>
      <c r="Z48" s="6"/>
    </row>
    <row r="49" spans="1:34" s="9" customFormat="1" ht="14.25">
      <c r="A49" s="521"/>
      <c r="B49" s="522"/>
      <c r="C49" s="450"/>
      <c r="D49" s="401"/>
      <c r="E49" s="451"/>
      <c r="F49" s="452"/>
      <c r="G49" s="451"/>
      <c r="H49" s="451"/>
      <c r="I49" s="451"/>
      <c r="J49" s="522"/>
      <c r="K49" s="453"/>
      <c r="L49" s="523"/>
      <c r="M49" s="523"/>
      <c r="N49" s="523"/>
      <c r="O49" s="519"/>
      <c r="P49" s="4"/>
      <c r="Q49" s="4"/>
      <c r="R49" s="436"/>
      <c r="S49" s="6"/>
      <c r="Y49" s="6"/>
      <c r="Z49" s="6"/>
    </row>
    <row r="50" spans="1:34" s="9" customFormat="1" ht="14.25">
      <c r="A50" s="521"/>
      <c r="B50" s="522"/>
      <c r="C50" s="450"/>
      <c r="D50" s="401"/>
      <c r="E50" s="451"/>
      <c r="F50" s="454"/>
      <c r="G50" s="451"/>
      <c r="H50" s="451"/>
      <c r="I50" s="451"/>
      <c r="J50" s="522"/>
      <c r="K50" s="453"/>
      <c r="L50" s="524"/>
      <c r="M50" s="524"/>
      <c r="N50" s="524"/>
      <c r="O50" s="520"/>
      <c r="P50" s="4"/>
      <c r="Q50" s="4"/>
      <c r="R50" s="436"/>
      <c r="S50" s="6"/>
      <c r="Y50" s="6"/>
      <c r="Z50" s="6"/>
    </row>
    <row r="51" spans="1:34" s="9" customFormat="1" ht="14.25">
      <c r="A51" s="429"/>
      <c r="B51" s="430"/>
      <c r="C51" s="430"/>
      <c r="D51" s="431"/>
      <c r="E51" s="429"/>
      <c r="F51" s="432"/>
      <c r="G51" s="429"/>
      <c r="H51" s="429"/>
      <c r="I51" s="429"/>
      <c r="J51" s="433"/>
      <c r="K51" s="433"/>
      <c r="L51" s="434"/>
      <c r="M51" s="433"/>
      <c r="N51" s="433"/>
      <c r="O51" s="435"/>
      <c r="P51" s="4"/>
      <c r="Q51" s="4"/>
      <c r="R51" s="94"/>
      <c r="S51" s="6"/>
      <c r="Y51" s="6"/>
      <c r="Z51" s="6"/>
    </row>
    <row r="52" spans="1:34" s="9" customFormat="1" ht="15">
      <c r="A52" s="385"/>
      <c r="B52" s="386"/>
      <c r="C52" s="386"/>
      <c r="D52" s="387"/>
      <c r="E52" s="385"/>
      <c r="F52" s="396"/>
      <c r="G52" s="385"/>
      <c r="H52" s="385"/>
      <c r="I52" s="385"/>
      <c r="J52" s="386"/>
      <c r="K52" s="80"/>
      <c r="L52" s="385"/>
      <c r="M52" s="385"/>
      <c r="N52" s="385"/>
      <c r="O52" s="397"/>
      <c r="P52" s="4"/>
      <c r="Q52" s="4"/>
      <c r="R52" s="94"/>
      <c r="S52" s="6"/>
      <c r="Y52" s="6"/>
      <c r="Z52" s="6"/>
    </row>
    <row r="53" spans="1:34" s="6" customFormat="1">
      <c r="A53" s="44"/>
      <c r="B53" s="45"/>
      <c r="C53" s="46"/>
      <c r="D53" s="47"/>
      <c r="E53" s="48"/>
      <c r="F53" s="49"/>
      <c r="G53" s="49"/>
      <c r="H53" s="49"/>
      <c r="I53" s="49"/>
      <c r="J53" s="17"/>
      <c r="K53" s="92"/>
      <c r="L53" s="92"/>
      <c r="M53" s="17"/>
      <c r="N53" s="16"/>
      <c r="O53" s="93"/>
      <c r="P53" s="5"/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6" customFormat="1" ht="15">
      <c r="A54" s="50" t="s">
        <v>618</v>
      </c>
      <c r="B54" s="50"/>
      <c r="C54" s="50"/>
      <c r="D54" s="50"/>
      <c r="E54" s="51"/>
      <c r="F54" s="49"/>
      <c r="G54" s="49"/>
      <c r="H54" s="49"/>
      <c r="I54" s="49"/>
      <c r="J54" s="53"/>
      <c r="K54" s="12"/>
      <c r="L54" s="12"/>
      <c r="M54" s="12"/>
      <c r="N54" s="11"/>
      <c r="O54" s="53"/>
      <c r="P54" s="5"/>
      <c r="Q54" s="4"/>
      <c r="R54" s="17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6" customFormat="1" ht="38.25">
      <c r="A55" s="21" t="s">
        <v>16</v>
      </c>
      <c r="B55" s="21" t="s">
        <v>576</v>
      </c>
      <c r="C55" s="21"/>
      <c r="D55" s="22" t="s">
        <v>589</v>
      </c>
      <c r="E55" s="21" t="s">
        <v>590</v>
      </c>
      <c r="F55" s="21" t="s">
        <v>591</v>
      </c>
      <c r="G55" s="52" t="s">
        <v>611</v>
      </c>
      <c r="H55" s="21" t="s">
        <v>593</v>
      </c>
      <c r="I55" s="21" t="s">
        <v>594</v>
      </c>
      <c r="J55" s="20" t="s">
        <v>595</v>
      </c>
      <c r="K55" s="20" t="s">
        <v>619</v>
      </c>
      <c r="L55" s="78" t="s">
        <v>613</v>
      </c>
      <c r="M55" s="21" t="s">
        <v>614</v>
      </c>
      <c r="N55" s="21" t="s">
        <v>598</v>
      </c>
      <c r="O55" s="22" t="s">
        <v>599</v>
      </c>
      <c r="P55" s="5"/>
      <c r="Q55" s="4"/>
      <c r="R55" s="17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40" customFormat="1" ht="14.25">
      <c r="A56" s="460">
        <v>1</v>
      </c>
      <c r="B56" s="449">
        <v>43983</v>
      </c>
      <c r="C56" s="449"/>
      <c r="D56" s="390" t="s">
        <v>3660</v>
      </c>
      <c r="E56" s="395" t="s">
        <v>602</v>
      </c>
      <c r="F56" s="395">
        <v>80.5</v>
      </c>
      <c r="G56" s="448">
        <v>40</v>
      </c>
      <c r="H56" s="448">
        <v>93.5</v>
      </c>
      <c r="I56" s="485" t="s">
        <v>3661</v>
      </c>
      <c r="J56" s="65" t="s">
        <v>3631</v>
      </c>
      <c r="K56" s="65">
        <f t="shared" ref="K56" si="11">L56*M56</f>
        <v>975</v>
      </c>
      <c r="L56" s="65">
        <f t="shared" ref="L56" si="12">H56-F56</f>
        <v>13</v>
      </c>
      <c r="M56" s="65">
        <v>75</v>
      </c>
      <c r="N56" s="65" t="s">
        <v>601</v>
      </c>
      <c r="O56" s="484">
        <v>43983</v>
      </c>
      <c r="P56" s="404"/>
      <c r="Q56" s="404"/>
      <c r="R56" s="345" t="s">
        <v>604</v>
      </c>
      <c r="Z56" s="417"/>
      <c r="AA56" s="417"/>
      <c r="AB56" s="417"/>
      <c r="AC56" s="417"/>
      <c r="AD56" s="417"/>
      <c r="AE56" s="417"/>
      <c r="AF56" s="417"/>
      <c r="AG56" s="417"/>
      <c r="AH56" s="417"/>
    </row>
    <row r="57" spans="1:34" s="40" customFormat="1" ht="14.25">
      <c r="A57" s="497">
        <v>2</v>
      </c>
      <c r="B57" s="498">
        <v>43983</v>
      </c>
      <c r="C57" s="498"/>
      <c r="D57" s="499" t="s">
        <v>3662</v>
      </c>
      <c r="E57" s="500" t="s">
        <v>602</v>
      </c>
      <c r="F57" s="500">
        <v>67</v>
      </c>
      <c r="G57" s="501">
        <v>40</v>
      </c>
      <c r="H57" s="501">
        <v>40</v>
      </c>
      <c r="I57" s="502" t="s">
        <v>3663</v>
      </c>
      <c r="J57" s="503" t="s">
        <v>3673</v>
      </c>
      <c r="K57" s="503">
        <f t="shared" ref="K57" si="13">L57*M57</f>
        <v>-2025</v>
      </c>
      <c r="L57" s="503">
        <f t="shared" ref="L57" si="14">H57-F57</f>
        <v>-27</v>
      </c>
      <c r="M57" s="503">
        <v>75</v>
      </c>
      <c r="N57" s="503" t="s">
        <v>601</v>
      </c>
      <c r="O57" s="504">
        <v>43984</v>
      </c>
      <c r="P57" s="404"/>
      <c r="Q57" s="404"/>
      <c r="R57" s="345" t="s">
        <v>604</v>
      </c>
      <c r="Z57" s="417"/>
      <c r="AA57" s="417"/>
      <c r="AB57" s="417"/>
      <c r="AC57" s="417"/>
      <c r="AD57" s="417"/>
      <c r="AE57" s="417"/>
      <c r="AF57" s="417"/>
      <c r="AG57" s="417"/>
      <c r="AH57" s="417"/>
    </row>
    <row r="58" spans="1:34" s="40" customFormat="1" ht="14.25">
      <c r="A58" s="458">
        <v>3</v>
      </c>
      <c r="B58" s="456">
        <v>43984</v>
      </c>
      <c r="C58" s="456"/>
      <c r="D58" s="380" t="s">
        <v>3660</v>
      </c>
      <c r="E58" s="421" t="s">
        <v>602</v>
      </c>
      <c r="F58" s="421" t="s">
        <v>3671</v>
      </c>
      <c r="G58" s="457">
        <v>15</v>
      </c>
      <c r="H58" s="457"/>
      <c r="I58" s="459" t="s">
        <v>3672</v>
      </c>
      <c r="J58" s="383" t="s">
        <v>603</v>
      </c>
      <c r="K58" s="383"/>
      <c r="L58" s="383"/>
      <c r="M58" s="383"/>
      <c r="N58" s="383"/>
      <c r="O58" s="399"/>
      <c r="P58" s="404"/>
      <c r="Q58" s="404"/>
      <c r="R58" s="345" t="s">
        <v>604</v>
      </c>
      <c r="Z58" s="417"/>
      <c r="AA58" s="417"/>
      <c r="AB58" s="417"/>
      <c r="AC58" s="417"/>
      <c r="AD58" s="417"/>
      <c r="AE58" s="417"/>
      <c r="AF58" s="417"/>
      <c r="AG58" s="417"/>
      <c r="AH58" s="417"/>
    </row>
    <row r="59" spans="1:34" s="40" customFormat="1" ht="14.25">
      <c r="A59" s="458"/>
      <c r="B59" s="456"/>
      <c r="C59" s="456"/>
      <c r="D59" s="380"/>
      <c r="E59" s="421"/>
      <c r="F59" s="421"/>
      <c r="G59" s="457"/>
      <c r="H59" s="457"/>
      <c r="I59" s="421"/>
      <c r="J59" s="383"/>
      <c r="K59" s="383"/>
      <c r="L59" s="383"/>
      <c r="M59" s="383"/>
      <c r="N59" s="383"/>
      <c r="O59" s="399"/>
      <c r="P59" s="404"/>
      <c r="Q59" s="404"/>
      <c r="R59" s="345"/>
      <c r="Z59" s="417"/>
      <c r="AA59" s="417"/>
      <c r="AB59" s="417"/>
      <c r="AC59" s="417"/>
      <c r="AD59" s="417"/>
      <c r="AE59" s="417"/>
      <c r="AF59" s="417"/>
      <c r="AG59" s="417"/>
      <c r="AH59" s="417"/>
    </row>
    <row r="60" spans="1:34" s="40" customFormat="1" ht="14.25">
      <c r="A60" s="385"/>
      <c r="B60" s="386"/>
      <c r="C60" s="386"/>
      <c r="D60" s="387"/>
      <c r="E60" s="385"/>
      <c r="F60" s="418"/>
      <c r="G60" s="385"/>
      <c r="H60" s="385"/>
      <c r="I60" s="385"/>
      <c r="J60" s="386"/>
      <c r="K60" s="419"/>
      <c r="L60" s="385"/>
      <c r="M60" s="385"/>
      <c r="N60" s="385"/>
      <c r="O60" s="420"/>
      <c r="P60" s="404"/>
      <c r="Q60" s="404"/>
      <c r="R60" s="345"/>
      <c r="Z60" s="417"/>
      <c r="AA60" s="417"/>
      <c r="AB60" s="417"/>
      <c r="AC60" s="417"/>
      <c r="AD60" s="417"/>
      <c r="AE60" s="417"/>
      <c r="AF60" s="417"/>
      <c r="AG60" s="417"/>
      <c r="AH60" s="417"/>
    </row>
    <row r="61" spans="1:34" ht="15">
      <c r="A61" s="101" t="s">
        <v>620</v>
      </c>
      <c r="B61" s="102"/>
      <c r="C61" s="102"/>
      <c r="D61" s="103"/>
      <c r="E61" s="34"/>
      <c r="F61" s="32"/>
      <c r="G61" s="32"/>
      <c r="H61" s="74"/>
      <c r="I61" s="121"/>
      <c r="J61" s="122"/>
      <c r="K61" s="17"/>
      <c r="L61" s="17"/>
      <c r="M61" s="17"/>
      <c r="N61" s="11"/>
      <c r="O61" s="53"/>
      <c r="Q61" s="97"/>
      <c r="R61" s="17"/>
      <c r="S61" s="16"/>
      <c r="T61" s="16"/>
      <c r="U61" s="16"/>
      <c r="V61" s="16"/>
      <c r="W61" s="16"/>
      <c r="X61" s="16"/>
      <c r="Y61" s="16"/>
      <c r="Z61" s="16"/>
    </row>
    <row r="62" spans="1:34" ht="38.25">
      <c r="A62" s="20" t="s">
        <v>16</v>
      </c>
      <c r="B62" s="21" t="s">
        <v>576</v>
      </c>
      <c r="C62" s="21"/>
      <c r="D62" s="22" t="s">
        <v>589</v>
      </c>
      <c r="E62" s="21" t="s">
        <v>590</v>
      </c>
      <c r="F62" s="21" t="s">
        <v>591</v>
      </c>
      <c r="G62" s="21" t="s">
        <v>592</v>
      </c>
      <c r="H62" s="21" t="s">
        <v>593</v>
      </c>
      <c r="I62" s="21" t="s">
        <v>594</v>
      </c>
      <c r="J62" s="20" t="s">
        <v>595</v>
      </c>
      <c r="K62" s="21" t="s">
        <v>596</v>
      </c>
      <c r="L62" s="21" t="s">
        <v>597</v>
      </c>
      <c r="M62" s="21" t="s">
        <v>598</v>
      </c>
      <c r="N62" s="22" t="s">
        <v>599</v>
      </c>
      <c r="O62" s="21" t="s">
        <v>600</v>
      </c>
      <c r="P62" s="99"/>
      <c r="Q62" s="11"/>
      <c r="R62" s="17"/>
      <c r="S62" s="16"/>
      <c r="T62" s="16"/>
      <c r="U62" s="16"/>
      <c r="V62" s="16"/>
      <c r="W62" s="16"/>
      <c r="X62" s="16"/>
      <c r="Y62" s="16"/>
      <c r="Z62" s="16"/>
    </row>
    <row r="63" spans="1:34" s="8" customFormat="1">
      <c r="A63" s="405"/>
      <c r="B63" s="406"/>
      <c r="C63" s="407"/>
      <c r="D63" s="408"/>
      <c r="E63" s="409"/>
      <c r="F63" s="409"/>
      <c r="G63" s="410"/>
      <c r="H63" s="410"/>
      <c r="I63" s="409"/>
      <c r="J63" s="411"/>
      <c r="K63" s="412"/>
      <c r="L63" s="413"/>
      <c r="M63" s="414"/>
      <c r="N63" s="415"/>
      <c r="O63" s="416"/>
      <c r="P63" s="125"/>
      <c r="Q63"/>
      <c r="R63" s="96"/>
      <c r="T63" s="57"/>
      <c r="U63" s="57"/>
      <c r="V63" s="57"/>
      <c r="W63" s="57"/>
      <c r="X63" s="57"/>
      <c r="Y63" s="57"/>
      <c r="Z63" s="57"/>
    </row>
    <row r="64" spans="1:34">
      <c r="A64" s="23" t="s">
        <v>605</v>
      </c>
      <c r="B64" s="23"/>
      <c r="C64" s="23"/>
      <c r="D64" s="23"/>
      <c r="E64" s="5"/>
      <c r="F64" s="30" t="s">
        <v>607</v>
      </c>
      <c r="G64" s="83"/>
      <c r="H64" s="83"/>
      <c r="I64" s="38"/>
      <c r="J64" s="86"/>
      <c r="K64" s="84"/>
      <c r="L64" s="85"/>
      <c r="M64" s="86"/>
      <c r="N64" s="87"/>
      <c r="O64" s="126"/>
      <c r="P64" s="11"/>
      <c r="Q64" s="16"/>
      <c r="R64" s="98"/>
      <c r="S64" s="16"/>
      <c r="T64" s="16"/>
      <c r="U64" s="16"/>
      <c r="V64" s="16"/>
      <c r="W64" s="16"/>
      <c r="X64" s="16"/>
      <c r="Y64" s="16"/>
    </row>
    <row r="65" spans="1:26">
      <c r="A65" s="29" t="s">
        <v>606</v>
      </c>
      <c r="B65" s="23"/>
      <c r="C65" s="23"/>
      <c r="D65" s="23"/>
      <c r="E65" s="32"/>
      <c r="F65" s="30" t="s">
        <v>609</v>
      </c>
      <c r="G65" s="12"/>
      <c r="H65" s="12"/>
      <c r="I65" s="12"/>
      <c r="J65" s="53"/>
      <c r="K65" s="12"/>
      <c r="L65" s="12"/>
      <c r="M65" s="12"/>
      <c r="N65" s="11"/>
      <c r="O65" s="53"/>
      <c r="Q65" s="7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9"/>
      <c r="B66" s="23"/>
      <c r="C66" s="23"/>
      <c r="D66" s="23"/>
      <c r="E66" s="32"/>
      <c r="F66" s="30"/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83"/>
      <c r="S66" s="16"/>
      <c r="T66" s="16"/>
      <c r="U66" s="16"/>
      <c r="V66" s="16"/>
      <c r="W66" s="16"/>
      <c r="X66" s="16"/>
      <c r="Y66" s="16"/>
      <c r="Z66" s="16"/>
    </row>
    <row r="67" spans="1:26">
      <c r="A67" s="29"/>
      <c r="B67" s="23"/>
      <c r="C67" s="23"/>
      <c r="D67" s="23"/>
      <c r="E67" s="32"/>
      <c r="F67" s="30"/>
      <c r="G67" s="12"/>
      <c r="H67" s="12"/>
      <c r="I67" s="12"/>
      <c r="J67" s="53"/>
      <c r="K67" s="12"/>
      <c r="L67" s="12"/>
      <c r="M67" s="12"/>
      <c r="N67" s="11"/>
      <c r="O67" s="53"/>
      <c r="Q67" s="7"/>
      <c r="R67" s="83"/>
      <c r="S67" s="16"/>
      <c r="T67" s="16"/>
      <c r="U67" s="16"/>
      <c r="V67" s="16"/>
      <c r="W67" s="16"/>
      <c r="X67" s="16"/>
      <c r="Y67" s="16"/>
      <c r="Z67" s="16"/>
    </row>
    <row r="68" spans="1:26">
      <c r="A68" s="29"/>
      <c r="B68" s="23"/>
      <c r="C68" s="23"/>
      <c r="D68" s="23"/>
      <c r="E68" s="32"/>
      <c r="F68" s="30"/>
      <c r="G68" s="41"/>
      <c r="H68" s="42"/>
      <c r="I68" s="83"/>
      <c r="J68" s="17"/>
      <c r="K68" s="84"/>
      <c r="L68" s="85"/>
      <c r="M68" s="86"/>
      <c r="N68" s="87"/>
      <c r="O68" s="88"/>
      <c r="P68" s="5"/>
      <c r="Q68" s="11"/>
      <c r="R68" s="83"/>
      <c r="S68" s="16"/>
      <c r="T68" s="16"/>
      <c r="U68" s="16"/>
      <c r="V68" s="16"/>
      <c r="W68" s="16"/>
      <c r="X68" s="16"/>
      <c r="Y68" s="16"/>
      <c r="Z68" s="16"/>
    </row>
    <row r="69" spans="1:26">
      <c r="A69" s="37"/>
      <c r="B69" s="45"/>
      <c r="C69" s="104"/>
      <c r="D69" s="6"/>
      <c r="E69" s="38"/>
      <c r="F69" s="83"/>
      <c r="G69" s="41"/>
      <c r="H69" s="42"/>
      <c r="I69" s="83"/>
      <c r="J69" s="17"/>
      <c r="K69" s="84"/>
      <c r="L69" s="85"/>
      <c r="M69" s="86"/>
      <c r="N69" s="87"/>
      <c r="O69" s="88"/>
      <c r="P69" s="5"/>
      <c r="Q69" s="11"/>
      <c r="R69" s="17"/>
      <c r="S69" s="16"/>
      <c r="T69" s="16"/>
      <c r="U69" s="16"/>
      <c r="V69" s="16"/>
      <c r="W69" s="16"/>
      <c r="X69" s="16"/>
      <c r="Y69" s="16"/>
      <c r="Z69" s="16"/>
    </row>
    <row r="70" spans="1:26" ht="15">
      <c r="A70" s="5"/>
      <c r="B70" s="105" t="s">
        <v>621</v>
      </c>
      <c r="C70" s="105"/>
      <c r="D70" s="105"/>
      <c r="E70" s="105"/>
      <c r="F70" s="17"/>
      <c r="G70" s="17"/>
      <c r="H70" s="106"/>
      <c r="I70" s="17"/>
      <c r="J70" s="75"/>
      <c r="K70" s="76"/>
      <c r="L70" s="17"/>
      <c r="M70" s="17"/>
      <c r="N70" s="16"/>
      <c r="O70" s="100"/>
      <c r="P70" s="7"/>
      <c r="Q70" s="11"/>
      <c r="R70" s="143"/>
      <c r="S70" s="16"/>
      <c r="T70" s="16"/>
      <c r="U70" s="16"/>
      <c r="V70" s="16"/>
      <c r="W70" s="16"/>
      <c r="X70" s="16"/>
      <c r="Y70" s="16"/>
      <c r="Z70" s="16"/>
    </row>
    <row r="71" spans="1:26" ht="38.25">
      <c r="A71" s="20" t="s">
        <v>16</v>
      </c>
      <c r="B71" s="21" t="s">
        <v>576</v>
      </c>
      <c r="C71" s="21"/>
      <c r="D71" s="22" t="s">
        <v>589</v>
      </c>
      <c r="E71" s="21" t="s">
        <v>590</v>
      </c>
      <c r="F71" s="21" t="s">
        <v>591</v>
      </c>
      <c r="G71" s="21" t="s">
        <v>622</v>
      </c>
      <c r="H71" s="21" t="s">
        <v>623</v>
      </c>
      <c r="I71" s="21" t="s">
        <v>594</v>
      </c>
      <c r="J71" s="61" t="s">
        <v>595</v>
      </c>
      <c r="K71" s="21" t="s">
        <v>596</v>
      </c>
      <c r="L71" s="21" t="s">
        <v>597</v>
      </c>
      <c r="M71" s="21" t="s">
        <v>598</v>
      </c>
      <c r="N71" s="22" t="s">
        <v>599</v>
      </c>
      <c r="O71" s="100"/>
      <c r="P71" s="7"/>
      <c r="Q71" s="11"/>
      <c r="R71" s="143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1</v>
      </c>
      <c r="B72" s="107">
        <v>41579</v>
      </c>
      <c r="C72" s="107"/>
      <c r="D72" s="108" t="s">
        <v>624</v>
      </c>
      <c r="E72" s="109" t="s">
        <v>625</v>
      </c>
      <c r="F72" s="110">
        <v>82</v>
      </c>
      <c r="G72" s="109" t="s">
        <v>626</v>
      </c>
      <c r="H72" s="109">
        <v>100</v>
      </c>
      <c r="I72" s="127">
        <v>100</v>
      </c>
      <c r="J72" s="128" t="s">
        <v>627</v>
      </c>
      <c r="K72" s="129">
        <f t="shared" ref="K72:K103" si="15">H72-F72</f>
        <v>18</v>
      </c>
      <c r="L72" s="130">
        <f t="shared" ref="L72:L103" si="16">K72/F72</f>
        <v>0.21951219512195122</v>
      </c>
      <c r="M72" s="131" t="s">
        <v>601</v>
      </c>
      <c r="N72" s="132">
        <v>42657</v>
      </c>
      <c r="O72" s="53"/>
      <c r="P72" s="11"/>
      <c r="Q72" s="16"/>
      <c r="R72" s="143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2</v>
      </c>
      <c r="B73" s="107">
        <v>41794</v>
      </c>
      <c r="C73" s="107"/>
      <c r="D73" s="108" t="s">
        <v>628</v>
      </c>
      <c r="E73" s="109" t="s">
        <v>602</v>
      </c>
      <c r="F73" s="110">
        <v>257</v>
      </c>
      <c r="G73" s="109" t="s">
        <v>626</v>
      </c>
      <c r="H73" s="109">
        <v>300</v>
      </c>
      <c r="I73" s="127">
        <v>300</v>
      </c>
      <c r="J73" s="128" t="s">
        <v>627</v>
      </c>
      <c r="K73" s="129">
        <f t="shared" si="15"/>
        <v>43</v>
      </c>
      <c r="L73" s="130">
        <f t="shared" si="16"/>
        <v>0.16731517509727625</v>
      </c>
      <c r="M73" s="131" t="s">
        <v>601</v>
      </c>
      <c r="N73" s="132">
        <v>41822</v>
      </c>
      <c r="O73" s="53"/>
      <c r="P73" s="11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3</v>
      </c>
      <c r="B74" s="107">
        <v>41828</v>
      </c>
      <c r="C74" s="107"/>
      <c r="D74" s="108" t="s">
        <v>629</v>
      </c>
      <c r="E74" s="109" t="s">
        <v>602</v>
      </c>
      <c r="F74" s="110">
        <v>393</v>
      </c>
      <c r="G74" s="109" t="s">
        <v>626</v>
      </c>
      <c r="H74" s="109">
        <v>468</v>
      </c>
      <c r="I74" s="127">
        <v>468</v>
      </c>
      <c r="J74" s="128" t="s">
        <v>627</v>
      </c>
      <c r="K74" s="129">
        <f t="shared" si="15"/>
        <v>75</v>
      </c>
      <c r="L74" s="130">
        <f t="shared" si="16"/>
        <v>0.19083969465648856</v>
      </c>
      <c r="M74" s="131" t="s">
        <v>601</v>
      </c>
      <c r="N74" s="132">
        <v>41863</v>
      </c>
      <c r="O74" s="53"/>
      <c r="P74" s="11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4</v>
      </c>
      <c r="B75" s="107">
        <v>41857</v>
      </c>
      <c r="C75" s="107"/>
      <c r="D75" s="108" t="s">
        <v>630</v>
      </c>
      <c r="E75" s="109" t="s">
        <v>602</v>
      </c>
      <c r="F75" s="110">
        <v>205</v>
      </c>
      <c r="G75" s="109" t="s">
        <v>626</v>
      </c>
      <c r="H75" s="109">
        <v>275</v>
      </c>
      <c r="I75" s="127">
        <v>250</v>
      </c>
      <c r="J75" s="128" t="s">
        <v>627</v>
      </c>
      <c r="K75" s="129">
        <f t="shared" si="15"/>
        <v>70</v>
      </c>
      <c r="L75" s="130">
        <f t="shared" si="16"/>
        <v>0.34146341463414637</v>
      </c>
      <c r="M75" s="131" t="s">
        <v>601</v>
      </c>
      <c r="N75" s="132">
        <v>41962</v>
      </c>
      <c r="O75" s="53"/>
      <c r="P75" s="11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5</v>
      </c>
      <c r="B76" s="107">
        <v>41886</v>
      </c>
      <c r="C76" s="107"/>
      <c r="D76" s="108" t="s">
        <v>631</v>
      </c>
      <c r="E76" s="109" t="s">
        <v>602</v>
      </c>
      <c r="F76" s="110">
        <v>162</v>
      </c>
      <c r="G76" s="109" t="s">
        <v>626</v>
      </c>
      <c r="H76" s="109">
        <v>190</v>
      </c>
      <c r="I76" s="127">
        <v>190</v>
      </c>
      <c r="J76" s="128" t="s">
        <v>627</v>
      </c>
      <c r="K76" s="129">
        <f t="shared" si="15"/>
        <v>28</v>
      </c>
      <c r="L76" s="130">
        <f t="shared" si="16"/>
        <v>0.1728395061728395</v>
      </c>
      <c r="M76" s="131" t="s">
        <v>601</v>
      </c>
      <c r="N76" s="132">
        <v>42006</v>
      </c>
      <c r="O76" s="53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6</v>
      </c>
      <c r="B77" s="107">
        <v>41886</v>
      </c>
      <c r="C77" s="107"/>
      <c r="D77" s="108" t="s">
        <v>632</v>
      </c>
      <c r="E77" s="109" t="s">
        <v>602</v>
      </c>
      <c r="F77" s="110">
        <v>75</v>
      </c>
      <c r="G77" s="109" t="s">
        <v>626</v>
      </c>
      <c r="H77" s="109">
        <v>91.5</v>
      </c>
      <c r="I77" s="127" t="s">
        <v>633</v>
      </c>
      <c r="J77" s="128" t="s">
        <v>634</v>
      </c>
      <c r="K77" s="129">
        <f t="shared" si="15"/>
        <v>16.5</v>
      </c>
      <c r="L77" s="130">
        <f t="shared" si="16"/>
        <v>0.22</v>
      </c>
      <c r="M77" s="131" t="s">
        <v>601</v>
      </c>
      <c r="N77" s="132">
        <v>41954</v>
      </c>
      <c r="O77" s="53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7</v>
      </c>
      <c r="B78" s="107">
        <v>41913</v>
      </c>
      <c r="C78" s="107"/>
      <c r="D78" s="108" t="s">
        <v>635</v>
      </c>
      <c r="E78" s="109" t="s">
        <v>602</v>
      </c>
      <c r="F78" s="110">
        <v>850</v>
      </c>
      <c r="G78" s="109" t="s">
        <v>626</v>
      </c>
      <c r="H78" s="109">
        <v>982.5</v>
      </c>
      <c r="I78" s="127">
        <v>1050</v>
      </c>
      <c r="J78" s="128" t="s">
        <v>636</v>
      </c>
      <c r="K78" s="129">
        <f t="shared" si="15"/>
        <v>132.5</v>
      </c>
      <c r="L78" s="130">
        <f t="shared" si="16"/>
        <v>0.15588235294117647</v>
      </c>
      <c r="M78" s="131" t="s">
        <v>601</v>
      </c>
      <c r="N78" s="132">
        <v>42039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8</v>
      </c>
      <c r="B79" s="107">
        <v>41913</v>
      </c>
      <c r="C79" s="107"/>
      <c r="D79" s="108" t="s">
        <v>637</v>
      </c>
      <c r="E79" s="109" t="s">
        <v>602</v>
      </c>
      <c r="F79" s="110">
        <v>475</v>
      </c>
      <c r="G79" s="109" t="s">
        <v>626</v>
      </c>
      <c r="H79" s="109">
        <v>515</v>
      </c>
      <c r="I79" s="127">
        <v>600</v>
      </c>
      <c r="J79" s="128" t="s">
        <v>638</v>
      </c>
      <c r="K79" s="129">
        <f t="shared" si="15"/>
        <v>40</v>
      </c>
      <c r="L79" s="130">
        <f t="shared" si="16"/>
        <v>8.4210526315789472E-2</v>
      </c>
      <c r="M79" s="131" t="s">
        <v>601</v>
      </c>
      <c r="N79" s="132">
        <v>41939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9</v>
      </c>
      <c r="B80" s="107">
        <v>41913</v>
      </c>
      <c r="C80" s="107"/>
      <c r="D80" s="108" t="s">
        <v>639</v>
      </c>
      <c r="E80" s="109" t="s">
        <v>602</v>
      </c>
      <c r="F80" s="110">
        <v>86</v>
      </c>
      <c r="G80" s="109" t="s">
        <v>626</v>
      </c>
      <c r="H80" s="109">
        <v>99</v>
      </c>
      <c r="I80" s="127">
        <v>140</v>
      </c>
      <c r="J80" s="128" t="s">
        <v>640</v>
      </c>
      <c r="K80" s="129">
        <f t="shared" si="15"/>
        <v>13</v>
      </c>
      <c r="L80" s="130">
        <f t="shared" si="16"/>
        <v>0.15116279069767441</v>
      </c>
      <c r="M80" s="131" t="s">
        <v>601</v>
      </c>
      <c r="N80" s="132">
        <v>41939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10</v>
      </c>
      <c r="B81" s="107">
        <v>41926</v>
      </c>
      <c r="C81" s="107"/>
      <c r="D81" s="108" t="s">
        <v>641</v>
      </c>
      <c r="E81" s="109" t="s">
        <v>602</v>
      </c>
      <c r="F81" s="110">
        <v>496.6</v>
      </c>
      <c r="G81" s="109" t="s">
        <v>626</v>
      </c>
      <c r="H81" s="109">
        <v>621</v>
      </c>
      <c r="I81" s="127">
        <v>580</v>
      </c>
      <c r="J81" s="128" t="s">
        <v>627</v>
      </c>
      <c r="K81" s="129">
        <f t="shared" si="15"/>
        <v>124.39999999999998</v>
      </c>
      <c r="L81" s="130">
        <f t="shared" si="16"/>
        <v>0.25050342327829234</v>
      </c>
      <c r="M81" s="131" t="s">
        <v>601</v>
      </c>
      <c r="N81" s="132">
        <v>42605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11</v>
      </c>
      <c r="B82" s="107">
        <v>41926</v>
      </c>
      <c r="C82" s="107"/>
      <c r="D82" s="108" t="s">
        <v>642</v>
      </c>
      <c r="E82" s="109" t="s">
        <v>602</v>
      </c>
      <c r="F82" s="110">
        <v>2481.9</v>
      </c>
      <c r="G82" s="109" t="s">
        <v>626</v>
      </c>
      <c r="H82" s="109">
        <v>2840</v>
      </c>
      <c r="I82" s="127">
        <v>2870</v>
      </c>
      <c r="J82" s="128" t="s">
        <v>643</v>
      </c>
      <c r="K82" s="129">
        <f t="shared" si="15"/>
        <v>358.09999999999991</v>
      </c>
      <c r="L82" s="130">
        <f t="shared" si="16"/>
        <v>0.14428462065353154</v>
      </c>
      <c r="M82" s="131" t="s">
        <v>601</v>
      </c>
      <c r="N82" s="132">
        <v>42017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12</v>
      </c>
      <c r="B83" s="107">
        <v>41928</v>
      </c>
      <c r="C83" s="107"/>
      <c r="D83" s="108" t="s">
        <v>644</v>
      </c>
      <c r="E83" s="109" t="s">
        <v>602</v>
      </c>
      <c r="F83" s="110">
        <v>84.5</v>
      </c>
      <c r="G83" s="109" t="s">
        <v>626</v>
      </c>
      <c r="H83" s="109">
        <v>93</v>
      </c>
      <c r="I83" s="127">
        <v>110</v>
      </c>
      <c r="J83" s="128" t="s">
        <v>645</v>
      </c>
      <c r="K83" s="129">
        <f t="shared" si="15"/>
        <v>8.5</v>
      </c>
      <c r="L83" s="130">
        <f t="shared" si="16"/>
        <v>0.10059171597633136</v>
      </c>
      <c r="M83" s="131" t="s">
        <v>601</v>
      </c>
      <c r="N83" s="132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13</v>
      </c>
      <c r="B84" s="107">
        <v>41928</v>
      </c>
      <c r="C84" s="107"/>
      <c r="D84" s="108" t="s">
        <v>646</v>
      </c>
      <c r="E84" s="109" t="s">
        <v>602</v>
      </c>
      <c r="F84" s="110">
        <v>401</v>
      </c>
      <c r="G84" s="109" t="s">
        <v>626</v>
      </c>
      <c r="H84" s="109">
        <v>428</v>
      </c>
      <c r="I84" s="127">
        <v>450</v>
      </c>
      <c r="J84" s="128" t="s">
        <v>647</v>
      </c>
      <c r="K84" s="129">
        <f t="shared" si="15"/>
        <v>27</v>
      </c>
      <c r="L84" s="130">
        <f t="shared" si="16"/>
        <v>6.7331670822942641E-2</v>
      </c>
      <c r="M84" s="131" t="s">
        <v>601</v>
      </c>
      <c r="N84" s="132">
        <v>42020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14</v>
      </c>
      <c r="B85" s="107">
        <v>41928</v>
      </c>
      <c r="C85" s="107"/>
      <c r="D85" s="108" t="s">
        <v>648</v>
      </c>
      <c r="E85" s="109" t="s">
        <v>602</v>
      </c>
      <c r="F85" s="110">
        <v>101</v>
      </c>
      <c r="G85" s="109" t="s">
        <v>626</v>
      </c>
      <c r="H85" s="109">
        <v>112</v>
      </c>
      <c r="I85" s="127">
        <v>120</v>
      </c>
      <c r="J85" s="128" t="s">
        <v>649</v>
      </c>
      <c r="K85" s="129">
        <f t="shared" si="15"/>
        <v>11</v>
      </c>
      <c r="L85" s="130">
        <f t="shared" si="16"/>
        <v>0.10891089108910891</v>
      </c>
      <c r="M85" s="131" t="s">
        <v>601</v>
      </c>
      <c r="N85" s="132">
        <v>41939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15</v>
      </c>
      <c r="B86" s="107">
        <v>41954</v>
      </c>
      <c r="C86" s="107"/>
      <c r="D86" s="108" t="s">
        <v>650</v>
      </c>
      <c r="E86" s="109" t="s">
        <v>602</v>
      </c>
      <c r="F86" s="110">
        <v>59</v>
      </c>
      <c r="G86" s="109" t="s">
        <v>626</v>
      </c>
      <c r="H86" s="109">
        <v>76</v>
      </c>
      <c r="I86" s="127">
        <v>76</v>
      </c>
      <c r="J86" s="128" t="s">
        <v>627</v>
      </c>
      <c r="K86" s="129">
        <f t="shared" si="15"/>
        <v>17</v>
      </c>
      <c r="L86" s="130">
        <f t="shared" si="16"/>
        <v>0.28813559322033899</v>
      </c>
      <c r="M86" s="131" t="s">
        <v>601</v>
      </c>
      <c r="N86" s="132">
        <v>43032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16</v>
      </c>
      <c r="B87" s="107">
        <v>41954</v>
      </c>
      <c r="C87" s="107"/>
      <c r="D87" s="108" t="s">
        <v>639</v>
      </c>
      <c r="E87" s="109" t="s">
        <v>602</v>
      </c>
      <c r="F87" s="110">
        <v>99</v>
      </c>
      <c r="G87" s="109" t="s">
        <v>626</v>
      </c>
      <c r="H87" s="109">
        <v>120</v>
      </c>
      <c r="I87" s="127">
        <v>120</v>
      </c>
      <c r="J87" s="128" t="s">
        <v>651</v>
      </c>
      <c r="K87" s="129">
        <f t="shared" si="15"/>
        <v>21</v>
      </c>
      <c r="L87" s="130">
        <f t="shared" si="16"/>
        <v>0.21212121212121213</v>
      </c>
      <c r="M87" s="131" t="s">
        <v>601</v>
      </c>
      <c r="N87" s="132">
        <v>41960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17</v>
      </c>
      <c r="B88" s="107">
        <v>41956</v>
      </c>
      <c r="C88" s="107"/>
      <c r="D88" s="108" t="s">
        <v>652</v>
      </c>
      <c r="E88" s="109" t="s">
        <v>602</v>
      </c>
      <c r="F88" s="110">
        <v>22</v>
      </c>
      <c r="G88" s="109" t="s">
        <v>626</v>
      </c>
      <c r="H88" s="109">
        <v>33.549999999999997</v>
      </c>
      <c r="I88" s="127">
        <v>32</v>
      </c>
      <c r="J88" s="128" t="s">
        <v>653</v>
      </c>
      <c r="K88" s="129">
        <f t="shared" si="15"/>
        <v>11.549999999999997</v>
      </c>
      <c r="L88" s="130">
        <f t="shared" si="16"/>
        <v>0.52499999999999991</v>
      </c>
      <c r="M88" s="131" t="s">
        <v>601</v>
      </c>
      <c r="N88" s="132">
        <v>42188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18</v>
      </c>
      <c r="B89" s="107">
        <v>41976</v>
      </c>
      <c r="C89" s="107"/>
      <c r="D89" s="108" t="s">
        <v>654</v>
      </c>
      <c r="E89" s="109" t="s">
        <v>602</v>
      </c>
      <c r="F89" s="110">
        <v>440</v>
      </c>
      <c r="G89" s="109" t="s">
        <v>626</v>
      </c>
      <c r="H89" s="109">
        <v>520</v>
      </c>
      <c r="I89" s="127">
        <v>520</v>
      </c>
      <c r="J89" s="128" t="s">
        <v>655</v>
      </c>
      <c r="K89" s="129">
        <f t="shared" si="15"/>
        <v>80</v>
      </c>
      <c r="L89" s="130">
        <f t="shared" si="16"/>
        <v>0.18181818181818182</v>
      </c>
      <c r="M89" s="131" t="s">
        <v>601</v>
      </c>
      <c r="N89" s="132">
        <v>42208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19</v>
      </c>
      <c r="B90" s="107">
        <v>41976</v>
      </c>
      <c r="C90" s="107"/>
      <c r="D90" s="108" t="s">
        <v>656</v>
      </c>
      <c r="E90" s="109" t="s">
        <v>602</v>
      </c>
      <c r="F90" s="110">
        <v>360</v>
      </c>
      <c r="G90" s="109" t="s">
        <v>626</v>
      </c>
      <c r="H90" s="109">
        <v>427</v>
      </c>
      <c r="I90" s="127">
        <v>425</v>
      </c>
      <c r="J90" s="128" t="s">
        <v>657</v>
      </c>
      <c r="K90" s="129">
        <f t="shared" si="15"/>
        <v>67</v>
      </c>
      <c r="L90" s="130">
        <f t="shared" si="16"/>
        <v>0.18611111111111112</v>
      </c>
      <c r="M90" s="131" t="s">
        <v>601</v>
      </c>
      <c r="N90" s="132">
        <v>42058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20</v>
      </c>
      <c r="B91" s="107">
        <v>42012</v>
      </c>
      <c r="C91" s="107"/>
      <c r="D91" s="108" t="s">
        <v>658</v>
      </c>
      <c r="E91" s="109" t="s">
        <v>602</v>
      </c>
      <c r="F91" s="110">
        <v>360</v>
      </c>
      <c r="G91" s="109" t="s">
        <v>626</v>
      </c>
      <c r="H91" s="109">
        <v>455</v>
      </c>
      <c r="I91" s="127">
        <v>420</v>
      </c>
      <c r="J91" s="128" t="s">
        <v>659</v>
      </c>
      <c r="K91" s="129">
        <f t="shared" si="15"/>
        <v>95</v>
      </c>
      <c r="L91" s="130">
        <f t="shared" si="16"/>
        <v>0.2638888888888889</v>
      </c>
      <c r="M91" s="131" t="s">
        <v>601</v>
      </c>
      <c r="N91" s="132">
        <v>42024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21</v>
      </c>
      <c r="B92" s="107">
        <v>42012</v>
      </c>
      <c r="C92" s="107"/>
      <c r="D92" s="108" t="s">
        <v>660</v>
      </c>
      <c r="E92" s="109" t="s">
        <v>602</v>
      </c>
      <c r="F92" s="110">
        <v>130</v>
      </c>
      <c r="G92" s="109"/>
      <c r="H92" s="109">
        <v>175.5</v>
      </c>
      <c r="I92" s="127">
        <v>165</v>
      </c>
      <c r="J92" s="128" t="s">
        <v>661</v>
      </c>
      <c r="K92" s="129">
        <f t="shared" si="15"/>
        <v>45.5</v>
      </c>
      <c r="L92" s="130">
        <f t="shared" si="16"/>
        <v>0.35</v>
      </c>
      <c r="M92" s="131" t="s">
        <v>601</v>
      </c>
      <c r="N92" s="132">
        <v>43088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22</v>
      </c>
      <c r="B93" s="107">
        <v>42040</v>
      </c>
      <c r="C93" s="107"/>
      <c r="D93" s="108" t="s">
        <v>391</v>
      </c>
      <c r="E93" s="109" t="s">
        <v>625</v>
      </c>
      <c r="F93" s="110">
        <v>98</v>
      </c>
      <c r="G93" s="109"/>
      <c r="H93" s="109">
        <v>120</v>
      </c>
      <c r="I93" s="127">
        <v>120</v>
      </c>
      <c r="J93" s="128" t="s">
        <v>627</v>
      </c>
      <c r="K93" s="129">
        <f t="shared" si="15"/>
        <v>22</v>
      </c>
      <c r="L93" s="130">
        <f t="shared" si="16"/>
        <v>0.22448979591836735</v>
      </c>
      <c r="M93" s="131" t="s">
        <v>601</v>
      </c>
      <c r="N93" s="132">
        <v>42753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23</v>
      </c>
      <c r="B94" s="107">
        <v>42040</v>
      </c>
      <c r="C94" s="107"/>
      <c r="D94" s="108" t="s">
        <v>662</v>
      </c>
      <c r="E94" s="109" t="s">
        <v>625</v>
      </c>
      <c r="F94" s="110">
        <v>196</v>
      </c>
      <c r="G94" s="109"/>
      <c r="H94" s="109">
        <v>262</v>
      </c>
      <c r="I94" s="127">
        <v>255</v>
      </c>
      <c r="J94" s="128" t="s">
        <v>627</v>
      </c>
      <c r="K94" s="129">
        <f t="shared" si="15"/>
        <v>66</v>
      </c>
      <c r="L94" s="130">
        <f t="shared" si="16"/>
        <v>0.33673469387755101</v>
      </c>
      <c r="M94" s="131" t="s">
        <v>601</v>
      </c>
      <c r="N94" s="132">
        <v>42599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5">
        <v>24</v>
      </c>
      <c r="B95" s="111">
        <v>42067</v>
      </c>
      <c r="C95" s="111"/>
      <c r="D95" s="112" t="s">
        <v>390</v>
      </c>
      <c r="E95" s="113" t="s">
        <v>625</v>
      </c>
      <c r="F95" s="114">
        <v>235</v>
      </c>
      <c r="G95" s="114"/>
      <c r="H95" s="115">
        <v>77</v>
      </c>
      <c r="I95" s="133" t="s">
        <v>663</v>
      </c>
      <c r="J95" s="134" t="s">
        <v>664</v>
      </c>
      <c r="K95" s="135">
        <f t="shared" si="15"/>
        <v>-158</v>
      </c>
      <c r="L95" s="136">
        <f t="shared" si="16"/>
        <v>-0.67234042553191486</v>
      </c>
      <c r="M95" s="137" t="s">
        <v>665</v>
      </c>
      <c r="N95" s="138">
        <v>43522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25</v>
      </c>
      <c r="B96" s="107">
        <v>42067</v>
      </c>
      <c r="C96" s="107"/>
      <c r="D96" s="108" t="s">
        <v>482</v>
      </c>
      <c r="E96" s="109" t="s">
        <v>625</v>
      </c>
      <c r="F96" s="110">
        <v>185</v>
      </c>
      <c r="G96" s="109"/>
      <c r="H96" s="109">
        <v>224</v>
      </c>
      <c r="I96" s="127" t="s">
        <v>666</v>
      </c>
      <c r="J96" s="128" t="s">
        <v>627</v>
      </c>
      <c r="K96" s="129">
        <f t="shared" si="15"/>
        <v>39</v>
      </c>
      <c r="L96" s="130">
        <f t="shared" si="16"/>
        <v>0.21081081081081082</v>
      </c>
      <c r="M96" s="131" t="s">
        <v>601</v>
      </c>
      <c r="N96" s="132">
        <v>42647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366">
        <v>26</v>
      </c>
      <c r="B97" s="116">
        <v>42090</v>
      </c>
      <c r="C97" s="116"/>
      <c r="D97" s="117" t="s">
        <v>667</v>
      </c>
      <c r="E97" s="118" t="s">
        <v>625</v>
      </c>
      <c r="F97" s="119">
        <v>49.5</v>
      </c>
      <c r="G97" s="120"/>
      <c r="H97" s="120">
        <v>15.85</v>
      </c>
      <c r="I97" s="120">
        <v>67</v>
      </c>
      <c r="J97" s="139" t="s">
        <v>668</v>
      </c>
      <c r="K97" s="120">
        <f t="shared" si="15"/>
        <v>-33.65</v>
      </c>
      <c r="L97" s="140">
        <f t="shared" si="16"/>
        <v>-0.67979797979797973</v>
      </c>
      <c r="M97" s="137" t="s">
        <v>665</v>
      </c>
      <c r="N97" s="141">
        <v>43627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27</v>
      </c>
      <c r="B98" s="107">
        <v>42093</v>
      </c>
      <c r="C98" s="107"/>
      <c r="D98" s="108" t="s">
        <v>669</v>
      </c>
      <c r="E98" s="109" t="s">
        <v>625</v>
      </c>
      <c r="F98" s="110">
        <v>183.5</v>
      </c>
      <c r="G98" s="109"/>
      <c r="H98" s="109">
        <v>219</v>
      </c>
      <c r="I98" s="127">
        <v>218</v>
      </c>
      <c r="J98" s="128" t="s">
        <v>670</v>
      </c>
      <c r="K98" s="129">
        <f t="shared" si="15"/>
        <v>35.5</v>
      </c>
      <c r="L98" s="130">
        <f t="shared" si="16"/>
        <v>0.19346049046321526</v>
      </c>
      <c r="M98" s="131" t="s">
        <v>601</v>
      </c>
      <c r="N98" s="132">
        <v>42103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28</v>
      </c>
      <c r="B99" s="107">
        <v>42114</v>
      </c>
      <c r="C99" s="107"/>
      <c r="D99" s="108" t="s">
        <v>671</v>
      </c>
      <c r="E99" s="109" t="s">
        <v>625</v>
      </c>
      <c r="F99" s="110">
        <f>(227+237)/2</f>
        <v>232</v>
      </c>
      <c r="G99" s="109"/>
      <c r="H99" s="109">
        <v>298</v>
      </c>
      <c r="I99" s="127">
        <v>298</v>
      </c>
      <c r="J99" s="128" t="s">
        <v>627</v>
      </c>
      <c r="K99" s="129">
        <f t="shared" si="15"/>
        <v>66</v>
      </c>
      <c r="L99" s="130">
        <f t="shared" si="16"/>
        <v>0.28448275862068967</v>
      </c>
      <c r="M99" s="131" t="s">
        <v>601</v>
      </c>
      <c r="N99" s="132">
        <v>42823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29</v>
      </c>
      <c r="B100" s="107">
        <v>42128</v>
      </c>
      <c r="C100" s="107"/>
      <c r="D100" s="108" t="s">
        <v>672</v>
      </c>
      <c r="E100" s="109" t="s">
        <v>602</v>
      </c>
      <c r="F100" s="110">
        <v>385</v>
      </c>
      <c r="G100" s="109"/>
      <c r="H100" s="109">
        <f>212.5+331</f>
        <v>543.5</v>
      </c>
      <c r="I100" s="127">
        <v>510</v>
      </c>
      <c r="J100" s="128" t="s">
        <v>673</v>
      </c>
      <c r="K100" s="129">
        <f t="shared" si="15"/>
        <v>158.5</v>
      </c>
      <c r="L100" s="130">
        <f t="shared" si="16"/>
        <v>0.41168831168831171</v>
      </c>
      <c r="M100" s="131" t="s">
        <v>601</v>
      </c>
      <c r="N100" s="132">
        <v>42235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30</v>
      </c>
      <c r="B101" s="107">
        <v>42128</v>
      </c>
      <c r="C101" s="107"/>
      <c r="D101" s="108" t="s">
        <v>674</v>
      </c>
      <c r="E101" s="109" t="s">
        <v>602</v>
      </c>
      <c r="F101" s="110">
        <v>115.5</v>
      </c>
      <c r="G101" s="109"/>
      <c r="H101" s="109">
        <v>146</v>
      </c>
      <c r="I101" s="127">
        <v>142</v>
      </c>
      <c r="J101" s="128" t="s">
        <v>675</v>
      </c>
      <c r="K101" s="129">
        <f t="shared" si="15"/>
        <v>30.5</v>
      </c>
      <c r="L101" s="130">
        <f t="shared" si="16"/>
        <v>0.26406926406926406</v>
      </c>
      <c r="M101" s="131" t="s">
        <v>601</v>
      </c>
      <c r="N101" s="132">
        <v>42202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31</v>
      </c>
      <c r="B102" s="107">
        <v>42151</v>
      </c>
      <c r="C102" s="107"/>
      <c r="D102" s="108" t="s">
        <v>676</v>
      </c>
      <c r="E102" s="109" t="s">
        <v>602</v>
      </c>
      <c r="F102" s="110">
        <v>237.5</v>
      </c>
      <c r="G102" s="109"/>
      <c r="H102" s="109">
        <v>279.5</v>
      </c>
      <c r="I102" s="127">
        <v>278</v>
      </c>
      <c r="J102" s="128" t="s">
        <v>627</v>
      </c>
      <c r="K102" s="129">
        <f t="shared" si="15"/>
        <v>42</v>
      </c>
      <c r="L102" s="130">
        <f t="shared" si="16"/>
        <v>0.17684210526315788</v>
      </c>
      <c r="M102" s="131" t="s">
        <v>601</v>
      </c>
      <c r="N102" s="132">
        <v>42222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32</v>
      </c>
      <c r="B103" s="107">
        <v>42174</v>
      </c>
      <c r="C103" s="107"/>
      <c r="D103" s="108" t="s">
        <v>646</v>
      </c>
      <c r="E103" s="109" t="s">
        <v>625</v>
      </c>
      <c r="F103" s="110">
        <v>340</v>
      </c>
      <c r="G103" s="109"/>
      <c r="H103" s="109">
        <v>448</v>
      </c>
      <c r="I103" s="127">
        <v>448</v>
      </c>
      <c r="J103" s="128" t="s">
        <v>627</v>
      </c>
      <c r="K103" s="129">
        <f t="shared" si="15"/>
        <v>108</v>
      </c>
      <c r="L103" s="130">
        <f t="shared" si="16"/>
        <v>0.31764705882352939</v>
      </c>
      <c r="M103" s="131" t="s">
        <v>601</v>
      </c>
      <c r="N103" s="132">
        <v>43018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33</v>
      </c>
      <c r="B104" s="107">
        <v>42191</v>
      </c>
      <c r="C104" s="107"/>
      <c r="D104" s="108" t="s">
        <v>677</v>
      </c>
      <c r="E104" s="109" t="s">
        <v>625</v>
      </c>
      <c r="F104" s="110">
        <v>390</v>
      </c>
      <c r="G104" s="109"/>
      <c r="H104" s="109">
        <v>460</v>
      </c>
      <c r="I104" s="127">
        <v>460</v>
      </c>
      <c r="J104" s="128" t="s">
        <v>627</v>
      </c>
      <c r="K104" s="129">
        <f t="shared" ref="K104:K124" si="17">H104-F104</f>
        <v>70</v>
      </c>
      <c r="L104" s="130">
        <f t="shared" ref="L104:L124" si="18">K104/F104</f>
        <v>0.17948717948717949</v>
      </c>
      <c r="M104" s="131" t="s">
        <v>601</v>
      </c>
      <c r="N104" s="132">
        <v>42478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5">
        <v>34</v>
      </c>
      <c r="B105" s="111">
        <v>42195</v>
      </c>
      <c r="C105" s="111"/>
      <c r="D105" s="112" t="s">
        <v>678</v>
      </c>
      <c r="E105" s="113" t="s">
        <v>625</v>
      </c>
      <c r="F105" s="114">
        <v>122.5</v>
      </c>
      <c r="G105" s="114"/>
      <c r="H105" s="115">
        <v>61</v>
      </c>
      <c r="I105" s="133">
        <v>172</v>
      </c>
      <c r="J105" s="134" t="s">
        <v>679</v>
      </c>
      <c r="K105" s="135">
        <f t="shared" si="17"/>
        <v>-61.5</v>
      </c>
      <c r="L105" s="136">
        <f t="shared" si="18"/>
        <v>-0.50204081632653064</v>
      </c>
      <c r="M105" s="137" t="s">
        <v>665</v>
      </c>
      <c r="N105" s="138">
        <v>43333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35</v>
      </c>
      <c r="B106" s="107">
        <v>42219</v>
      </c>
      <c r="C106" s="107"/>
      <c r="D106" s="108" t="s">
        <v>680</v>
      </c>
      <c r="E106" s="109" t="s">
        <v>625</v>
      </c>
      <c r="F106" s="110">
        <v>297.5</v>
      </c>
      <c r="G106" s="109"/>
      <c r="H106" s="109">
        <v>350</v>
      </c>
      <c r="I106" s="127">
        <v>360</v>
      </c>
      <c r="J106" s="128" t="s">
        <v>681</v>
      </c>
      <c r="K106" s="129">
        <f t="shared" si="17"/>
        <v>52.5</v>
      </c>
      <c r="L106" s="130">
        <f t="shared" si="18"/>
        <v>0.17647058823529413</v>
      </c>
      <c r="M106" s="131" t="s">
        <v>601</v>
      </c>
      <c r="N106" s="132">
        <v>42232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36</v>
      </c>
      <c r="B107" s="107">
        <v>42219</v>
      </c>
      <c r="C107" s="107"/>
      <c r="D107" s="108" t="s">
        <v>682</v>
      </c>
      <c r="E107" s="109" t="s">
        <v>625</v>
      </c>
      <c r="F107" s="110">
        <v>115.5</v>
      </c>
      <c r="G107" s="109"/>
      <c r="H107" s="109">
        <v>149</v>
      </c>
      <c r="I107" s="127">
        <v>140</v>
      </c>
      <c r="J107" s="142" t="s">
        <v>683</v>
      </c>
      <c r="K107" s="129">
        <f t="shared" si="17"/>
        <v>33.5</v>
      </c>
      <c r="L107" s="130">
        <f t="shared" si="18"/>
        <v>0.29004329004329005</v>
      </c>
      <c r="M107" s="131" t="s">
        <v>601</v>
      </c>
      <c r="N107" s="132">
        <v>42740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37</v>
      </c>
      <c r="B108" s="107">
        <v>42251</v>
      </c>
      <c r="C108" s="107"/>
      <c r="D108" s="108" t="s">
        <v>676</v>
      </c>
      <c r="E108" s="109" t="s">
        <v>625</v>
      </c>
      <c r="F108" s="110">
        <v>226</v>
      </c>
      <c r="G108" s="109"/>
      <c r="H108" s="109">
        <v>292</v>
      </c>
      <c r="I108" s="127">
        <v>292</v>
      </c>
      <c r="J108" s="128" t="s">
        <v>684</v>
      </c>
      <c r="K108" s="129">
        <f t="shared" si="17"/>
        <v>66</v>
      </c>
      <c r="L108" s="130">
        <f t="shared" si="18"/>
        <v>0.29203539823008851</v>
      </c>
      <c r="M108" s="131" t="s">
        <v>601</v>
      </c>
      <c r="N108" s="132">
        <v>42286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38</v>
      </c>
      <c r="B109" s="107">
        <v>42254</v>
      </c>
      <c r="C109" s="107"/>
      <c r="D109" s="108" t="s">
        <v>671</v>
      </c>
      <c r="E109" s="109" t="s">
        <v>625</v>
      </c>
      <c r="F109" s="110">
        <v>232.5</v>
      </c>
      <c r="G109" s="109"/>
      <c r="H109" s="109">
        <v>312.5</v>
      </c>
      <c r="I109" s="127">
        <v>310</v>
      </c>
      <c r="J109" s="128" t="s">
        <v>627</v>
      </c>
      <c r="K109" s="129">
        <f t="shared" si="17"/>
        <v>80</v>
      </c>
      <c r="L109" s="130">
        <f t="shared" si="18"/>
        <v>0.34408602150537637</v>
      </c>
      <c r="M109" s="131" t="s">
        <v>601</v>
      </c>
      <c r="N109" s="132">
        <v>42823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39</v>
      </c>
      <c r="B110" s="107">
        <v>42268</v>
      </c>
      <c r="C110" s="107"/>
      <c r="D110" s="108" t="s">
        <v>685</v>
      </c>
      <c r="E110" s="109" t="s">
        <v>625</v>
      </c>
      <c r="F110" s="110">
        <v>196.5</v>
      </c>
      <c r="G110" s="109"/>
      <c r="H110" s="109">
        <v>238</v>
      </c>
      <c r="I110" s="127">
        <v>238</v>
      </c>
      <c r="J110" s="128" t="s">
        <v>684</v>
      </c>
      <c r="K110" s="129">
        <f t="shared" si="17"/>
        <v>41.5</v>
      </c>
      <c r="L110" s="130">
        <f t="shared" si="18"/>
        <v>0.21119592875318066</v>
      </c>
      <c r="M110" s="131" t="s">
        <v>601</v>
      </c>
      <c r="N110" s="132">
        <v>42291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40</v>
      </c>
      <c r="B111" s="107">
        <v>42271</v>
      </c>
      <c r="C111" s="107"/>
      <c r="D111" s="108" t="s">
        <v>624</v>
      </c>
      <c r="E111" s="109" t="s">
        <v>625</v>
      </c>
      <c r="F111" s="110">
        <v>65</v>
      </c>
      <c r="G111" s="109"/>
      <c r="H111" s="109">
        <v>82</v>
      </c>
      <c r="I111" s="127">
        <v>82</v>
      </c>
      <c r="J111" s="128" t="s">
        <v>684</v>
      </c>
      <c r="K111" s="129">
        <f t="shared" si="17"/>
        <v>17</v>
      </c>
      <c r="L111" s="130">
        <f t="shared" si="18"/>
        <v>0.26153846153846155</v>
      </c>
      <c r="M111" s="131" t="s">
        <v>601</v>
      </c>
      <c r="N111" s="132">
        <v>42578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41</v>
      </c>
      <c r="B112" s="107">
        <v>42291</v>
      </c>
      <c r="C112" s="107"/>
      <c r="D112" s="108" t="s">
        <v>686</v>
      </c>
      <c r="E112" s="109" t="s">
        <v>625</v>
      </c>
      <c r="F112" s="110">
        <v>144</v>
      </c>
      <c r="G112" s="109"/>
      <c r="H112" s="109">
        <v>182.5</v>
      </c>
      <c r="I112" s="127">
        <v>181</v>
      </c>
      <c r="J112" s="128" t="s">
        <v>684</v>
      </c>
      <c r="K112" s="129">
        <f t="shared" si="17"/>
        <v>38.5</v>
      </c>
      <c r="L112" s="130">
        <f t="shared" si="18"/>
        <v>0.2673611111111111</v>
      </c>
      <c r="M112" s="131" t="s">
        <v>601</v>
      </c>
      <c r="N112" s="132">
        <v>42817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42</v>
      </c>
      <c r="B113" s="107">
        <v>42291</v>
      </c>
      <c r="C113" s="107"/>
      <c r="D113" s="108" t="s">
        <v>687</v>
      </c>
      <c r="E113" s="109" t="s">
        <v>625</v>
      </c>
      <c r="F113" s="110">
        <v>264</v>
      </c>
      <c r="G113" s="109"/>
      <c r="H113" s="109">
        <v>311</v>
      </c>
      <c r="I113" s="127">
        <v>311</v>
      </c>
      <c r="J113" s="128" t="s">
        <v>684</v>
      </c>
      <c r="K113" s="129">
        <f t="shared" si="17"/>
        <v>47</v>
      </c>
      <c r="L113" s="130">
        <f t="shared" si="18"/>
        <v>0.17803030303030304</v>
      </c>
      <c r="M113" s="131" t="s">
        <v>601</v>
      </c>
      <c r="N113" s="132">
        <v>42604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43</v>
      </c>
      <c r="B114" s="107">
        <v>42318</v>
      </c>
      <c r="C114" s="107"/>
      <c r="D114" s="108" t="s">
        <v>688</v>
      </c>
      <c r="E114" s="109" t="s">
        <v>602</v>
      </c>
      <c r="F114" s="110">
        <v>549.5</v>
      </c>
      <c r="G114" s="109"/>
      <c r="H114" s="109">
        <v>630</v>
      </c>
      <c r="I114" s="127">
        <v>630</v>
      </c>
      <c r="J114" s="128" t="s">
        <v>684</v>
      </c>
      <c r="K114" s="129">
        <f t="shared" si="17"/>
        <v>80.5</v>
      </c>
      <c r="L114" s="130">
        <f t="shared" si="18"/>
        <v>0.1464968152866242</v>
      </c>
      <c r="M114" s="131" t="s">
        <v>601</v>
      </c>
      <c r="N114" s="132">
        <v>42419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44</v>
      </c>
      <c r="B115" s="107">
        <v>42342</v>
      </c>
      <c r="C115" s="107"/>
      <c r="D115" s="108" t="s">
        <v>689</v>
      </c>
      <c r="E115" s="109" t="s">
        <v>625</v>
      </c>
      <c r="F115" s="110">
        <v>1027.5</v>
      </c>
      <c r="G115" s="109"/>
      <c r="H115" s="109">
        <v>1315</v>
      </c>
      <c r="I115" s="127">
        <v>1250</v>
      </c>
      <c r="J115" s="128" t="s">
        <v>684</v>
      </c>
      <c r="K115" s="129">
        <f t="shared" si="17"/>
        <v>287.5</v>
      </c>
      <c r="L115" s="130">
        <f t="shared" si="18"/>
        <v>0.27980535279805352</v>
      </c>
      <c r="M115" s="131" t="s">
        <v>601</v>
      </c>
      <c r="N115" s="132">
        <v>43244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45</v>
      </c>
      <c r="B116" s="107">
        <v>42367</v>
      </c>
      <c r="C116" s="107"/>
      <c r="D116" s="108" t="s">
        <v>690</v>
      </c>
      <c r="E116" s="109" t="s">
        <v>625</v>
      </c>
      <c r="F116" s="110">
        <v>465</v>
      </c>
      <c r="G116" s="109"/>
      <c r="H116" s="109">
        <v>540</v>
      </c>
      <c r="I116" s="127">
        <v>540</v>
      </c>
      <c r="J116" s="128" t="s">
        <v>684</v>
      </c>
      <c r="K116" s="129">
        <f t="shared" si="17"/>
        <v>75</v>
      </c>
      <c r="L116" s="130">
        <f t="shared" si="18"/>
        <v>0.16129032258064516</v>
      </c>
      <c r="M116" s="131" t="s">
        <v>601</v>
      </c>
      <c r="N116" s="132">
        <v>42530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46</v>
      </c>
      <c r="B117" s="107">
        <v>42380</v>
      </c>
      <c r="C117" s="107"/>
      <c r="D117" s="108" t="s">
        <v>391</v>
      </c>
      <c r="E117" s="109" t="s">
        <v>602</v>
      </c>
      <c r="F117" s="110">
        <v>81</v>
      </c>
      <c r="G117" s="109"/>
      <c r="H117" s="109">
        <v>110</v>
      </c>
      <c r="I117" s="127">
        <v>110</v>
      </c>
      <c r="J117" s="128" t="s">
        <v>684</v>
      </c>
      <c r="K117" s="129">
        <f t="shared" si="17"/>
        <v>29</v>
      </c>
      <c r="L117" s="130">
        <f t="shared" si="18"/>
        <v>0.35802469135802467</v>
      </c>
      <c r="M117" s="131" t="s">
        <v>601</v>
      </c>
      <c r="N117" s="132">
        <v>42745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47</v>
      </c>
      <c r="B118" s="107">
        <v>42382</v>
      </c>
      <c r="C118" s="107"/>
      <c r="D118" s="108" t="s">
        <v>691</v>
      </c>
      <c r="E118" s="109" t="s">
        <v>602</v>
      </c>
      <c r="F118" s="110">
        <v>417.5</v>
      </c>
      <c r="G118" s="109"/>
      <c r="H118" s="109">
        <v>547</v>
      </c>
      <c r="I118" s="127">
        <v>535</v>
      </c>
      <c r="J118" s="128" t="s">
        <v>684</v>
      </c>
      <c r="K118" s="129">
        <f t="shared" si="17"/>
        <v>129.5</v>
      </c>
      <c r="L118" s="130">
        <f t="shared" si="18"/>
        <v>0.31017964071856285</v>
      </c>
      <c r="M118" s="131" t="s">
        <v>601</v>
      </c>
      <c r="N118" s="132">
        <v>42578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48</v>
      </c>
      <c r="B119" s="107">
        <v>42408</v>
      </c>
      <c r="C119" s="107"/>
      <c r="D119" s="108" t="s">
        <v>692</v>
      </c>
      <c r="E119" s="109" t="s">
        <v>625</v>
      </c>
      <c r="F119" s="110">
        <v>650</v>
      </c>
      <c r="G119" s="109"/>
      <c r="H119" s="109">
        <v>800</v>
      </c>
      <c r="I119" s="127">
        <v>800</v>
      </c>
      <c r="J119" s="128" t="s">
        <v>684</v>
      </c>
      <c r="K119" s="129">
        <f t="shared" si="17"/>
        <v>150</v>
      </c>
      <c r="L119" s="130">
        <f t="shared" si="18"/>
        <v>0.23076923076923078</v>
      </c>
      <c r="M119" s="131" t="s">
        <v>601</v>
      </c>
      <c r="N119" s="132">
        <v>43154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49</v>
      </c>
      <c r="B120" s="107">
        <v>42433</v>
      </c>
      <c r="C120" s="107"/>
      <c r="D120" s="108" t="s">
        <v>198</v>
      </c>
      <c r="E120" s="109" t="s">
        <v>625</v>
      </c>
      <c r="F120" s="110">
        <v>437.5</v>
      </c>
      <c r="G120" s="109"/>
      <c r="H120" s="109">
        <v>504.5</v>
      </c>
      <c r="I120" s="127">
        <v>522</v>
      </c>
      <c r="J120" s="128" t="s">
        <v>693</v>
      </c>
      <c r="K120" s="129">
        <f t="shared" si="17"/>
        <v>67</v>
      </c>
      <c r="L120" s="130">
        <f t="shared" si="18"/>
        <v>0.15314285714285714</v>
      </c>
      <c r="M120" s="131" t="s">
        <v>601</v>
      </c>
      <c r="N120" s="132">
        <v>42480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50</v>
      </c>
      <c r="B121" s="107">
        <v>42438</v>
      </c>
      <c r="C121" s="107"/>
      <c r="D121" s="108" t="s">
        <v>694</v>
      </c>
      <c r="E121" s="109" t="s">
        <v>625</v>
      </c>
      <c r="F121" s="110">
        <v>189.5</v>
      </c>
      <c r="G121" s="109"/>
      <c r="H121" s="109">
        <v>218</v>
      </c>
      <c r="I121" s="127">
        <v>218</v>
      </c>
      <c r="J121" s="128" t="s">
        <v>684</v>
      </c>
      <c r="K121" s="129">
        <f t="shared" si="17"/>
        <v>28.5</v>
      </c>
      <c r="L121" s="130">
        <f t="shared" si="18"/>
        <v>0.15039577836411611</v>
      </c>
      <c r="M121" s="131" t="s">
        <v>601</v>
      </c>
      <c r="N121" s="132">
        <v>43034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366">
        <v>51</v>
      </c>
      <c r="B122" s="116">
        <v>42471</v>
      </c>
      <c r="C122" s="116"/>
      <c r="D122" s="117" t="s">
        <v>695</v>
      </c>
      <c r="E122" s="118" t="s">
        <v>625</v>
      </c>
      <c r="F122" s="119">
        <v>36.5</v>
      </c>
      <c r="G122" s="120"/>
      <c r="H122" s="120">
        <v>15.85</v>
      </c>
      <c r="I122" s="120">
        <v>60</v>
      </c>
      <c r="J122" s="139" t="s">
        <v>696</v>
      </c>
      <c r="K122" s="135">
        <f t="shared" si="17"/>
        <v>-20.65</v>
      </c>
      <c r="L122" s="169">
        <f t="shared" si="18"/>
        <v>-0.5657534246575342</v>
      </c>
      <c r="M122" s="137" t="s">
        <v>665</v>
      </c>
      <c r="N122" s="170">
        <v>43627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52</v>
      </c>
      <c r="B123" s="107">
        <v>42472</v>
      </c>
      <c r="C123" s="107"/>
      <c r="D123" s="108" t="s">
        <v>697</v>
      </c>
      <c r="E123" s="109" t="s">
        <v>625</v>
      </c>
      <c r="F123" s="110">
        <v>93</v>
      </c>
      <c r="G123" s="109"/>
      <c r="H123" s="109">
        <v>149</v>
      </c>
      <c r="I123" s="127">
        <v>140</v>
      </c>
      <c r="J123" s="142" t="s">
        <v>698</v>
      </c>
      <c r="K123" s="129">
        <f t="shared" si="17"/>
        <v>56</v>
      </c>
      <c r="L123" s="130">
        <f t="shared" si="18"/>
        <v>0.60215053763440862</v>
      </c>
      <c r="M123" s="131" t="s">
        <v>601</v>
      </c>
      <c r="N123" s="132">
        <v>42740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53</v>
      </c>
      <c r="B124" s="107">
        <v>42472</v>
      </c>
      <c r="C124" s="107"/>
      <c r="D124" s="108" t="s">
        <v>699</v>
      </c>
      <c r="E124" s="109" t="s">
        <v>625</v>
      </c>
      <c r="F124" s="110">
        <v>130</v>
      </c>
      <c r="G124" s="109"/>
      <c r="H124" s="109">
        <v>150</v>
      </c>
      <c r="I124" s="127" t="s">
        <v>700</v>
      </c>
      <c r="J124" s="128" t="s">
        <v>684</v>
      </c>
      <c r="K124" s="129">
        <f t="shared" si="17"/>
        <v>20</v>
      </c>
      <c r="L124" s="130">
        <f t="shared" si="18"/>
        <v>0.15384615384615385</v>
      </c>
      <c r="M124" s="131" t="s">
        <v>601</v>
      </c>
      <c r="N124" s="132">
        <v>42564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54</v>
      </c>
      <c r="B125" s="107">
        <v>42473</v>
      </c>
      <c r="C125" s="107"/>
      <c r="D125" s="108" t="s">
        <v>355</v>
      </c>
      <c r="E125" s="109" t="s">
        <v>625</v>
      </c>
      <c r="F125" s="110">
        <v>196</v>
      </c>
      <c r="G125" s="109"/>
      <c r="H125" s="109">
        <v>299</v>
      </c>
      <c r="I125" s="127">
        <v>299</v>
      </c>
      <c r="J125" s="128" t="s">
        <v>684</v>
      </c>
      <c r="K125" s="129">
        <v>103</v>
      </c>
      <c r="L125" s="130">
        <v>0.52551020408163296</v>
      </c>
      <c r="M125" s="131" t="s">
        <v>601</v>
      </c>
      <c r="N125" s="132">
        <v>42620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55</v>
      </c>
      <c r="B126" s="107">
        <v>42473</v>
      </c>
      <c r="C126" s="107"/>
      <c r="D126" s="108" t="s">
        <v>758</v>
      </c>
      <c r="E126" s="109" t="s">
        <v>625</v>
      </c>
      <c r="F126" s="110">
        <v>88</v>
      </c>
      <c r="G126" s="109"/>
      <c r="H126" s="109">
        <v>103</v>
      </c>
      <c r="I126" s="127">
        <v>103</v>
      </c>
      <c r="J126" s="128" t="s">
        <v>684</v>
      </c>
      <c r="K126" s="129">
        <v>15</v>
      </c>
      <c r="L126" s="130">
        <v>0.170454545454545</v>
      </c>
      <c r="M126" s="131" t="s">
        <v>601</v>
      </c>
      <c r="N126" s="132">
        <v>42530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56</v>
      </c>
      <c r="B127" s="107">
        <v>42492</v>
      </c>
      <c r="C127" s="107"/>
      <c r="D127" s="108" t="s">
        <v>701</v>
      </c>
      <c r="E127" s="109" t="s">
        <v>625</v>
      </c>
      <c r="F127" s="110">
        <v>127.5</v>
      </c>
      <c r="G127" s="109"/>
      <c r="H127" s="109">
        <v>148</v>
      </c>
      <c r="I127" s="127" t="s">
        <v>702</v>
      </c>
      <c r="J127" s="128" t="s">
        <v>684</v>
      </c>
      <c r="K127" s="129">
        <f>H127-F127</f>
        <v>20.5</v>
      </c>
      <c r="L127" s="130">
        <f>K127/F127</f>
        <v>0.16078431372549021</v>
      </c>
      <c r="M127" s="131" t="s">
        <v>601</v>
      </c>
      <c r="N127" s="132">
        <v>42564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57</v>
      </c>
      <c r="B128" s="107">
        <v>42493</v>
      </c>
      <c r="C128" s="107"/>
      <c r="D128" s="108" t="s">
        <v>703</v>
      </c>
      <c r="E128" s="109" t="s">
        <v>625</v>
      </c>
      <c r="F128" s="110">
        <v>675</v>
      </c>
      <c r="G128" s="109"/>
      <c r="H128" s="109">
        <v>815</v>
      </c>
      <c r="I128" s="127" t="s">
        <v>704</v>
      </c>
      <c r="J128" s="128" t="s">
        <v>684</v>
      </c>
      <c r="K128" s="129">
        <f>H128-F128</f>
        <v>140</v>
      </c>
      <c r="L128" s="130">
        <f>K128/F128</f>
        <v>0.2074074074074074</v>
      </c>
      <c r="M128" s="131" t="s">
        <v>601</v>
      </c>
      <c r="N128" s="132">
        <v>43154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58</v>
      </c>
      <c r="B129" s="111">
        <v>42522</v>
      </c>
      <c r="C129" s="111"/>
      <c r="D129" s="112" t="s">
        <v>759</v>
      </c>
      <c r="E129" s="113" t="s">
        <v>625</v>
      </c>
      <c r="F129" s="114">
        <v>500</v>
      </c>
      <c r="G129" s="114"/>
      <c r="H129" s="115">
        <v>232.5</v>
      </c>
      <c r="I129" s="133" t="s">
        <v>760</v>
      </c>
      <c r="J129" s="134" t="s">
        <v>761</v>
      </c>
      <c r="K129" s="135">
        <f>H129-F129</f>
        <v>-267.5</v>
      </c>
      <c r="L129" s="136">
        <f>K129/F129</f>
        <v>-0.53500000000000003</v>
      </c>
      <c r="M129" s="137" t="s">
        <v>665</v>
      </c>
      <c r="N129" s="138">
        <v>43735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59</v>
      </c>
      <c r="B130" s="107">
        <v>42527</v>
      </c>
      <c r="C130" s="107"/>
      <c r="D130" s="108" t="s">
        <v>705</v>
      </c>
      <c r="E130" s="109" t="s">
        <v>625</v>
      </c>
      <c r="F130" s="110">
        <v>110</v>
      </c>
      <c r="G130" s="109"/>
      <c r="H130" s="109">
        <v>126.5</v>
      </c>
      <c r="I130" s="127">
        <v>125</v>
      </c>
      <c r="J130" s="128" t="s">
        <v>634</v>
      </c>
      <c r="K130" s="129">
        <f>H130-F130</f>
        <v>16.5</v>
      </c>
      <c r="L130" s="130">
        <f>K130/F130</f>
        <v>0.15</v>
      </c>
      <c r="M130" s="131" t="s">
        <v>601</v>
      </c>
      <c r="N130" s="132">
        <v>42552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60</v>
      </c>
      <c r="B131" s="107">
        <v>42538</v>
      </c>
      <c r="C131" s="107"/>
      <c r="D131" s="108" t="s">
        <v>706</v>
      </c>
      <c r="E131" s="109" t="s">
        <v>625</v>
      </c>
      <c r="F131" s="110">
        <v>44</v>
      </c>
      <c r="G131" s="109"/>
      <c r="H131" s="109">
        <v>69.5</v>
      </c>
      <c r="I131" s="127">
        <v>69.5</v>
      </c>
      <c r="J131" s="128" t="s">
        <v>707</v>
      </c>
      <c r="K131" s="129">
        <f>H131-F131</f>
        <v>25.5</v>
      </c>
      <c r="L131" s="130">
        <f>K131/F131</f>
        <v>0.57954545454545459</v>
      </c>
      <c r="M131" s="131" t="s">
        <v>601</v>
      </c>
      <c r="N131" s="132">
        <v>42977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61</v>
      </c>
      <c r="B132" s="107">
        <v>42549</v>
      </c>
      <c r="C132" s="107"/>
      <c r="D132" s="149" t="s">
        <v>762</v>
      </c>
      <c r="E132" s="109" t="s">
        <v>625</v>
      </c>
      <c r="F132" s="110">
        <v>262.5</v>
      </c>
      <c r="G132" s="109"/>
      <c r="H132" s="109">
        <v>340</v>
      </c>
      <c r="I132" s="127">
        <v>333</v>
      </c>
      <c r="J132" s="128" t="s">
        <v>763</v>
      </c>
      <c r="K132" s="129">
        <v>77.5</v>
      </c>
      <c r="L132" s="130">
        <v>0.29523809523809502</v>
      </c>
      <c r="M132" s="131" t="s">
        <v>601</v>
      </c>
      <c r="N132" s="132">
        <v>43017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62</v>
      </c>
      <c r="B133" s="107">
        <v>42549</v>
      </c>
      <c r="C133" s="107"/>
      <c r="D133" s="149" t="s">
        <v>764</v>
      </c>
      <c r="E133" s="109" t="s">
        <v>625</v>
      </c>
      <c r="F133" s="110">
        <v>840</v>
      </c>
      <c r="G133" s="109"/>
      <c r="H133" s="109">
        <v>1230</v>
      </c>
      <c r="I133" s="127">
        <v>1230</v>
      </c>
      <c r="J133" s="128" t="s">
        <v>684</v>
      </c>
      <c r="K133" s="129">
        <v>390</v>
      </c>
      <c r="L133" s="130">
        <v>0.46428571428571402</v>
      </c>
      <c r="M133" s="131" t="s">
        <v>601</v>
      </c>
      <c r="N133" s="132">
        <v>42649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67">
        <v>63</v>
      </c>
      <c r="B134" s="144">
        <v>42556</v>
      </c>
      <c r="C134" s="144"/>
      <c r="D134" s="145" t="s">
        <v>708</v>
      </c>
      <c r="E134" s="146" t="s">
        <v>625</v>
      </c>
      <c r="F134" s="147">
        <v>395</v>
      </c>
      <c r="G134" s="148"/>
      <c r="H134" s="148">
        <f>(468.5+342.5)/2</f>
        <v>405.5</v>
      </c>
      <c r="I134" s="148">
        <v>510</v>
      </c>
      <c r="J134" s="171" t="s">
        <v>709</v>
      </c>
      <c r="K134" s="172">
        <f t="shared" ref="K134:K140" si="19">H134-F134</f>
        <v>10.5</v>
      </c>
      <c r="L134" s="173">
        <f t="shared" ref="L134:L140" si="20">K134/F134</f>
        <v>2.6582278481012658E-2</v>
      </c>
      <c r="M134" s="174" t="s">
        <v>710</v>
      </c>
      <c r="N134" s="175">
        <v>43606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5">
        <v>64</v>
      </c>
      <c r="B135" s="111">
        <v>42584</v>
      </c>
      <c r="C135" s="111"/>
      <c r="D135" s="112" t="s">
        <v>711</v>
      </c>
      <c r="E135" s="113" t="s">
        <v>602</v>
      </c>
      <c r="F135" s="114">
        <f>169.5-12.8</f>
        <v>156.69999999999999</v>
      </c>
      <c r="G135" s="114"/>
      <c r="H135" s="115">
        <v>77</v>
      </c>
      <c r="I135" s="133" t="s">
        <v>712</v>
      </c>
      <c r="J135" s="393" t="s">
        <v>3403</v>
      </c>
      <c r="K135" s="135">
        <f t="shared" si="19"/>
        <v>-79.699999999999989</v>
      </c>
      <c r="L135" s="136">
        <f t="shared" si="20"/>
        <v>-0.50861518825781749</v>
      </c>
      <c r="M135" s="137" t="s">
        <v>665</v>
      </c>
      <c r="N135" s="138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5">
        <v>65</v>
      </c>
      <c r="B136" s="111">
        <v>42586</v>
      </c>
      <c r="C136" s="111"/>
      <c r="D136" s="112" t="s">
        <v>713</v>
      </c>
      <c r="E136" s="113" t="s">
        <v>625</v>
      </c>
      <c r="F136" s="114">
        <v>400</v>
      </c>
      <c r="G136" s="114"/>
      <c r="H136" s="115">
        <v>305</v>
      </c>
      <c r="I136" s="133">
        <v>475</v>
      </c>
      <c r="J136" s="134" t="s">
        <v>714</v>
      </c>
      <c r="K136" s="135">
        <f t="shared" si="19"/>
        <v>-95</v>
      </c>
      <c r="L136" s="136">
        <f t="shared" si="20"/>
        <v>-0.23749999999999999</v>
      </c>
      <c r="M136" s="137" t="s">
        <v>665</v>
      </c>
      <c r="N136" s="138">
        <v>43606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66</v>
      </c>
      <c r="B137" s="107">
        <v>42593</v>
      </c>
      <c r="C137" s="107"/>
      <c r="D137" s="108" t="s">
        <v>715</v>
      </c>
      <c r="E137" s="109" t="s">
        <v>625</v>
      </c>
      <c r="F137" s="110">
        <v>86.5</v>
      </c>
      <c r="G137" s="109"/>
      <c r="H137" s="109">
        <v>130</v>
      </c>
      <c r="I137" s="127">
        <v>130</v>
      </c>
      <c r="J137" s="142" t="s">
        <v>716</v>
      </c>
      <c r="K137" s="129">
        <f t="shared" si="19"/>
        <v>43.5</v>
      </c>
      <c r="L137" s="130">
        <f t="shared" si="20"/>
        <v>0.50289017341040465</v>
      </c>
      <c r="M137" s="131" t="s">
        <v>601</v>
      </c>
      <c r="N137" s="132">
        <v>43091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67</v>
      </c>
      <c r="B138" s="111">
        <v>42600</v>
      </c>
      <c r="C138" s="111"/>
      <c r="D138" s="112" t="s">
        <v>382</v>
      </c>
      <c r="E138" s="113" t="s">
        <v>625</v>
      </c>
      <c r="F138" s="114">
        <v>133.5</v>
      </c>
      <c r="G138" s="114"/>
      <c r="H138" s="115">
        <v>126.5</v>
      </c>
      <c r="I138" s="133">
        <v>178</v>
      </c>
      <c r="J138" s="134" t="s">
        <v>717</v>
      </c>
      <c r="K138" s="135">
        <f t="shared" si="19"/>
        <v>-7</v>
      </c>
      <c r="L138" s="136">
        <f t="shared" si="20"/>
        <v>-5.2434456928838954E-2</v>
      </c>
      <c r="M138" s="137" t="s">
        <v>665</v>
      </c>
      <c r="N138" s="138">
        <v>42615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68</v>
      </c>
      <c r="B139" s="107">
        <v>42613</v>
      </c>
      <c r="C139" s="107"/>
      <c r="D139" s="108" t="s">
        <v>718</v>
      </c>
      <c r="E139" s="109" t="s">
        <v>625</v>
      </c>
      <c r="F139" s="110">
        <v>560</v>
      </c>
      <c r="G139" s="109"/>
      <c r="H139" s="109">
        <v>725</v>
      </c>
      <c r="I139" s="127">
        <v>725</v>
      </c>
      <c r="J139" s="128" t="s">
        <v>627</v>
      </c>
      <c r="K139" s="129">
        <f t="shared" si="19"/>
        <v>165</v>
      </c>
      <c r="L139" s="130">
        <f t="shared" si="20"/>
        <v>0.29464285714285715</v>
      </c>
      <c r="M139" s="131" t="s">
        <v>601</v>
      </c>
      <c r="N139" s="132">
        <v>42456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69</v>
      </c>
      <c r="B140" s="107">
        <v>42614</v>
      </c>
      <c r="C140" s="107"/>
      <c r="D140" s="108" t="s">
        <v>719</v>
      </c>
      <c r="E140" s="109" t="s">
        <v>625</v>
      </c>
      <c r="F140" s="110">
        <v>160.5</v>
      </c>
      <c r="G140" s="109"/>
      <c r="H140" s="109">
        <v>210</v>
      </c>
      <c r="I140" s="127">
        <v>210</v>
      </c>
      <c r="J140" s="128" t="s">
        <v>627</v>
      </c>
      <c r="K140" s="129">
        <f t="shared" si="19"/>
        <v>49.5</v>
      </c>
      <c r="L140" s="130">
        <f t="shared" si="20"/>
        <v>0.30841121495327101</v>
      </c>
      <c r="M140" s="131" t="s">
        <v>601</v>
      </c>
      <c r="N140" s="132">
        <v>42871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70</v>
      </c>
      <c r="B141" s="107">
        <v>42646</v>
      </c>
      <c r="C141" s="107"/>
      <c r="D141" s="149" t="s">
        <v>406</v>
      </c>
      <c r="E141" s="109" t="s">
        <v>625</v>
      </c>
      <c r="F141" s="110">
        <v>430</v>
      </c>
      <c r="G141" s="109"/>
      <c r="H141" s="109">
        <v>596</v>
      </c>
      <c r="I141" s="127">
        <v>575</v>
      </c>
      <c r="J141" s="128" t="s">
        <v>765</v>
      </c>
      <c r="K141" s="129">
        <v>166</v>
      </c>
      <c r="L141" s="130">
        <v>0.38604651162790699</v>
      </c>
      <c r="M141" s="131" t="s">
        <v>601</v>
      </c>
      <c r="N141" s="132">
        <v>42769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71</v>
      </c>
      <c r="B142" s="107">
        <v>42657</v>
      </c>
      <c r="C142" s="107"/>
      <c r="D142" s="108" t="s">
        <v>720</v>
      </c>
      <c r="E142" s="109" t="s">
        <v>625</v>
      </c>
      <c r="F142" s="110">
        <v>280</v>
      </c>
      <c r="G142" s="109"/>
      <c r="H142" s="109">
        <v>345</v>
      </c>
      <c r="I142" s="127">
        <v>345</v>
      </c>
      <c r="J142" s="128" t="s">
        <v>627</v>
      </c>
      <c r="K142" s="129">
        <f t="shared" ref="K142:K147" si="21">H142-F142</f>
        <v>65</v>
      </c>
      <c r="L142" s="130">
        <f>K142/F142</f>
        <v>0.23214285714285715</v>
      </c>
      <c r="M142" s="131" t="s">
        <v>601</v>
      </c>
      <c r="N142" s="132">
        <v>42814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72</v>
      </c>
      <c r="B143" s="107">
        <v>42657</v>
      </c>
      <c r="C143" s="107"/>
      <c r="D143" s="108" t="s">
        <v>721</v>
      </c>
      <c r="E143" s="109" t="s">
        <v>625</v>
      </c>
      <c r="F143" s="110">
        <v>245</v>
      </c>
      <c r="G143" s="109"/>
      <c r="H143" s="109">
        <v>325.5</v>
      </c>
      <c r="I143" s="127">
        <v>330</v>
      </c>
      <c r="J143" s="128" t="s">
        <v>722</v>
      </c>
      <c r="K143" s="129">
        <f t="shared" si="21"/>
        <v>80.5</v>
      </c>
      <c r="L143" s="130">
        <f>K143/F143</f>
        <v>0.32857142857142857</v>
      </c>
      <c r="M143" s="131" t="s">
        <v>601</v>
      </c>
      <c r="N143" s="132">
        <v>42769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73</v>
      </c>
      <c r="B144" s="107">
        <v>42660</v>
      </c>
      <c r="C144" s="107"/>
      <c r="D144" s="108" t="s">
        <v>350</v>
      </c>
      <c r="E144" s="109" t="s">
        <v>625</v>
      </c>
      <c r="F144" s="110">
        <v>125</v>
      </c>
      <c r="G144" s="109"/>
      <c r="H144" s="109">
        <v>160</v>
      </c>
      <c r="I144" s="127">
        <v>160</v>
      </c>
      <c r="J144" s="128" t="s">
        <v>684</v>
      </c>
      <c r="K144" s="129">
        <f t="shared" si="21"/>
        <v>35</v>
      </c>
      <c r="L144" s="130">
        <v>0.28000000000000003</v>
      </c>
      <c r="M144" s="131" t="s">
        <v>601</v>
      </c>
      <c r="N144" s="132">
        <v>42803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74</v>
      </c>
      <c r="B145" s="107">
        <v>42660</v>
      </c>
      <c r="C145" s="107"/>
      <c r="D145" s="108" t="s">
        <v>484</v>
      </c>
      <c r="E145" s="109" t="s">
        <v>625</v>
      </c>
      <c r="F145" s="110">
        <v>114</v>
      </c>
      <c r="G145" s="109"/>
      <c r="H145" s="109">
        <v>145</v>
      </c>
      <c r="I145" s="127">
        <v>145</v>
      </c>
      <c r="J145" s="128" t="s">
        <v>684</v>
      </c>
      <c r="K145" s="129">
        <f t="shared" si="21"/>
        <v>31</v>
      </c>
      <c r="L145" s="130">
        <f>K145/F145</f>
        <v>0.27192982456140352</v>
      </c>
      <c r="M145" s="131" t="s">
        <v>601</v>
      </c>
      <c r="N145" s="132">
        <v>42859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75</v>
      </c>
      <c r="B146" s="107">
        <v>42660</v>
      </c>
      <c r="C146" s="107"/>
      <c r="D146" s="108" t="s">
        <v>723</v>
      </c>
      <c r="E146" s="109" t="s">
        <v>625</v>
      </c>
      <c r="F146" s="110">
        <v>212</v>
      </c>
      <c r="G146" s="109"/>
      <c r="H146" s="109">
        <v>280</v>
      </c>
      <c r="I146" s="127">
        <v>276</v>
      </c>
      <c r="J146" s="128" t="s">
        <v>724</v>
      </c>
      <c r="K146" s="129">
        <f t="shared" si="21"/>
        <v>68</v>
      </c>
      <c r="L146" s="130">
        <f>K146/F146</f>
        <v>0.32075471698113206</v>
      </c>
      <c r="M146" s="131" t="s">
        <v>601</v>
      </c>
      <c r="N146" s="132">
        <v>42858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76</v>
      </c>
      <c r="B147" s="107">
        <v>42678</v>
      </c>
      <c r="C147" s="107"/>
      <c r="D147" s="108" t="s">
        <v>152</v>
      </c>
      <c r="E147" s="109" t="s">
        <v>625</v>
      </c>
      <c r="F147" s="110">
        <v>155</v>
      </c>
      <c r="G147" s="109"/>
      <c r="H147" s="109">
        <v>210</v>
      </c>
      <c r="I147" s="127">
        <v>210</v>
      </c>
      <c r="J147" s="128" t="s">
        <v>725</v>
      </c>
      <c r="K147" s="129">
        <f t="shared" si="21"/>
        <v>55</v>
      </c>
      <c r="L147" s="130">
        <f>K147/F147</f>
        <v>0.35483870967741937</v>
      </c>
      <c r="M147" s="131" t="s">
        <v>601</v>
      </c>
      <c r="N147" s="132">
        <v>42944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77</v>
      </c>
      <c r="B148" s="111">
        <v>42710</v>
      </c>
      <c r="C148" s="111"/>
      <c r="D148" s="112" t="s">
        <v>766</v>
      </c>
      <c r="E148" s="113" t="s">
        <v>625</v>
      </c>
      <c r="F148" s="114">
        <v>150.5</v>
      </c>
      <c r="G148" s="114"/>
      <c r="H148" s="115">
        <v>72.5</v>
      </c>
      <c r="I148" s="133">
        <v>174</v>
      </c>
      <c r="J148" s="134" t="s">
        <v>767</v>
      </c>
      <c r="K148" s="135">
        <v>-78</v>
      </c>
      <c r="L148" s="136">
        <v>-0.51827242524916906</v>
      </c>
      <c r="M148" s="137" t="s">
        <v>665</v>
      </c>
      <c r="N148" s="138">
        <v>43333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78</v>
      </c>
      <c r="B149" s="107">
        <v>42712</v>
      </c>
      <c r="C149" s="107"/>
      <c r="D149" s="108" t="s">
        <v>126</v>
      </c>
      <c r="E149" s="109" t="s">
        <v>625</v>
      </c>
      <c r="F149" s="110">
        <v>380</v>
      </c>
      <c r="G149" s="109"/>
      <c r="H149" s="109">
        <v>478</v>
      </c>
      <c r="I149" s="127">
        <v>468</v>
      </c>
      <c r="J149" s="128" t="s">
        <v>684</v>
      </c>
      <c r="K149" s="129">
        <f>H149-F149</f>
        <v>98</v>
      </c>
      <c r="L149" s="130">
        <f>K149/F149</f>
        <v>0.25789473684210529</v>
      </c>
      <c r="M149" s="131" t="s">
        <v>601</v>
      </c>
      <c r="N149" s="132">
        <v>43025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79</v>
      </c>
      <c r="B150" s="107">
        <v>42734</v>
      </c>
      <c r="C150" s="107"/>
      <c r="D150" s="108" t="s">
        <v>249</v>
      </c>
      <c r="E150" s="109" t="s">
        <v>625</v>
      </c>
      <c r="F150" s="110">
        <v>305</v>
      </c>
      <c r="G150" s="109"/>
      <c r="H150" s="109">
        <v>375</v>
      </c>
      <c r="I150" s="127">
        <v>375</v>
      </c>
      <c r="J150" s="128" t="s">
        <v>684</v>
      </c>
      <c r="K150" s="129">
        <f>H150-F150</f>
        <v>70</v>
      </c>
      <c r="L150" s="130">
        <f>K150/F150</f>
        <v>0.22950819672131148</v>
      </c>
      <c r="M150" s="131" t="s">
        <v>601</v>
      </c>
      <c r="N150" s="132">
        <v>42768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80</v>
      </c>
      <c r="B151" s="107">
        <v>42739</v>
      </c>
      <c r="C151" s="107"/>
      <c r="D151" s="108" t="s">
        <v>352</v>
      </c>
      <c r="E151" s="109" t="s">
        <v>625</v>
      </c>
      <c r="F151" s="110">
        <v>99.5</v>
      </c>
      <c r="G151" s="109"/>
      <c r="H151" s="109">
        <v>158</v>
      </c>
      <c r="I151" s="127">
        <v>158</v>
      </c>
      <c r="J151" s="128" t="s">
        <v>684</v>
      </c>
      <c r="K151" s="129">
        <f>H151-F151</f>
        <v>58.5</v>
      </c>
      <c r="L151" s="130">
        <f>K151/F151</f>
        <v>0.5879396984924623</v>
      </c>
      <c r="M151" s="131" t="s">
        <v>601</v>
      </c>
      <c r="N151" s="132">
        <v>42898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81</v>
      </c>
      <c r="B152" s="107">
        <v>42739</v>
      </c>
      <c r="C152" s="107"/>
      <c r="D152" s="108" t="s">
        <v>352</v>
      </c>
      <c r="E152" s="109" t="s">
        <v>625</v>
      </c>
      <c r="F152" s="110">
        <v>99.5</v>
      </c>
      <c r="G152" s="109"/>
      <c r="H152" s="109">
        <v>158</v>
      </c>
      <c r="I152" s="127">
        <v>158</v>
      </c>
      <c r="J152" s="128" t="s">
        <v>684</v>
      </c>
      <c r="K152" s="129">
        <v>58.5</v>
      </c>
      <c r="L152" s="130">
        <v>0.58793969849246197</v>
      </c>
      <c r="M152" s="131" t="s">
        <v>601</v>
      </c>
      <c r="N152" s="132">
        <v>42898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82</v>
      </c>
      <c r="B153" s="107">
        <v>42786</v>
      </c>
      <c r="C153" s="107"/>
      <c r="D153" s="108" t="s">
        <v>170</v>
      </c>
      <c r="E153" s="109" t="s">
        <v>625</v>
      </c>
      <c r="F153" s="110">
        <v>140.5</v>
      </c>
      <c r="G153" s="109"/>
      <c r="H153" s="109">
        <v>220</v>
      </c>
      <c r="I153" s="127">
        <v>220</v>
      </c>
      <c r="J153" s="128" t="s">
        <v>684</v>
      </c>
      <c r="K153" s="129">
        <f>H153-F153</f>
        <v>79.5</v>
      </c>
      <c r="L153" s="130">
        <f>K153/F153</f>
        <v>0.5658362989323843</v>
      </c>
      <c r="M153" s="131" t="s">
        <v>601</v>
      </c>
      <c r="N153" s="132">
        <v>42864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83</v>
      </c>
      <c r="B154" s="107">
        <v>42786</v>
      </c>
      <c r="C154" s="107"/>
      <c r="D154" s="108" t="s">
        <v>768</v>
      </c>
      <c r="E154" s="109" t="s">
        <v>625</v>
      </c>
      <c r="F154" s="110">
        <v>202.5</v>
      </c>
      <c r="G154" s="109"/>
      <c r="H154" s="109">
        <v>234</v>
      </c>
      <c r="I154" s="127">
        <v>234</v>
      </c>
      <c r="J154" s="128" t="s">
        <v>684</v>
      </c>
      <c r="K154" s="129">
        <v>31.5</v>
      </c>
      <c r="L154" s="130">
        <v>0.155555555555556</v>
      </c>
      <c r="M154" s="131" t="s">
        <v>601</v>
      </c>
      <c r="N154" s="132">
        <v>42836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84</v>
      </c>
      <c r="B155" s="107">
        <v>42818</v>
      </c>
      <c r="C155" s="107"/>
      <c r="D155" s="108" t="s">
        <v>558</v>
      </c>
      <c r="E155" s="109" t="s">
        <v>625</v>
      </c>
      <c r="F155" s="110">
        <v>300.5</v>
      </c>
      <c r="G155" s="109"/>
      <c r="H155" s="109">
        <v>417.5</v>
      </c>
      <c r="I155" s="127">
        <v>420</v>
      </c>
      <c r="J155" s="128" t="s">
        <v>726</v>
      </c>
      <c r="K155" s="129">
        <f>H155-F155</f>
        <v>117</v>
      </c>
      <c r="L155" s="130">
        <f>K155/F155</f>
        <v>0.38935108153078202</v>
      </c>
      <c r="M155" s="131" t="s">
        <v>601</v>
      </c>
      <c r="N155" s="132">
        <v>43070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85</v>
      </c>
      <c r="B156" s="107">
        <v>42818</v>
      </c>
      <c r="C156" s="107"/>
      <c r="D156" s="108" t="s">
        <v>764</v>
      </c>
      <c r="E156" s="109" t="s">
        <v>625</v>
      </c>
      <c r="F156" s="110">
        <v>850</v>
      </c>
      <c r="G156" s="109"/>
      <c r="H156" s="109">
        <v>1042.5</v>
      </c>
      <c r="I156" s="127">
        <v>1023</v>
      </c>
      <c r="J156" s="128" t="s">
        <v>769</v>
      </c>
      <c r="K156" s="129">
        <v>192.5</v>
      </c>
      <c r="L156" s="130">
        <v>0.22647058823529401</v>
      </c>
      <c r="M156" s="131" t="s">
        <v>601</v>
      </c>
      <c r="N156" s="132">
        <v>42830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86</v>
      </c>
      <c r="B157" s="107">
        <v>42830</v>
      </c>
      <c r="C157" s="107"/>
      <c r="D157" s="108" t="s">
        <v>502</v>
      </c>
      <c r="E157" s="109" t="s">
        <v>625</v>
      </c>
      <c r="F157" s="110">
        <v>785</v>
      </c>
      <c r="G157" s="109"/>
      <c r="H157" s="109">
        <v>930</v>
      </c>
      <c r="I157" s="127">
        <v>920</v>
      </c>
      <c r="J157" s="128" t="s">
        <v>727</v>
      </c>
      <c r="K157" s="129">
        <f>H157-F157</f>
        <v>145</v>
      </c>
      <c r="L157" s="130">
        <f>K157/F157</f>
        <v>0.18471337579617833</v>
      </c>
      <c r="M157" s="131" t="s">
        <v>601</v>
      </c>
      <c r="N157" s="132">
        <v>42976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87</v>
      </c>
      <c r="B158" s="111">
        <v>42831</v>
      </c>
      <c r="C158" s="111"/>
      <c r="D158" s="112" t="s">
        <v>770</v>
      </c>
      <c r="E158" s="113" t="s">
        <v>625</v>
      </c>
      <c r="F158" s="114">
        <v>40</v>
      </c>
      <c r="G158" s="114"/>
      <c r="H158" s="115">
        <v>13.1</v>
      </c>
      <c r="I158" s="133">
        <v>60</v>
      </c>
      <c r="J158" s="139" t="s">
        <v>771</v>
      </c>
      <c r="K158" s="135">
        <v>-26.9</v>
      </c>
      <c r="L158" s="136">
        <v>-0.67249999999999999</v>
      </c>
      <c r="M158" s="137" t="s">
        <v>665</v>
      </c>
      <c r="N158" s="138">
        <v>43138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88</v>
      </c>
      <c r="B159" s="107">
        <v>42837</v>
      </c>
      <c r="C159" s="107"/>
      <c r="D159" s="108" t="s">
        <v>89</v>
      </c>
      <c r="E159" s="109" t="s">
        <v>625</v>
      </c>
      <c r="F159" s="110">
        <v>289.5</v>
      </c>
      <c r="G159" s="109"/>
      <c r="H159" s="109">
        <v>354</v>
      </c>
      <c r="I159" s="127">
        <v>360</v>
      </c>
      <c r="J159" s="128" t="s">
        <v>728</v>
      </c>
      <c r="K159" s="129">
        <f t="shared" ref="K159:K167" si="22">H159-F159</f>
        <v>64.5</v>
      </c>
      <c r="L159" s="130">
        <f t="shared" ref="L159:L167" si="23">K159/F159</f>
        <v>0.22279792746113988</v>
      </c>
      <c r="M159" s="131" t="s">
        <v>601</v>
      </c>
      <c r="N159" s="132">
        <v>43040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89</v>
      </c>
      <c r="B160" s="107">
        <v>42845</v>
      </c>
      <c r="C160" s="107"/>
      <c r="D160" s="108" t="s">
        <v>439</v>
      </c>
      <c r="E160" s="109" t="s">
        <v>625</v>
      </c>
      <c r="F160" s="110">
        <v>700</v>
      </c>
      <c r="G160" s="109"/>
      <c r="H160" s="109">
        <v>840</v>
      </c>
      <c r="I160" s="127">
        <v>840</v>
      </c>
      <c r="J160" s="128" t="s">
        <v>729</v>
      </c>
      <c r="K160" s="129">
        <f t="shared" si="22"/>
        <v>140</v>
      </c>
      <c r="L160" s="130">
        <f t="shared" si="23"/>
        <v>0.2</v>
      </c>
      <c r="M160" s="131" t="s">
        <v>601</v>
      </c>
      <c r="N160" s="132">
        <v>42893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90</v>
      </c>
      <c r="B161" s="107">
        <v>42887</v>
      </c>
      <c r="C161" s="107"/>
      <c r="D161" s="149" t="s">
        <v>364</v>
      </c>
      <c r="E161" s="109" t="s">
        <v>625</v>
      </c>
      <c r="F161" s="110">
        <v>130</v>
      </c>
      <c r="G161" s="109"/>
      <c r="H161" s="109">
        <v>144.25</v>
      </c>
      <c r="I161" s="127">
        <v>170</v>
      </c>
      <c r="J161" s="128" t="s">
        <v>730</v>
      </c>
      <c r="K161" s="129">
        <f t="shared" si="22"/>
        <v>14.25</v>
      </c>
      <c r="L161" s="130">
        <f t="shared" si="23"/>
        <v>0.10961538461538461</v>
      </c>
      <c r="M161" s="131" t="s">
        <v>601</v>
      </c>
      <c r="N161" s="132">
        <v>43675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91</v>
      </c>
      <c r="B162" s="107">
        <v>42901</v>
      </c>
      <c r="C162" s="107"/>
      <c r="D162" s="149" t="s">
        <v>731</v>
      </c>
      <c r="E162" s="109" t="s">
        <v>625</v>
      </c>
      <c r="F162" s="110">
        <v>214.5</v>
      </c>
      <c r="G162" s="109"/>
      <c r="H162" s="109">
        <v>262</v>
      </c>
      <c r="I162" s="127">
        <v>262</v>
      </c>
      <c r="J162" s="128" t="s">
        <v>732</v>
      </c>
      <c r="K162" s="129">
        <f t="shared" si="22"/>
        <v>47.5</v>
      </c>
      <c r="L162" s="130">
        <f t="shared" si="23"/>
        <v>0.22144522144522144</v>
      </c>
      <c r="M162" s="131" t="s">
        <v>601</v>
      </c>
      <c r="N162" s="132">
        <v>42977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92</v>
      </c>
      <c r="B163" s="155">
        <v>42933</v>
      </c>
      <c r="C163" s="155"/>
      <c r="D163" s="156" t="s">
        <v>733</v>
      </c>
      <c r="E163" s="157" t="s">
        <v>625</v>
      </c>
      <c r="F163" s="158">
        <v>370</v>
      </c>
      <c r="G163" s="157"/>
      <c r="H163" s="157">
        <v>447.5</v>
      </c>
      <c r="I163" s="179">
        <v>450</v>
      </c>
      <c r="J163" s="232" t="s">
        <v>684</v>
      </c>
      <c r="K163" s="129">
        <f t="shared" si="22"/>
        <v>77.5</v>
      </c>
      <c r="L163" s="181">
        <f t="shared" si="23"/>
        <v>0.20945945945945946</v>
      </c>
      <c r="M163" s="182" t="s">
        <v>601</v>
      </c>
      <c r="N163" s="183">
        <v>43035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93</v>
      </c>
      <c r="B164" s="155">
        <v>42943</v>
      </c>
      <c r="C164" s="155"/>
      <c r="D164" s="156" t="s">
        <v>168</v>
      </c>
      <c r="E164" s="157" t="s">
        <v>625</v>
      </c>
      <c r="F164" s="158">
        <v>657.5</v>
      </c>
      <c r="G164" s="157"/>
      <c r="H164" s="157">
        <v>825</v>
      </c>
      <c r="I164" s="179">
        <v>820</v>
      </c>
      <c r="J164" s="232" t="s">
        <v>684</v>
      </c>
      <c r="K164" s="129">
        <f t="shared" si="22"/>
        <v>167.5</v>
      </c>
      <c r="L164" s="181">
        <f t="shared" si="23"/>
        <v>0.25475285171102663</v>
      </c>
      <c r="M164" s="182" t="s">
        <v>601</v>
      </c>
      <c r="N164" s="183">
        <v>43090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94</v>
      </c>
      <c r="B165" s="107">
        <v>42964</v>
      </c>
      <c r="C165" s="107"/>
      <c r="D165" s="108" t="s">
        <v>369</v>
      </c>
      <c r="E165" s="109" t="s">
        <v>625</v>
      </c>
      <c r="F165" s="110">
        <v>605</v>
      </c>
      <c r="G165" s="109"/>
      <c r="H165" s="109">
        <v>750</v>
      </c>
      <c r="I165" s="127">
        <v>750</v>
      </c>
      <c r="J165" s="128" t="s">
        <v>727</v>
      </c>
      <c r="K165" s="129">
        <f t="shared" si="22"/>
        <v>145</v>
      </c>
      <c r="L165" s="130">
        <f t="shared" si="23"/>
        <v>0.23966942148760331</v>
      </c>
      <c r="M165" s="131" t="s">
        <v>601</v>
      </c>
      <c r="N165" s="132">
        <v>43027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368">
        <v>95</v>
      </c>
      <c r="B166" s="150">
        <v>42979</v>
      </c>
      <c r="C166" s="150"/>
      <c r="D166" s="151" t="s">
        <v>510</v>
      </c>
      <c r="E166" s="152" t="s">
        <v>625</v>
      </c>
      <c r="F166" s="153">
        <v>255</v>
      </c>
      <c r="G166" s="154"/>
      <c r="H166" s="154">
        <v>217.25</v>
      </c>
      <c r="I166" s="154">
        <v>320</v>
      </c>
      <c r="J166" s="176" t="s">
        <v>734</v>
      </c>
      <c r="K166" s="135">
        <f t="shared" si="22"/>
        <v>-37.75</v>
      </c>
      <c r="L166" s="177">
        <f t="shared" si="23"/>
        <v>-0.14803921568627451</v>
      </c>
      <c r="M166" s="137" t="s">
        <v>665</v>
      </c>
      <c r="N166" s="178">
        <v>43661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96</v>
      </c>
      <c r="B167" s="107">
        <v>42997</v>
      </c>
      <c r="C167" s="107"/>
      <c r="D167" s="108" t="s">
        <v>735</v>
      </c>
      <c r="E167" s="109" t="s">
        <v>625</v>
      </c>
      <c r="F167" s="110">
        <v>215</v>
      </c>
      <c r="G167" s="109"/>
      <c r="H167" s="109">
        <v>258</v>
      </c>
      <c r="I167" s="127">
        <v>258</v>
      </c>
      <c r="J167" s="128" t="s">
        <v>684</v>
      </c>
      <c r="K167" s="129">
        <f t="shared" si="22"/>
        <v>43</v>
      </c>
      <c r="L167" s="130">
        <f t="shared" si="23"/>
        <v>0.2</v>
      </c>
      <c r="M167" s="131" t="s">
        <v>601</v>
      </c>
      <c r="N167" s="132">
        <v>43040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97</v>
      </c>
      <c r="B168" s="107">
        <v>42997</v>
      </c>
      <c r="C168" s="107"/>
      <c r="D168" s="108" t="s">
        <v>735</v>
      </c>
      <c r="E168" s="109" t="s">
        <v>625</v>
      </c>
      <c r="F168" s="110">
        <v>215</v>
      </c>
      <c r="G168" s="109"/>
      <c r="H168" s="109">
        <v>258</v>
      </c>
      <c r="I168" s="127">
        <v>258</v>
      </c>
      <c r="J168" s="232" t="s">
        <v>684</v>
      </c>
      <c r="K168" s="129">
        <v>43</v>
      </c>
      <c r="L168" s="130">
        <v>0.2</v>
      </c>
      <c r="M168" s="131" t="s">
        <v>601</v>
      </c>
      <c r="N168" s="132">
        <v>43040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7">
        <v>98</v>
      </c>
      <c r="B169" s="208">
        <v>42998</v>
      </c>
      <c r="C169" s="208"/>
      <c r="D169" s="377" t="s">
        <v>2981</v>
      </c>
      <c r="E169" s="209" t="s">
        <v>625</v>
      </c>
      <c r="F169" s="210">
        <v>75</v>
      </c>
      <c r="G169" s="209"/>
      <c r="H169" s="209">
        <v>90</v>
      </c>
      <c r="I169" s="233">
        <v>90</v>
      </c>
      <c r="J169" s="128" t="s">
        <v>736</v>
      </c>
      <c r="K169" s="129">
        <f t="shared" ref="K169:K174" si="24">H169-F169</f>
        <v>15</v>
      </c>
      <c r="L169" s="130">
        <f t="shared" ref="L169:L174" si="25">K169/F169</f>
        <v>0.2</v>
      </c>
      <c r="M169" s="131" t="s">
        <v>601</v>
      </c>
      <c r="N169" s="132">
        <v>43019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99</v>
      </c>
      <c r="B170" s="155">
        <v>43011</v>
      </c>
      <c r="C170" s="155"/>
      <c r="D170" s="156" t="s">
        <v>737</v>
      </c>
      <c r="E170" s="157" t="s">
        <v>625</v>
      </c>
      <c r="F170" s="158">
        <v>315</v>
      </c>
      <c r="G170" s="157"/>
      <c r="H170" s="157">
        <v>392</v>
      </c>
      <c r="I170" s="179">
        <v>384</v>
      </c>
      <c r="J170" s="232" t="s">
        <v>738</v>
      </c>
      <c r="K170" s="129">
        <f t="shared" si="24"/>
        <v>77</v>
      </c>
      <c r="L170" s="181">
        <f t="shared" si="25"/>
        <v>0.24444444444444444</v>
      </c>
      <c r="M170" s="182" t="s">
        <v>601</v>
      </c>
      <c r="N170" s="183">
        <v>43017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100</v>
      </c>
      <c r="B171" s="155">
        <v>43013</v>
      </c>
      <c r="C171" s="155"/>
      <c r="D171" s="156" t="s">
        <v>739</v>
      </c>
      <c r="E171" s="157" t="s">
        <v>625</v>
      </c>
      <c r="F171" s="158">
        <v>145</v>
      </c>
      <c r="G171" s="157"/>
      <c r="H171" s="157">
        <v>179</v>
      </c>
      <c r="I171" s="179">
        <v>180</v>
      </c>
      <c r="J171" s="232" t="s">
        <v>615</v>
      </c>
      <c r="K171" s="129">
        <f t="shared" si="24"/>
        <v>34</v>
      </c>
      <c r="L171" s="181">
        <f t="shared" si="25"/>
        <v>0.23448275862068965</v>
      </c>
      <c r="M171" s="182" t="s">
        <v>601</v>
      </c>
      <c r="N171" s="183">
        <v>43025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101</v>
      </c>
      <c r="B172" s="155">
        <v>43014</v>
      </c>
      <c r="C172" s="155"/>
      <c r="D172" s="156" t="s">
        <v>340</v>
      </c>
      <c r="E172" s="157" t="s">
        <v>625</v>
      </c>
      <c r="F172" s="158">
        <v>256</v>
      </c>
      <c r="G172" s="157"/>
      <c r="H172" s="157">
        <v>323</v>
      </c>
      <c r="I172" s="179">
        <v>320</v>
      </c>
      <c r="J172" s="232" t="s">
        <v>684</v>
      </c>
      <c r="K172" s="129">
        <f t="shared" si="24"/>
        <v>67</v>
      </c>
      <c r="L172" s="181">
        <f t="shared" si="25"/>
        <v>0.26171875</v>
      </c>
      <c r="M172" s="182" t="s">
        <v>601</v>
      </c>
      <c r="N172" s="183">
        <v>43067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102</v>
      </c>
      <c r="B173" s="155">
        <v>43017</v>
      </c>
      <c r="C173" s="155"/>
      <c r="D173" s="156" t="s">
        <v>361</v>
      </c>
      <c r="E173" s="157" t="s">
        <v>625</v>
      </c>
      <c r="F173" s="158">
        <v>137.5</v>
      </c>
      <c r="G173" s="157"/>
      <c r="H173" s="157">
        <v>184</v>
      </c>
      <c r="I173" s="179">
        <v>183</v>
      </c>
      <c r="J173" s="180" t="s">
        <v>740</v>
      </c>
      <c r="K173" s="129">
        <f t="shared" si="24"/>
        <v>46.5</v>
      </c>
      <c r="L173" s="181">
        <f t="shared" si="25"/>
        <v>0.33818181818181819</v>
      </c>
      <c r="M173" s="182" t="s">
        <v>601</v>
      </c>
      <c r="N173" s="183">
        <v>43108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103</v>
      </c>
      <c r="B174" s="155">
        <v>43018</v>
      </c>
      <c r="C174" s="155"/>
      <c r="D174" s="156" t="s">
        <v>741</v>
      </c>
      <c r="E174" s="157" t="s">
        <v>625</v>
      </c>
      <c r="F174" s="158">
        <v>125.5</v>
      </c>
      <c r="G174" s="157"/>
      <c r="H174" s="157">
        <v>158</v>
      </c>
      <c r="I174" s="179">
        <v>155</v>
      </c>
      <c r="J174" s="180" t="s">
        <v>742</v>
      </c>
      <c r="K174" s="129">
        <f t="shared" si="24"/>
        <v>32.5</v>
      </c>
      <c r="L174" s="181">
        <f t="shared" si="25"/>
        <v>0.25896414342629481</v>
      </c>
      <c r="M174" s="182" t="s">
        <v>601</v>
      </c>
      <c r="N174" s="183">
        <v>43067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104</v>
      </c>
      <c r="B175" s="155">
        <v>43018</v>
      </c>
      <c r="C175" s="155"/>
      <c r="D175" s="156" t="s">
        <v>772</v>
      </c>
      <c r="E175" s="157" t="s">
        <v>625</v>
      </c>
      <c r="F175" s="158">
        <v>895</v>
      </c>
      <c r="G175" s="157"/>
      <c r="H175" s="157">
        <v>1122.5</v>
      </c>
      <c r="I175" s="179">
        <v>1078</v>
      </c>
      <c r="J175" s="180" t="s">
        <v>773</v>
      </c>
      <c r="K175" s="129">
        <v>227.5</v>
      </c>
      <c r="L175" s="181">
        <v>0.25418994413407803</v>
      </c>
      <c r="M175" s="182" t="s">
        <v>601</v>
      </c>
      <c r="N175" s="183">
        <v>43117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105</v>
      </c>
      <c r="B176" s="155">
        <v>43020</v>
      </c>
      <c r="C176" s="155"/>
      <c r="D176" s="156" t="s">
        <v>348</v>
      </c>
      <c r="E176" s="157" t="s">
        <v>625</v>
      </c>
      <c r="F176" s="158">
        <v>525</v>
      </c>
      <c r="G176" s="157"/>
      <c r="H176" s="157">
        <v>629</v>
      </c>
      <c r="I176" s="179">
        <v>629</v>
      </c>
      <c r="J176" s="232" t="s">
        <v>684</v>
      </c>
      <c r="K176" s="129">
        <v>104</v>
      </c>
      <c r="L176" s="181">
        <v>0.19809523809523799</v>
      </c>
      <c r="M176" s="182" t="s">
        <v>601</v>
      </c>
      <c r="N176" s="183">
        <v>43119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106</v>
      </c>
      <c r="B177" s="155">
        <v>43046</v>
      </c>
      <c r="C177" s="155"/>
      <c r="D177" s="156" t="s">
        <v>394</v>
      </c>
      <c r="E177" s="157" t="s">
        <v>625</v>
      </c>
      <c r="F177" s="158">
        <v>740</v>
      </c>
      <c r="G177" s="157"/>
      <c r="H177" s="157">
        <v>892.5</v>
      </c>
      <c r="I177" s="179">
        <v>900</v>
      </c>
      <c r="J177" s="180" t="s">
        <v>743</v>
      </c>
      <c r="K177" s="129">
        <f>H177-F177</f>
        <v>152.5</v>
      </c>
      <c r="L177" s="181">
        <f>K177/F177</f>
        <v>0.20608108108108109</v>
      </c>
      <c r="M177" s="182" t="s">
        <v>601</v>
      </c>
      <c r="N177" s="183">
        <v>43052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107</v>
      </c>
      <c r="B178" s="107">
        <v>43073</v>
      </c>
      <c r="C178" s="107"/>
      <c r="D178" s="108" t="s">
        <v>744</v>
      </c>
      <c r="E178" s="109" t="s">
        <v>625</v>
      </c>
      <c r="F178" s="110">
        <v>118.5</v>
      </c>
      <c r="G178" s="109"/>
      <c r="H178" s="109">
        <v>143.5</v>
      </c>
      <c r="I178" s="127">
        <v>145</v>
      </c>
      <c r="J178" s="142" t="s">
        <v>745</v>
      </c>
      <c r="K178" s="129">
        <f>H178-F178</f>
        <v>25</v>
      </c>
      <c r="L178" s="130">
        <f>K178/F178</f>
        <v>0.2109704641350211</v>
      </c>
      <c r="M178" s="131" t="s">
        <v>601</v>
      </c>
      <c r="N178" s="132">
        <v>43097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108</v>
      </c>
      <c r="B179" s="111">
        <v>43090</v>
      </c>
      <c r="C179" s="111"/>
      <c r="D179" s="159" t="s">
        <v>444</v>
      </c>
      <c r="E179" s="113" t="s">
        <v>625</v>
      </c>
      <c r="F179" s="114">
        <v>715</v>
      </c>
      <c r="G179" s="114"/>
      <c r="H179" s="115">
        <v>500</v>
      </c>
      <c r="I179" s="133">
        <v>872</v>
      </c>
      <c r="J179" s="139" t="s">
        <v>746</v>
      </c>
      <c r="K179" s="135">
        <f>H179-F179</f>
        <v>-215</v>
      </c>
      <c r="L179" s="136">
        <f>K179/F179</f>
        <v>-0.30069930069930068</v>
      </c>
      <c r="M179" s="137" t="s">
        <v>665</v>
      </c>
      <c r="N179" s="138">
        <v>43670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109</v>
      </c>
      <c r="B180" s="107">
        <v>43098</v>
      </c>
      <c r="C180" s="107"/>
      <c r="D180" s="108" t="s">
        <v>737</v>
      </c>
      <c r="E180" s="109" t="s">
        <v>625</v>
      </c>
      <c r="F180" s="110">
        <v>435</v>
      </c>
      <c r="G180" s="109"/>
      <c r="H180" s="109">
        <v>542.5</v>
      </c>
      <c r="I180" s="127">
        <v>539</v>
      </c>
      <c r="J180" s="142" t="s">
        <v>684</v>
      </c>
      <c r="K180" s="129">
        <v>107.5</v>
      </c>
      <c r="L180" s="130">
        <v>0.247126436781609</v>
      </c>
      <c r="M180" s="131" t="s">
        <v>601</v>
      </c>
      <c r="N180" s="132">
        <v>43206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110</v>
      </c>
      <c r="B181" s="107">
        <v>43098</v>
      </c>
      <c r="C181" s="107"/>
      <c r="D181" s="108" t="s">
        <v>572</v>
      </c>
      <c r="E181" s="109" t="s">
        <v>625</v>
      </c>
      <c r="F181" s="110">
        <v>885</v>
      </c>
      <c r="G181" s="109"/>
      <c r="H181" s="109">
        <v>1090</v>
      </c>
      <c r="I181" s="127">
        <v>1084</v>
      </c>
      <c r="J181" s="142" t="s">
        <v>684</v>
      </c>
      <c r="K181" s="129">
        <v>205</v>
      </c>
      <c r="L181" s="130">
        <v>0.23163841807909599</v>
      </c>
      <c r="M181" s="131" t="s">
        <v>601</v>
      </c>
      <c r="N181" s="132">
        <v>43213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9">
        <v>111</v>
      </c>
      <c r="B182" s="349">
        <v>43192</v>
      </c>
      <c r="C182" s="349"/>
      <c r="D182" s="117" t="s">
        <v>754</v>
      </c>
      <c r="E182" s="352" t="s">
        <v>625</v>
      </c>
      <c r="F182" s="355">
        <v>478.5</v>
      </c>
      <c r="G182" s="352"/>
      <c r="H182" s="352">
        <v>442</v>
      </c>
      <c r="I182" s="358">
        <v>613</v>
      </c>
      <c r="J182" s="393" t="s">
        <v>3405</v>
      </c>
      <c r="K182" s="135">
        <f>H182-F182</f>
        <v>-36.5</v>
      </c>
      <c r="L182" s="136">
        <f>K182/F182</f>
        <v>-7.6280041797283177E-2</v>
      </c>
      <c r="M182" s="137" t="s">
        <v>665</v>
      </c>
      <c r="N182" s="138">
        <v>43762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112</v>
      </c>
      <c r="B183" s="111">
        <v>43194</v>
      </c>
      <c r="C183" s="111"/>
      <c r="D183" s="376" t="s">
        <v>2980</v>
      </c>
      <c r="E183" s="113" t="s">
        <v>625</v>
      </c>
      <c r="F183" s="114">
        <f>141.5-7.3</f>
        <v>134.19999999999999</v>
      </c>
      <c r="G183" s="114"/>
      <c r="H183" s="115">
        <v>77</v>
      </c>
      <c r="I183" s="133">
        <v>180</v>
      </c>
      <c r="J183" s="393" t="s">
        <v>3404</v>
      </c>
      <c r="K183" s="135">
        <f>H183-F183</f>
        <v>-57.199999999999989</v>
      </c>
      <c r="L183" s="136">
        <f>K183/F183</f>
        <v>-0.42622950819672129</v>
      </c>
      <c r="M183" s="137" t="s">
        <v>665</v>
      </c>
      <c r="N183" s="138">
        <v>43522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113</v>
      </c>
      <c r="B184" s="111">
        <v>43209</v>
      </c>
      <c r="C184" s="111"/>
      <c r="D184" s="112" t="s">
        <v>747</v>
      </c>
      <c r="E184" s="113" t="s">
        <v>625</v>
      </c>
      <c r="F184" s="114">
        <v>430</v>
      </c>
      <c r="G184" s="114"/>
      <c r="H184" s="115">
        <v>220</v>
      </c>
      <c r="I184" s="133">
        <v>537</v>
      </c>
      <c r="J184" s="139" t="s">
        <v>748</v>
      </c>
      <c r="K184" s="135">
        <f>H184-F184</f>
        <v>-210</v>
      </c>
      <c r="L184" s="136">
        <f>K184/F184</f>
        <v>-0.48837209302325579</v>
      </c>
      <c r="M184" s="137" t="s">
        <v>665</v>
      </c>
      <c r="N184" s="138">
        <v>43252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70">
        <v>114</v>
      </c>
      <c r="B185" s="160">
        <v>43220</v>
      </c>
      <c r="C185" s="160"/>
      <c r="D185" s="161" t="s">
        <v>395</v>
      </c>
      <c r="E185" s="162" t="s">
        <v>625</v>
      </c>
      <c r="F185" s="164">
        <v>153.5</v>
      </c>
      <c r="G185" s="164"/>
      <c r="H185" s="164">
        <v>196</v>
      </c>
      <c r="I185" s="164">
        <v>196</v>
      </c>
      <c r="J185" s="361" t="s">
        <v>3496</v>
      </c>
      <c r="K185" s="184">
        <f>H185-F185</f>
        <v>42.5</v>
      </c>
      <c r="L185" s="185">
        <f>K185/F185</f>
        <v>0.27687296416938112</v>
      </c>
      <c r="M185" s="163" t="s">
        <v>601</v>
      </c>
      <c r="N185" s="186">
        <v>43605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115</v>
      </c>
      <c r="B186" s="111">
        <v>43306</v>
      </c>
      <c r="C186" s="111"/>
      <c r="D186" s="112" t="s">
        <v>770</v>
      </c>
      <c r="E186" s="113" t="s">
        <v>625</v>
      </c>
      <c r="F186" s="114">
        <v>27.5</v>
      </c>
      <c r="G186" s="114"/>
      <c r="H186" s="115">
        <v>13.1</v>
      </c>
      <c r="I186" s="133">
        <v>60</v>
      </c>
      <c r="J186" s="139" t="s">
        <v>774</v>
      </c>
      <c r="K186" s="135">
        <v>-14.4</v>
      </c>
      <c r="L186" s="136">
        <v>-0.52363636363636401</v>
      </c>
      <c r="M186" s="137" t="s">
        <v>665</v>
      </c>
      <c r="N186" s="138">
        <v>43138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9">
        <v>116</v>
      </c>
      <c r="B187" s="349">
        <v>43318</v>
      </c>
      <c r="C187" s="349"/>
      <c r="D187" s="117" t="s">
        <v>749</v>
      </c>
      <c r="E187" s="352" t="s">
        <v>625</v>
      </c>
      <c r="F187" s="352">
        <v>148.5</v>
      </c>
      <c r="G187" s="352"/>
      <c r="H187" s="352">
        <v>102</v>
      </c>
      <c r="I187" s="358">
        <v>182</v>
      </c>
      <c r="J187" s="139" t="s">
        <v>3495</v>
      </c>
      <c r="K187" s="135">
        <f>H187-F187</f>
        <v>-46.5</v>
      </c>
      <c r="L187" s="136">
        <f>K187/F187</f>
        <v>-0.31313131313131315</v>
      </c>
      <c r="M187" s="137" t="s">
        <v>665</v>
      </c>
      <c r="N187" s="138">
        <v>43661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117</v>
      </c>
      <c r="B188" s="107">
        <v>43335</v>
      </c>
      <c r="C188" s="107"/>
      <c r="D188" s="108" t="s">
        <v>775</v>
      </c>
      <c r="E188" s="109" t="s">
        <v>625</v>
      </c>
      <c r="F188" s="157">
        <v>285</v>
      </c>
      <c r="G188" s="109"/>
      <c r="H188" s="109">
        <v>355</v>
      </c>
      <c r="I188" s="127">
        <v>364</v>
      </c>
      <c r="J188" s="142" t="s">
        <v>776</v>
      </c>
      <c r="K188" s="129">
        <v>70</v>
      </c>
      <c r="L188" s="130">
        <v>0.24561403508771901</v>
      </c>
      <c r="M188" s="131" t="s">
        <v>601</v>
      </c>
      <c r="N188" s="132">
        <v>43455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118</v>
      </c>
      <c r="B189" s="107">
        <v>43341</v>
      </c>
      <c r="C189" s="107"/>
      <c r="D189" s="108" t="s">
        <v>385</v>
      </c>
      <c r="E189" s="109" t="s">
        <v>625</v>
      </c>
      <c r="F189" s="157">
        <v>525</v>
      </c>
      <c r="G189" s="109"/>
      <c r="H189" s="109">
        <v>585</v>
      </c>
      <c r="I189" s="127">
        <v>635</v>
      </c>
      <c r="J189" s="142" t="s">
        <v>750</v>
      </c>
      <c r="K189" s="129">
        <f t="shared" ref="K189:K201" si="26">H189-F189</f>
        <v>60</v>
      </c>
      <c r="L189" s="130">
        <f t="shared" ref="L189:L201" si="27">K189/F189</f>
        <v>0.11428571428571428</v>
      </c>
      <c r="M189" s="131" t="s">
        <v>601</v>
      </c>
      <c r="N189" s="132">
        <v>43662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119</v>
      </c>
      <c r="B190" s="107">
        <v>43395</v>
      </c>
      <c r="C190" s="107"/>
      <c r="D190" s="108" t="s">
        <v>369</v>
      </c>
      <c r="E190" s="109" t="s">
        <v>625</v>
      </c>
      <c r="F190" s="157">
        <v>475</v>
      </c>
      <c r="G190" s="109"/>
      <c r="H190" s="109">
        <v>574</v>
      </c>
      <c r="I190" s="127">
        <v>570</v>
      </c>
      <c r="J190" s="142" t="s">
        <v>684</v>
      </c>
      <c r="K190" s="129">
        <f t="shared" si="26"/>
        <v>99</v>
      </c>
      <c r="L190" s="130">
        <f t="shared" si="27"/>
        <v>0.20842105263157895</v>
      </c>
      <c r="M190" s="131" t="s">
        <v>601</v>
      </c>
      <c r="N190" s="132">
        <v>43403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120</v>
      </c>
      <c r="B191" s="155">
        <v>43397</v>
      </c>
      <c r="C191" s="155"/>
      <c r="D191" s="427" t="s">
        <v>392</v>
      </c>
      <c r="E191" s="157" t="s">
        <v>625</v>
      </c>
      <c r="F191" s="157">
        <v>707.5</v>
      </c>
      <c r="G191" s="157"/>
      <c r="H191" s="157">
        <v>872</v>
      </c>
      <c r="I191" s="179">
        <v>872</v>
      </c>
      <c r="J191" s="180" t="s">
        <v>684</v>
      </c>
      <c r="K191" s="129">
        <f t="shared" si="26"/>
        <v>164.5</v>
      </c>
      <c r="L191" s="181">
        <f t="shared" si="27"/>
        <v>0.23250883392226149</v>
      </c>
      <c r="M191" s="182" t="s">
        <v>601</v>
      </c>
      <c r="N191" s="183">
        <v>43482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121</v>
      </c>
      <c r="B192" s="155">
        <v>43398</v>
      </c>
      <c r="C192" s="155"/>
      <c r="D192" s="427" t="s">
        <v>349</v>
      </c>
      <c r="E192" s="157" t="s">
        <v>625</v>
      </c>
      <c r="F192" s="157">
        <v>162</v>
      </c>
      <c r="G192" s="157"/>
      <c r="H192" s="157">
        <v>204</v>
      </c>
      <c r="I192" s="179">
        <v>209</v>
      </c>
      <c r="J192" s="180" t="s">
        <v>3494</v>
      </c>
      <c r="K192" s="129">
        <f t="shared" si="26"/>
        <v>42</v>
      </c>
      <c r="L192" s="181">
        <f t="shared" si="27"/>
        <v>0.25925925925925924</v>
      </c>
      <c r="M192" s="182" t="s">
        <v>601</v>
      </c>
      <c r="N192" s="183">
        <v>43539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122</v>
      </c>
      <c r="B193" s="208">
        <v>43399</v>
      </c>
      <c r="C193" s="208"/>
      <c r="D193" s="156" t="s">
        <v>496</v>
      </c>
      <c r="E193" s="209" t="s">
        <v>625</v>
      </c>
      <c r="F193" s="209">
        <v>240</v>
      </c>
      <c r="G193" s="209"/>
      <c r="H193" s="209">
        <v>297</v>
      </c>
      <c r="I193" s="233">
        <v>297</v>
      </c>
      <c r="J193" s="180" t="s">
        <v>684</v>
      </c>
      <c r="K193" s="234">
        <f t="shared" si="26"/>
        <v>57</v>
      </c>
      <c r="L193" s="235">
        <f t="shared" si="27"/>
        <v>0.23749999999999999</v>
      </c>
      <c r="M193" s="236" t="s">
        <v>601</v>
      </c>
      <c r="N193" s="237">
        <v>43417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123</v>
      </c>
      <c r="B194" s="107">
        <v>43439</v>
      </c>
      <c r="C194" s="107"/>
      <c r="D194" s="149" t="s">
        <v>751</v>
      </c>
      <c r="E194" s="109" t="s">
        <v>625</v>
      </c>
      <c r="F194" s="109">
        <v>202.5</v>
      </c>
      <c r="G194" s="109"/>
      <c r="H194" s="109">
        <v>255</v>
      </c>
      <c r="I194" s="127">
        <v>252</v>
      </c>
      <c r="J194" s="142" t="s">
        <v>684</v>
      </c>
      <c r="K194" s="129">
        <f t="shared" si="26"/>
        <v>52.5</v>
      </c>
      <c r="L194" s="130">
        <f t="shared" si="27"/>
        <v>0.25925925925925924</v>
      </c>
      <c r="M194" s="131" t="s">
        <v>601</v>
      </c>
      <c r="N194" s="132">
        <v>43542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7">
        <v>124</v>
      </c>
      <c r="B195" s="208">
        <v>43465</v>
      </c>
      <c r="C195" s="107"/>
      <c r="D195" s="427" t="s">
        <v>424</v>
      </c>
      <c r="E195" s="209" t="s">
        <v>625</v>
      </c>
      <c r="F195" s="209">
        <v>710</v>
      </c>
      <c r="G195" s="209"/>
      <c r="H195" s="209">
        <v>866</v>
      </c>
      <c r="I195" s="233">
        <v>866</v>
      </c>
      <c r="J195" s="180" t="s">
        <v>684</v>
      </c>
      <c r="K195" s="129">
        <f t="shared" si="26"/>
        <v>156</v>
      </c>
      <c r="L195" s="130">
        <f t="shared" si="27"/>
        <v>0.21971830985915494</v>
      </c>
      <c r="M195" s="131" t="s">
        <v>601</v>
      </c>
      <c r="N195" s="364">
        <v>43553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7">
        <v>125</v>
      </c>
      <c r="B196" s="208">
        <v>43522</v>
      </c>
      <c r="C196" s="208"/>
      <c r="D196" s="427" t="s">
        <v>142</v>
      </c>
      <c r="E196" s="209" t="s">
        <v>625</v>
      </c>
      <c r="F196" s="209">
        <v>337.25</v>
      </c>
      <c r="G196" s="209"/>
      <c r="H196" s="209">
        <v>398.5</v>
      </c>
      <c r="I196" s="233">
        <v>411</v>
      </c>
      <c r="J196" s="142" t="s">
        <v>3493</v>
      </c>
      <c r="K196" s="129">
        <f t="shared" si="26"/>
        <v>61.25</v>
      </c>
      <c r="L196" s="130">
        <f t="shared" si="27"/>
        <v>0.1816160118606375</v>
      </c>
      <c r="M196" s="131" t="s">
        <v>601</v>
      </c>
      <c r="N196" s="364">
        <v>43760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126</v>
      </c>
      <c r="B197" s="165">
        <v>43559</v>
      </c>
      <c r="C197" s="165"/>
      <c r="D197" s="166" t="s">
        <v>411</v>
      </c>
      <c r="E197" s="167" t="s">
        <v>625</v>
      </c>
      <c r="F197" s="167">
        <v>130</v>
      </c>
      <c r="G197" s="167"/>
      <c r="H197" s="167">
        <v>65</v>
      </c>
      <c r="I197" s="187">
        <v>158</v>
      </c>
      <c r="J197" s="139" t="s">
        <v>752</v>
      </c>
      <c r="K197" s="135">
        <f t="shared" si="26"/>
        <v>-65</v>
      </c>
      <c r="L197" s="136">
        <f t="shared" si="27"/>
        <v>-0.5</v>
      </c>
      <c r="M197" s="137" t="s">
        <v>665</v>
      </c>
      <c r="N197" s="138">
        <v>43726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2">
        <v>127</v>
      </c>
      <c r="B198" s="188">
        <v>43017</v>
      </c>
      <c r="C198" s="188"/>
      <c r="D198" s="189" t="s">
        <v>170</v>
      </c>
      <c r="E198" s="190" t="s">
        <v>625</v>
      </c>
      <c r="F198" s="191">
        <v>141.5</v>
      </c>
      <c r="G198" s="192"/>
      <c r="H198" s="192">
        <v>183.5</v>
      </c>
      <c r="I198" s="192">
        <v>210</v>
      </c>
      <c r="J198" s="219" t="s">
        <v>3442</v>
      </c>
      <c r="K198" s="220">
        <f t="shared" si="26"/>
        <v>42</v>
      </c>
      <c r="L198" s="221">
        <f t="shared" si="27"/>
        <v>0.29681978798586572</v>
      </c>
      <c r="M198" s="191" t="s">
        <v>601</v>
      </c>
      <c r="N198" s="222">
        <v>43042</v>
      </c>
      <c r="O198" s="57"/>
      <c r="P198" s="16"/>
      <c r="Q198" s="16"/>
      <c r="R198" s="95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1">
        <v>128</v>
      </c>
      <c r="B199" s="165">
        <v>43074</v>
      </c>
      <c r="C199" s="165"/>
      <c r="D199" s="166" t="s">
        <v>304</v>
      </c>
      <c r="E199" s="167" t="s">
        <v>625</v>
      </c>
      <c r="F199" s="168">
        <v>172</v>
      </c>
      <c r="G199" s="167"/>
      <c r="H199" s="167">
        <v>155.25</v>
      </c>
      <c r="I199" s="187">
        <v>230</v>
      </c>
      <c r="J199" s="393" t="s">
        <v>3402</v>
      </c>
      <c r="K199" s="135">
        <f t="shared" ref="K199" si="28">H199-F199</f>
        <v>-16.75</v>
      </c>
      <c r="L199" s="136">
        <f t="shared" ref="L199" si="29">K199/F199</f>
        <v>-9.7383720930232565E-2</v>
      </c>
      <c r="M199" s="137" t="s">
        <v>665</v>
      </c>
      <c r="N199" s="138">
        <v>43787</v>
      </c>
      <c r="O199" s="57"/>
      <c r="P199" s="16"/>
      <c r="Q199" s="16"/>
      <c r="R199" s="17" t="s">
        <v>753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2">
        <v>129</v>
      </c>
      <c r="B200" s="188">
        <v>43398</v>
      </c>
      <c r="C200" s="188"/>
      <c r="D200" s="189" t="s">
        <v>105</v>
      </c>
      <c r="E200" s="190" t="s">
        <v>625</v>
      </c>
      <c r="F200" s="192">
        <v>698.5</v>
      </c>
      <c r="G200" s="192"/>
      <c r="H200" s="192">
        <v>850</v>
      </c>
      <c r="I200" s="192">
        <v>890</v>
      </c>
      <c r="J200" s="223" t="s">
        <v>3490</v>
      </c>
      <c r="K200" s="220">
        <f t="shared" si="26"/>
        <v>151.5</v>
      </c>
      <c r="L200" s="221">
        <f t="shared" si="27"/>
        <v>0.21689334287759485</v>
      </c>
      <c r="M200" s="191" t="s">
        <v>601</v>
      </c>
      <c r="N200" s="222">
        <v>43453</v>
      </c>
      <c r="O200" s="57"/>
      <c r="P200" s="16"/>
      <c r="Q200" s="16"/>
      <c r="R200" s="95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7">
        <v>130</v>
      </c>
      <c r="B201" s="160">
        <v>42877</v>
      </c>
      <c r="C201" s="160"/>
      <c r="D201" s="161" t="s">
        <v>384</v>
      </c>
      <c r="E201" s="162" t="s">
        <v>625</v>
      </c>
      <c r="F201" s="163">
        <v>127.6</v>
      </c>
      <c r="G201" s="164"/>
      <c r="H201" s="164">
        <v>138</v>
      </c>
      <c r="I201" s="164">
        <v>190</v>
      </c>
      <c r="J201" s="394" t="s">
        <v>3406</v>
      </c>
      <c r="K201" s="184">
        <f t="shared" si="26"/>
        <v>10.400000000000006</v>
      </c>
      <c r="L201" s="185">
        <f t="shared" si="27"/>
        <v>8.1504702194357417E-2</v>
      </c>
      <c r="M201" s="163" t="s">
        <v>601</v>
      </c>
      <c r="N201" s="186">
        <v>43774</v>
      </c>
      <c r="O201" s="57"/>
      <c r="P201" s="16"/>
      <c r="Q201" s="16"/>
      <c r="R201" s="17" t="s">
        <v>755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3">
        <v>131</v>
      </c>
      <c r="B202" s="196">
        <v>43158</v>
      </c>
      <c r="C202" s="196"/>
      <c r="D202" s="193" t="s">
        <v>756</v>
      </c>
      <c r="E202" s="197" t="s">
        <v>625</v>
      </c>
      <c r="F202" s="198">
        <v>317</v>
      </c>
      <c r="G202" s="197"/>
      <c r="H202" s="197"/>
      <c r="I202" s="226">
        <v>398</v>
      </c>
      <c r="J202" s="225"/>
      <c r="K202" s="195"/>
      <c r="L202" s="194"/>
      <c r="M202" s="225" t="s">
        <v>603</v>
      </c>
      <c r="N202" s="224"/>
      <c r="O202" s="57"/>
      <c r="P202" s="16"/>
      <c r="Q202" s="16"/>
      <c r="R202" s="95" t="s">
        <v>755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132</v>
      </c>
      <c r="B203" s="165">
        <v>43164</v>
      </c>
      <c r="C203" s="165"/>
      <c r="D203" s="166" t="s">
        <v>136</v>
      </c>
      <c r="E203" s="167" t="s">
        <v>625</v>
      </c>
      <c r="F203" s="168">
        <f>510-14.4</f>
        <v>495.6</v>
      </c>
      <c r="G203" s="167"/>
      <c r="H203" s="167">
        <v>350</v>
      </c>
      <c r="I203" s="187">
        <v>672</v>
      </c>
      <c r="J203" s="393" t="s">
        <v>3463</v>
      </c>
      <c r="K203" s="135">
        <f t="shared" ref="K203" si="30">H203-F203</f>
        <v>-145.60000000000002</v>
      </c>
      <c r="L203" s="136">
        <f t="shared" ref="L203" si="31">K203/F203</f>
        <v>-0.29378531073446329</v>
      </c>
      <c r="M203" s="137" t="s">
        <v>665</v>
      </c>
      <c r="N203" s="138">
        <v>43887</v>
      </c>
      <c r="O203" s="57"/>
      <c r="P203" s="16"/>
      <c r="Q203" s="16"/>
      <c r="R203" s="17" t="s">
        <v>755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1">
        <v>133</v>
      </c>
      <c r="B204" s="165">
        <v>43237</v>
      </c>
      <c r="C204" s="165"/>
      <c r="D204" s="166" t="s">
        <v>490</v>
      </c>
      <c r="E204" s="167" t="s">
        <v>625</v>
      </c>
      <c r="F204" s="168">
        <v>230.3</v>
      </c>
      <c r="G204" s="167"/>
      <c r="H204" s="167">
        <v>102.5</v>
      </c>
      <c r="I204" s="187">
        <v>348</v>
      </c>
      <c r="J204" s="393" t="s">
        <v>3484</v>
      </c>
      <c r="K204" s="135">
        <f t="shared" ref="K204" si="32">H204-F204</f>
        <v>-127.80000000000001</v>
      </c>
      <c r="L204" s="136">
        <f t="shared" ref="L204" si="33">K204/F204</f>
        <v>-0.55492835432045162</v>
      </c>
      <c r="M204" s="137" t="s">
        <v>665</v>
      </c>
      <c r="N204" s="138">
        <v>43896</v>
      </c>
      <c r="O204" s="57"/>
      <c r="P204" s="16"/>
      <c r="Q204" s="16"/>
      <c r="R204" s="17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6">
        <v>134</v>
      </c>
      <c r="B205" s="199">
        <v>43258</v>
      </c>
      <c r="C205" s="199"/>
      <c r="D205" s="202" t="s">
        <v>450</v>
      </c>
      <c r="E205" s="200" t="s">
        <v>625</v>
      </c>
      <c r="F205" s="198">
        <f>342.5-5.1</f>
        <v>337.4</v>
      </c>
      <c r="G205" s="200"/>
      <c r="H205" s="200"/>
      <c r="I205" s="227">
        <v>439</v>
      </c>
      <c r="J205" s="228"/>
      <c r="K205" s="229"/>
      <c r="L205" s="230"/>
      <c r="M205" s="228" t="s">
        <v>603</v>
      </c>
      <c r="N205" s="231"/>
      <c r="O205" s="57"/>
      <c r="P205" s="16"/>
      <c r="Q205" s="16"/>
      <c r="R205" s="95" t="s">
        <v>755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6">
        <v>135</v>
      </c>
      <c r="B206" s="199">
        <v>43285</v>
      </c>
      <c r="C206" s="199"/>
      <c r="D206" s="203" t="s">
        <v>50</v>
      </c>
      <c r="E206" s="200" t="s">
        <v>625</v>
      </c>
      <c r="F206" s="198">
        <f>127.5-5.53</f>
        <v>121.97</v>
      </c>
      <c r="G206" s="200"/>
      <c r="H206" s="200"/>
      <c r="I206" s="227">
        <v>170</v>
      </c>
      <c r="J206" s="228"/>
      <c r="K206" s="229"/>
      <c r="L206" s="230"/>
      <c r="M206" s="228" t="s">
        <v>603</v>
      </c>
      <c r="N206" s="231"/>
      <c r="O206" s="57"/>
      <c r="P206" s="16"/>
      <c r="Q206" s="16"/>
      <c r="R206" s="343" t="s">
        <v>755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1">
        <v>136</v>
      </c>
      <c r="B207" s="165">
        <v>43294</v>
      </c>
      <c r="C207" s="165"/>
      <c r="D207" s="166" t="s">
        <v>244</v>
      </c>
      <c r="E207" s="167" t="s">
        <v>625</v>
      </c>
      <c r="F207" s="168">
        <v>46.5</v>
      </c>
      <c r="G207" s="167"/>
      <c r="H207" s="167">
        <v>17</v>
      </c>
      <c r="I207" s="187">
        <v>59</v>
      </c>
      <c r="J207" s="393" t="s">
        <v>3462</v>
      </c>
      <c r="K207" s="135">
        <f t="shared" ref="K207" si="34">H207-F207</f>
        <v>-29.5</v>
      </c>
      <c r="L207" s="136">
        <f t="shared" ref="L207" si="35">K207/F207</f>
        <v>-0.63440860215053763</v>
      </c>
      <c r="M207" s="137" t="s">
        <v>665</v>
      </c>
      <c r="N207" s="138">
        <v>43887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3">
        <v>137</v>
      </c>
      <c r="B208" s="196">
        <v>43396</v>
      </c>
      <c r="C208" s="196"/>
      <c r="D208" s="203" t="s">
        <v>426</v>
      </c>
      <c r="E208" s="200" t="s">
        <v>625</v>
      </c>
      <c r="F208" s="201">
        <v>156.5</v>
      </c>
      <c r="G208" s="200"/>
      <c r="H208" s="200"/>
      <c r="I208" s="227">
        <v>191</v>
      </c>
      <c r="J208" s="228"/>
      <c r="K208" s="229"/>
      <c r="L208" s="230"/>
      <c r="M208" s="228" t="s">
        <v>603</v>
      </c>
      <c r="N208" s="231"/>
      <c r="O208" s="57"/>
      <c r="P208" s="16"/>
      <c r="Q208" s="16"/>
      <c r="R208" s="345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3">
        <v>138</v>
      </c>
      <c r="B209" s="196">
        <v>43439</v>
      </c>
      <c r="C209" s="196"/>
      <c r="D209" s="203" t="s">
        <v>331</v>
      </c>
      <c r="E209" s="200" t="s">
        <v>625</v>
      </c>
      <c r="F209" s="201">
        <v>259.5</v>
      </c>
      <c r="G209" s="200"/>
      <c r="H209" s="200"/>
      <c r="I209" s="227">
        <v>321</v>
      </c>
      <c r="J209" s="228"/>
      <c r="K209" s="229"/>
      <c r="L209" s="230"/>
      <c r="M209" s="228" t="s">
        <v>603</v>
      </c>
      <c r="N209" s="231"/>
      <c r="O209" s="16"/>
      <c r="P209" s="16"/>
      <c r="Q209" s="16"/>
      <c r="R209" s="343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139</v>
      </c>
      <c r="B210" s="165">
        <v>43439</v>
      </c>
      <c r="C210" s="165"/>
      <c r="D210" s="166" t="s">
        <v>777</v>
      </c>
      <c r="E210" s="167" t="s">
        <v>625</v>
      </c>
      <c r="F210" s="167">
        <v>715</v>
      </c>
      <c r="G210" s="167"/>
      <c r="H210" s="167">
        <v>445</v>
      </c>
      <c r="I210" s="187">
        <v>840</v>
      </c>
      <c r="J210" s="139" t="s">
        <v>2996</v>
      </c>
      <c r="K210" s="135">
        <f t="shared" ref="K210:K213" si="36">H210-F210</f>
        <v>-270</v>
      </c>
      <c r="L210" s="136">
        <f t="shared" ref="L210:L213" si="37">K210/F210</f>
        <v>-0.3776223776223776</v>
      </c>
      <c r="M210" s="137" t="s">
        <v>665</v>
      </c>
      <c r="N210" s="138">
        <v>43800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7">
        <v>140</v>
      </c>
      <c r="B211" s="208">
        <v>43469</v>
      </c>
      <c r="C211" s="208"/>
      <c r="D211" s="156" t="s">
        <v>146</v>
      </c>
      <c r="E211" s="209" t="s">
        <v>625</v>
      </c>
      <c r="F211" s="209">
        <v>875</v>
      </c>
      <c r="G211" s="209"/>
      <c r="H211" s="209">
        <v>1165</v>
      </c>
      <c r="I211" s="233">
        <v>1185</v>
      </c>
      <c r="J211" s="142" t="s">
        <v>3491</v>
      </c>
      <c r="K211" s="129">
        <f t="shared" si="36"/>
        <v>290</v>
      </c>
      <c r="L211" s="130">
        <f t="shared" si="37"/>
        <v>0.33142857142857141</v>
      </c>
      <c r="M211" s="131" t="s">
        <v>601</v>
      </c>
      <c r="N211" s="364">
        <v>43847</v>
      </c>
      <c r="O211" s="57"/>
      <c r="P211" s="16"/>
      <c r="Q211" s="16"/>
      <c r="R211" s="17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7">
        <v>141</v>
      </c>
      <c r="B212" s="208">
        <v>43559</v>
      </c>
      <c r="C212" s="208"/>
      <c r="D212" s="427" t="s">
        <v>346</v>
      </c>
      <c r="E212" s="209" t="s">
        <v>625</v>
      </c>
      <c r="F212" s="209">
        <f>387-14.63</f>
        <v>372.37</v>
      </c>
      <c r="G212" s="209"/>
      <c r="H212" s="209">
        <v>490</v>
      </c>
      <c r="I212" s="233">
        <v>490</v>
      </c>
      <c r="J212" s="142" t="s">
        <v>684</v>
      </c>
      <c r="K212" s="129">
        <f t="shared" si="36"/>
        <v>117.63</v>
      </c>
      <c r="L212" s="130">
        <f t="shared" si="37"/>
        <v>0.31589548030185027</v>
      </c>
      <c r="M212" s="131" t="s">
        <v>601</v>
      </c>
      <c r="N212" s="364">
        <v>43850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1">
        <v>142</v>
      </c>
      <c r="B213" s="165">
        <v>43578</v>
      </c>
      <c r="C213" s="165"/>
      <c r="D213" s="166" t="s">
        <v>778</v>
      </c>
      <c r="E213" s="167" t="s">
        <v>602</v>
      </c>
      <c r="F213" s="167">
        <v>220</v>
      </c>
      <c r="G213" s="167"/>
      <c r="H213" s="167">
        <v>127.5</v>
      </c>
      <c r="I213" s="187">
        <v>284</v>
      </c>
      <c r="J213" s="393" t="s">
        <v>3485</v>
      </c>
      <c r="K213" s="135">
        <f t="shared" si="36"/>
        <v>-92.5</v>
      </c>
      <c r="L213" s="136">
        <f t="shared" si="37"/>
        <v>-0.42045454545454547</v>
      </c>
      <c r="M213" s="137" t="s">
        <v>665</v>
      </c>
      <c r="N213" s="138">
        <v>43896</v>
      </c>
      <c r="O213" s="57"/>
      <c r="P213" s="16"/>
      <c r="Q213" s="16"/>
      <c r="R213" s="17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143</v>
      </c>
      <c r="B214" s="208">
        <v>43622</v>
      </c>
      <c r="C214" s="208"/>
      <c r="D214" s="427" t="s">
        <v>497</v>
      </c>
      <c r="E214" s="209" t="s">
        <v>602</v>
      </c>
      <c r="F214" s="209">
        <v>332.8</v>
      </c>
      <c r="G214" s="209"/>
      <c r="H214" s="209">
        <v>405</v>
      </c>
      <c r="I214" s="233">
        <v>419</v>
      </c>
      <c r="J214" s="142" t="s">
        <v>3492</v>
      </c>
      <c r="K214" s="129">
        <f t="shared" ref="K214" si="38">H214-F214</f>
        <v>72.199999999999989</v>
      </c>
      <c r="L214" s="130">
        <f t="shared" ref="L214" si="39">K214/F214</f>
        <v>0.21694711538461534</v>
      </c>
      <c r="M214" s="131" t="s">
        <v>601</v>
      </c>
      <c r="N214" s="364">
        <v>43860</v>
      </c>
      <c r="O214" s="57"/>
      <c r="P214" s="16"/>
      <c r="Q214" s="16"/>
      <c r="R214" s="17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45">
        <v>144</v>
      </c>
      <c r="B215" s="144">
        <v>43641</v>
      </c>
      <c r="C215" s="144"/>
      <c r="D215" s="145" t="s">
        <v>140</v>
      </c>
      <c r="E215" s="146" t="s">
        <v>625</v>
      </c>
      <c r="F215" s="147">
        <v>386</v>
      </c>
      <c r="G215" s="148"/>
      <c r="H215" s="148">
        <v>395</v>
      </c>
      <c r="I215" s="148">
        <v>452</v>
      </c>
      <c r="J215" s="171" t="s">
        <v>3407</v>
      </c>
      <c r="K215" s="172">
        <f t="shared" ref="K215" si="40">H215-F215</f>
        <v>9</v>
      </c>
      <c r="L215" s="173">
        <f t="shared" ref="L215" si="41">K215/F215</f>
        <v>2.3316062176165803E-2</v>
      </c>
      <c r="M215" s="174" t="s">
        <v>710</v>
      </c>
      <c r="N215" s="175">
        <v>43868</v>
      </c>
      <c r="O215" s="16"/>
      <c r="P215" s="16"/>
      <c r="Q215" s="16"/>
      <c r="R215" s="345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4">
        <v>145</v>
      </c>
      <c r="B216" s="196">
        <v>43707</v>
      </c>
      <c r="C216" s="196"/>
      <c r="D216" s="203" t="s">
        <v>261</v>
      </c>
      <c r="E216" s="200" t="s">
        <v>625</v>
      </c>
      <c r="F216" s="200" t="s">
        <v>757</v>
      </c>
      <c r="G216" s="200"/>
      <c r="H216" s="200"/>
      <c r="I216" s="227">
        <v>190</v>
      </c>
      <c r="J216" s="228"/>
      <c r="K216" s="229"/>
      <c r="L216" s="230"/>
      <c r="M216" s="359" t="s">
        <v>603</v>
      </c>
      <c r="N216" s="231"/>
      <c r="O216" s="16"/>
      <c r="P216" s="16"/>
      <c r="Q216" s="16"/>
      <c r="R216" s="345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146</v>
      </c>
      <c r="B217" s="208">
        <v>43731</v>
      </c>
      <c r="C217" s="208"/>
      <c r="D217" s="156" t="s">
        <v>441</v>
      </c>
      <c r="E217" s="209" t="s">
        <v>625</v>
      </c>
      <c r="F217" s="209">
        <v>235</v>
      </c>
      <c r="G217" s="209"/>
      <c r="H217" s="209">
        <v>295</v>
      </c>
      <c r="I217" s="233">
        <v>296</v>
      </c>
      <c r="J217" s="142" t="s">
        <v>3149</v>
      </c>
      <c r="K217" s="129">
        <f t="shared" ref="K217" si="42">H217-F217</f>
        <v>60</v>
      </c>
      <c r="L217" s="130">
        <f t="shared" ref="L217" si="43">K217/F217</f>
        <v>0.25531914893617019</v>
      </c>
      <c r="M217" s="131" t="s">
        <v>601</v>
      </c>
      <c r="N217" s="364">
        <v>43844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147</v>
      </c>
      <c r="B218" s="208">
        <v>43752</v>
      </c>
      <c r="C218" s="208"/>
      <c r="D218" s="156" t="s">
        <v>2979</v>
      </c>
      <c r="E218" s="209" t="s">
        <v>625</v>
      </c>
      <c r="F218" s="209">
        <v>277.5</v>
      </c>
      <c r="G218" s="209"/>
      <c r="H218" s="209">
        <v>333</v>
      </c>
      <c r="I218" s="233">
        <v>333</v>
      </c>
      <c r="J218" s="142" t="s">
        <v>3150</v>
      </c>
      <c r="K218" s="129">
        <f t="shared" ref="K218" si="44">H218-F218</f>
        <v>55.5</v>
      </c>
      <c r="L218" s="130">
        <f t="shared" ref="L218" si="45">K218/F218</f>
        <v>0.2</v>
      </c>
      <c r="M218" s="131" t="s">
        <v>601</v>
      </c>
      <c r="N218" s="364">
        <v>43846</v>
      </c>
      <c r="O218" s="57"/>
      <c r="P218" s="16"/>
      <c r="Q218" s="16"/>
      <c r="R218" s="17" t="s">
        <v>755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148</v>
      </c>
      <c r="B219" s="208">
        <v>43752</v>
      </c>
      <c r="C219" s="208"/>
      <c r="D219" s="156" t="s">
        <v>2978</v>
      </c>
      <c r="E219" s="209" t="s">
        <v>625</v>
      </c>
      <c r="F219" s="209">
        <v>930</v>
      </c>
      <c r="G219" s="209"/>
      <c r="H219" s="209">
        <v>1165</v>
      </c>
      <c r="I219" s="233">
        <v>1200</v>
      </c>
      <c r="J219" s="142" t="s">
        <v>3152</v>
      </c>
      <c r="K219" s="129">
        <f t="shared" ref="K219" si="46">H219-F219</f>
        <v>235</v>
      </c>
      <c r="L219" s="130">
        <f t="shared" ref="L219" si="47">K219/F219</f>
        <v>0.25268817204301075</v>
      </c>
      <c r="M219" s="131" t="s">
        <v>601</v>
      </c>
      <c r="N219" s="364">
        <v>43847</v>
      </c>
      <c r="O219" s="57"/>
      <c r="P219" s="16"/>
      <c r="Q219" s="16"/>
      <c r="R219" s="17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3">
        <v>149</v>
      </c>
      <c r="B220" s="348">
        <v>43753</v>
      </c>
      <c r="C220" s="213"/>
      <c r="D220" s="375" t="s">
        <v>2977</v>
      </c>
      <c r="E220" s="351" t="s">
        <v>625</v>
      </c>
      <c r="F220" s="354">
        <v>111</v>
      </c>
      <c r="G220" s="351"/>
      <c r="H220" s="351"/>
      <c r="I220" s="357">
        <v>141</v>
      </c>
      <c r="J220" s="239"/>
      <c r="K220" s="239"/>
      <c r="L220" s="124"/>
      <c r="M220" s="363" t="s">
        <v>603</v>
      </c>
      <c r="N220" s="241"/>
      <c r="O220" s="16"/>
      <c r="P220" s="16"/>
      <c r="Q220" s="16"/>
      <c r="R220" s="345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150</v>
      </c>
      <c r="B221" s="208">
        <v>43753</v>
      </c>
      <c r="C221" s="208"/>
      <c r="D221" s="156" t="s">
        <v>2976</v>
      </c>
      <c r="E221" s="209" t="s">
        <v>625</v>
      </c>
      <c r="F221" s="210">
        <v>296</v>
      </c>
      <c r="G221" s="209"/>
      <c r="H221" s="209">
        <v>370</v>
      </c>
      <c r="I221" s="233">
        <v>370</v>
      </c>
      <c r="J221" s="142" t="s">
        <v>684</v>
      </c>
      <c r="K221" s="129">
        <f t="shared" ref="K221" si="48">H221-F221</f>
        <v>74</v>
      </c>
      <c r="L221" s="130">
        <f t="shared" ref="L221" si="49">K221/F221</f>
        <v>0.25</v>
      </c>
      <c r="M221" s="131" t="s">
        <v>601</v>
      </c>
      <c r="N221" s="364">
        <v>43853</v>
      </c>
      <c r="O221" s="57"/>
      <c r="P221" s="16"/>
      <c r="Q221" s="16"/>
      <c r="R221" s="17" t="s">
        <v>755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4">
        <v>151</v>
      </c>
      <c r="B222" s="212">
        <v>43754</v>
      </c>
      <c r="C222" s="212"/>
      <c r="D222" s="193" t="s">
        <v>2975</v>
      </c>
      <c r="E222" s="350" t="s">
        <v>625</v>
      </c>
      <c r="F222" s="353" t="s">
        <v>2941</v>
      </c>
      <c r="G222" s="350"/>
      <c r="H222" s="350"/>
      <c r="I222" s="356">
        <v>344</v>
      </c>
      <c r="J222" s="360"/>
      <c r="K222" s="242"/>
      <c r="L222" s="362"/>
      <c r="M222" s="344" t="s">
        <v>603</v>
      </c>
      <c r="N222" s="365"/>
      <c r="O222" s="16"/>
      <c r="P222" s="16"/>
      <c r="Q222" s="16"/>
      <c r="R222" s="345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47">
        <v>152</v>
      </c>
      <c r="B223" s="213">
        <v>43832</v>
      </c>
      <c r="C223" s="213"/>
      <c r="D223" s="217" t="s">
        <v>2255</v>
      </c>
      <c r="E223" s="214" t="s">
        <v>625</v>
      </c>
      <c r="F223" s="215" t="s">
        <v>3137</v>
      </c>
      <c r="G223" s="214"/>
      <c r="H223" s="214"/>
      <c r="I223" s="238">
        <v>590</v>
      </c>
      <c r="J223" s="239"/>
      <c r="K223" s="239"/>
      <c r="L223" s="124"/>
      <c r="M223" s="344" t="s">
        <v>603</v>
      </c>
      <c r="N223" s="241"/>
      <c r="O223" s="16"/>
      <c r="P223" s="16"/>
      <c r="Q223" s="16"/>
      <c r="R223" s="345" t="s">
        <v>755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1">
        <v>153</v>
      </c>
      <c r="B224" s="213">
        <v>43966</v>
      </c>
      <c r="C224" s="213"/>
      <c r="D224" s="461" t="s">
        <v>66</v>
      </c>
      <c r="E224" s="462" t="s">
        <v>625</v>
      </c>
      <c r="F224" s="463" t="s">
        <v>3634</v>
      </c>
      <c r="G224" s="214"/>
      <c r="H224" s="214"/>
      <c r="I224" s="238">
        <v>86</v>
      </c>
      <c r="J224" s="239"/>
      <c r="K224" s="239"/>
      <c r="L224" s="124"/>
      <c r="M224" s="344" t="s">
        <v>603</v>
      </c>
      <c r="N224" s="241"/>
      <c r="O224" s="16"/>
      <c r="P224" s="16"/>
      <c r="Q224" s="16"/>
      <c r="R224" s="345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1"/>
      <c r="B225" s="201" t="s">
        <v>2982</v>
      </c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Q225" s="16"/>
      <c r="R225" s="345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Q226" s="16"/>
      <c r="R226" s="345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1"/>
      <c r="B227" s="213"/>
      <c r="C227" s="213"/>
      <c r="D227" s="217"/>
      <c r="E227" s="214"/>
      <c r="F227" s="215"/>
      <c r="G227" s="214"/>
      <c r="H227" s="214"/>
      <c r="I227" s="238"/>
      <c r="J227" s="239"/>
      <c r="K227" s="239"/>
      <c r="L227" s="124"/>
      <c r="M227" s="240"/>
      <c r="N227" s="241"/>
      <c r="O227" s="16"/>
      <c r="P227" s="16"/>
      <c r="Q227" s="16"/>
      <c r="R227" s="345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Q228" s="16"/>
      <c r="R228" s="345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1"/>
      <c r="B229" s="213"/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Q229" s="16"/>
      <c r="R229" s="345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1"/>
      <c r="B230" s="213"/>
      <c r="C230" s="213"/>
      <c r="D230" s="217"/>
      <c r="E230" s="214"/>
      <c r="F230" s="215"/>
      <c r="G230" s="214"/>
      <c r="H230" s="214"/>
      <c r="I230" s="238"/>
      <c r="J230" s="239"/>
      <c r="K230" s="239"/>
      <c r="L230" s="124"/>
      <c r="M230" s="240"/>
      <c r="N230" s="241"/>
      <c r="O230" s="16"/>
      <c r="P230" s="16"/>
      <c r="Q230" s="16"/>
      <c r="R230" s="345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Q231" s="16"/>
      <c r="R231" s="345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/>
      <c r="B232" s="213"/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Q232" s="16"/>
      <c r="R232" s="345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1"/>
      <c r="B233" s="213"/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R233" s="345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R234" s="345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R235" s="345"/>
    </row>
    <row r="236" spans="1:26">
      <c r="A236" s="211"/>
      <c r="B236" s="213"/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R236" s="345"/>
    </row>
    <row r="237" spans="1:26">
      <c r="A237" s="211"/>
      <c r="B237" s="201"/>
      <c r="O237" s="16"/>
      <c r="P237" s="16"/>
      <c r="R237" s="345"/>
    </row>
    <row r="238" spans="1:26">
      <c r="R238" s="243"/>
    </row>
    <row r="239" spans="1:26">
      <c r="R239" s="243"/>
    </row>
    <row r="240" spans="1:26">
      <c r="R240" s="243"/>
    </row>
    <row r="241" spans="1:18">
      <c r="R241" s="243"/>
    </row>
    <row r="242" spans="1:18">
      <c r="R242" s="243"/>
    </row>
    <row r="243" spans="1:18">
      <c r="R243" s="243"/>
    </row>
    <row r="244" spans="1:18">
      <c r="R244" s="243"/>
    </row>
    <row r="245" spans="1:18">
      <c r="R245" s="243"/>
    </row>
    <row r="246" spans="1:18">
      <c r="R246" s="243"/>
    </row>
    <row r="247" spans="1:18">
      <c r="R247" s="243"/>
    </row>
    <row r="248" spans="1:18">
      <c r="R248" s="243"/>
    </row>
    <row r="254" spans="1:18">
      <c r="A254" s="218"/>
    </row>
    <row r="255" spans="1:18">
      <c r="A255" s="218"/>
    </row>
    <row r="256" spans="1:18">
      <c r="A256" s="214"/>
    </row>
  </sheetData>
  <autoFilter ref="R1:R256"/>
  <mergeCells count="21">
    <mergeCell ref="N49:N50"/>
    <mergeCell ref="O49:O50"/>
    <mergeCell ref="A49:A50"/>
    <mergeCell ref="B49:B50"/>
    <mergeCell ref="J49:J50"/>
    <mergeCell ref="L49:L50"/>
    <mergeCell ref="M49:M50"/>
    <mergeCell ref="O45:O46"/>
    <mergeCell ref="A47:A48"/>
    <mergeCell ref="B47:B48"/>
    <mergeCell ref="J47:J48"/>
    <mergeCell ref="L47:L48"/>
    <mergeCell ref="M47:M48"/>
    <mergeCell ref="N47:N48"/>
    <mergeCell ref="O47:O48"/>
    <mergeCell ref="A45:A46"/>
    <mergeCell ref="B45:B46"/>
    <mergeCell ref="J45:J46"/>
    <mergeCell ref="L45:L46"/>
    <mergeCell ref="M45:M46"/>
    <mergeCell ref="N45:N4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2020-06-02T15:36:41Z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