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F&amp;O)'!$R$1:$R$258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K37" i="6"/>
  <c r="M37" s="1"/>
  <c r="P13"/>
  <c r="P12"/>
  <c r="P11"/>
  <c r="P10"/>
  <c r="L10"/>
  <c r="K10"/>
  <c r="P52"/>
  <c r="L52"/>
  <c r="K52"/>
  <c r="H246"/>
  <c r="M10" l="1"/>
  <c r="M52"/>
  <c r="K246" l="1"/>
  <c r="L246" s="1"/>
  <c r="K235"/>
  <c r="L235" s="1"/>
  <c r="K225"/>
  <c r="L225" s="1"/>
  <c r="K241" l="1"/>
  <c r="L241" s="1"/>
  <c r="K242" l="1"/>
  <c r="L242" s="1"/>
  <c r="K239" l="1"/>
  <c r="L239" s="1"/>
  <c r="K218"/>
  <c r="L218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F214"/>
  <c r="K214" s="1"/>
  <c r="L214" s="1"/>
  <c r="K213"/>
  <c r="L213" s="1"/>
  <c r="K212"/>
  <c r="L212" s="1"/>
  <c r="K211"/>
  <c r="L211" s="1"/>
  <c r="K210"/>
  <c r="L210" s="1"/>
  <c r="K209"/>
  <c r="L209" s="1"/>
  <c r="F208"/>
  <c r="K208" s="1"/>
  <c r="L208" s="1"/>
  <c r="F207"/>
  <c r="K207" s="1"/>
  <c r="L207" s="1"/>
  <c r="K206"/>
  <c r="L206" s="1"/>
  <c r="F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6"/>
  <c r="L186" s="1"/>
  <c r="F185"/>
  <c r="K185" s="1"/>
  <c r="L185" s="1"/>
  <c r="K184"/>
  <c r="L184" s="1"/>
  <c r="K181"/>
  <c r="L181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59"/>
  <c r="L159" s="1"/>
  <c r="K157"/>
  <c r="L157" s="1"/>
  <c r="K155"/>
  <c r="L155" s="1"/>
  <c r="K153"/>
  <c r="L153" s="1"/>
  <c r="K152"/>
  <c r="L152" s="1"/>
  <c r="K151"/>
  <c r="L151" s="1"/>
  <c r="K149"/>
  <c r="L149" s="1"/>
  <c r="K148"/>
  <c r="L148" s="1"/>
  <c r="K147"/>
  <c r="L147" s="1"/>
  <c r="K146"/>
  <c r="K145"/>
  <c r="L145" s="1"/>
  <c r="K144"/>
  <c r="L144" s="1"/>
  <c r="K142"/>
  <c r="L142" s="1"/>
  <c r="K141"/>
  <c r="L141" s="1"/>
  <c r="K140"/>
  <c r="L140" s="1"/>
  <c r="K139"/>
  <c r="L139" s="1"/>
  <c r="K138"/>
  <c r="L138" s="1"/>
  <c r="F137"/>
  <c r="K137" s="1"/>
  <c r="L137" s="1"/>
  <c r="H136"/>
  <c r="K136" s="1"/>
  <c r="L136" s="1"/>
  <c r="K133"/>
  <c r="L133" s="1"/>
  <c r="K132"/>
  <c r="L132" s="1"/>
  <c r="K131"/>
  <c r="L131" s="1"/>
  <c r="K130"/>
  <c r="L130" s="1"/>
  <c r="K129"/>
  <c r="L129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H102"/>
  <c r="K102" s="1"/>
  <c r="L102" s="1"/>
  <c r="F101"/>
  <c r="K101" s="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M7"/>
  <c r="D7" i="5"/>
  <c r="K6" i="4"/>
  <c r="K6" i="3"/>
  <c r="L6" i="2"/>
</calcChain>
</file>

<file path=xl/sharedStrings.xml><?xml version="1.0" encoding="utf-8"?>
<sst xmlns="http://schemas.openxmlformats.org/spreadsheetml/2006/main" count="2527" uniqueCount="1000">
  <si>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</si>
  <si>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</si>
  <si>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</si>
  <si>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</si>
  <si>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</si>
  <si>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</si>
  <si>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</si>
  <si>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</si>
  <si>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</si>
  <si>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</si>
  <si>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</si>
  <si>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</si>
  <si>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</si>
  <si>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</si>
  <si>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</si>
  <si>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</si>
  <si>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</si>
  <si>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</si>
  <si>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</si>
  <si>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</si>
  <si>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</si>
  <si>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</si>
  <si>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</si>
  <si>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</si>
  <si>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</si>
  <si>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</si>
  <si>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</si>
  <si>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</si>
  <si>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</si>
  <si>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</si>
  <si>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</si>
  <si>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</si>
  <si>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</si>
  <si>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</si>
  <si>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</si>
  <si>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</si>
  <si>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</si>
  <si>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</si>
  <si>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</si>
  <si>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</si>
  <si>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</si>
  <si>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</si>
  <si>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</si>
  <si>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</si>
  <si>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</si>
  <si>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</si>
  <si>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</si>
  <si>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</si>
  <si>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</si>
  <si>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</si>
  <si>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</si>
  <si>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</si>
  <si>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</si>
  <si>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</si>
  <si>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</si>
  <si>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</si>
  <si>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</si>
  <si>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</si>
  <si>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</si>
  <si>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</si>
  <si>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</si>
  <si>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</si>
  <si>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</si>
  <si>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</si>
  <si>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</si>
  <si>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</si>
  <si>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</si>
  <si>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</si>
  <si>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</si>
  <si>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</si>
  <si>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</si>
  <si>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</si>
  <si>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</si>
  <si>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</si>
  <si>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</si>
  <si>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</si>
  <si>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</si>
  <si>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</si>
  <si>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</si>
  <si>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</si>
  <si>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</si>
  <si>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</si>
  <si>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</si>
  <si>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</si>
  <si>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</si>
  <si>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</si>
  <si>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</si>
  <si>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</si>
  <si>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</si>
  <si>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</si>
  <si>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</si>
  <si>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</si>
  <si>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</si>
  <si>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</si>
  <si>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</si>
  <si>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</si>
  <si>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</si>
  <si>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</si>
  <si>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</si>
  <si>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</si>
  <si>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</si>
  <si>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</si>
  <si>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</si>
  <si>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</si>
  <si>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</si>
  <si>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</si>
  <si>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</si>
  <si>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</si>
  <si>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</si>
  <si>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</si>
  <si>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</si>
  <si>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</si>
  <si>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</si>
  <si>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</si>
  <si>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</si>
  <si>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</si>
  <si>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</si>
  <si>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</si>
  <si>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</si>
  <si>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</si>
  <si>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</si>
  <si>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</si>
  <si>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</si>
  <si>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</si>
  <si>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</si>
  <si>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</si>
  <si>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</si>
  <si>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</si>
  <si>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</si>
  <si>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</si>
  <si>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</si>
  <si>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</si>
  <si>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</si>
  <si>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</si>
  <si>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</si>
  <si>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</si>
  <si>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</si>
  <si>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</si>
  <si>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</si>
  <si>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</si>
  <si>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</si>
  <si>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</si>
  <si>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</si>
  <si>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</si>
  <si>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</si>
  <si>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</si>
  <si>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</si>
  <si>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</si>
  <si>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</si>
  <si>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</si>
  <si>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</si>
  <si>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</si>
  <si>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</si>
  <si>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</si>
  <si>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</si>
  <si>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</si>
  <si>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</si>
  <si>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</si>
  <si>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</si>
  <si>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</si>
  <si>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</si>
  <si>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</si>
  <si>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</si>
  <si>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</si>
  <si>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</si>
  <si>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</si>
  <si>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</si>
  <si>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</si>
  <si>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</si>
  <si>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</si>
  <si>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</si>
  <si>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</si>
  <si>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</si>
  <si>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</si>
  <si>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</si>
  <si>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</si>
  <si>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</si>
  <si>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</si>
  <si>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</si>
  <si>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</si>
  <si>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</si>
  <si>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</si>
  <si>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</si>
  <si>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</si>
  <si>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</si>
  <si>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</si>
  <si>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</si>
  <si>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</si>
  <si>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</si>
  <si>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</si>
  <si>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</si>
  <si>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</si>
  <si>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</si>
  <si>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</si>
  <si>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</si>
  <si>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</si>
  <si>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</si>
  <si>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</si>
  <si>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</si>
  <si>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</si>
  <si>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</si>
  <si>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</si>
  <si>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</si>
  <si>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</si>
  <si>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</si>
  <si>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</si>
  <si>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</si>
  <si>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</si>
  <si>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</si>
  <si>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</si>
  <si>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</si>
  <si>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</si>
  <si>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</si>
  <si>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</si>
  <si>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</si>
  <si>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</si>
  <si>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</si>
  <si>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</si>
  <si>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</si>
  <si>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</si>
  <si>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</si>
  <si>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</si>
  <si>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</si>
  <si>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</si>
  <si>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</si>
  <si>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</si>
  <si>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</si>
  <si>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</si>
  <si>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</si>
  <si>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</si>
  <si>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</si>
  <si>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</si>
  <si>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</si>
  <si>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</si>
  <si>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</si>
  <si>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</si>
  <si>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</si>
  <si>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</si>
  <si>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</si>
  <si>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</si>
  <si>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</si>
  <si>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</si>
  <si>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</si>
  <si>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</si>
  <si>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</si>
  <si>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</si>
  <si>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</si>
  <si>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</si>
  <si>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</si>
  <si>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</si>
  <si>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</si>
  <si>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</si>
  <si>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</si>
  <si>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</si>
  <si>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</si>
  <si>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</si>
  <si>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</si>
  <si>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</si>
  <si>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</si>
  <si>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</si>
  <si>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</si>
  <si>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</si>
  <si>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</si>
  <si>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</si>
  <si>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</si>
  <si>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</si>
  <si>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</si>
  <si>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</si>
  <si>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</si>
  <si>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</si>
  <si>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</si>
  <si>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</si>
  <si>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</si>
  <si>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</si>
  <si>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</si>
  <si>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</si>
  <si>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</si>
  <si>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</si>
  <si>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</si>
  <si>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</si>
  <si>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</si>
  <si>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</si>
  <si>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</si>
  <si>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</si>
  <si>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</si>
  <si>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</si>
  <si>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</si>
  <si>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</si>
  <si>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</si>
  <si>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</si>
  <si>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</si>
  <si>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</si>
  <si>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</si>
  <si>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</si>
  <si>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</si>
  <si>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</si>
  <si>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</si>
  <si>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</si>
  <si>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</si>
  <si>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</si>
  <si>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</si>
  <si>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</si>
  <si>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</si>
  <si>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</si>
  <si>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</si>
  <si>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</si>
  <si>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</si>
  <si>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</si>
  <si>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</si>
  <si>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</si>
  <si>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</si>
  <si>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</si>
  <si>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</si>
  <si>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</si>
  <si>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</si>
  <si>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</si>
  <si>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</si>
  <si>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</si>
  <si>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</si>
  <si>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</si>
  <si>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</si>
  <si>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</si>
  <si>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</si>
  <si>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</si>
  <si>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</si>
  <si>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</si>
  <si>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</si>
  <si>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</si>
  <si>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</si>
  <si>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</si>
  <si>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</si>
  <si>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</si>
  <si>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</si>
  <si>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</si>
  <si>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</si>
  <si>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</si>
  <si>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</si>
  <si>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</si>
  <si>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</si>
  <si>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</si>
  <si>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</si>
  <si>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</si>
  <si>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</si>
  <si>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</si>
  <si>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</si>
  <si>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</si>
  <si>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</si>
  <si>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</si>
  <si>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</si>
  <si>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</si>
  <si>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</si>
  <si>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</si>
  <si>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</si>
  <si>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</si>
  <si>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</si>
  <si>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</si>
  <si>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</si>
  <si>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</si>
  <si>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</si>
  <si>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</si>
  <si>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</si>
  <si>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</si>
  <si>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</si>
  <si>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</si>
  <si>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</si>
  <si>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</si>
  <si>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</si>
  <si>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</si>
  <si>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</si>
  <si>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</si>
  <si>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</si>
  <si>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</si>
  <si>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</si>
  <si>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</si>
  <si>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</si>
  <si>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</si>
  <si>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</si>
  <si>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</si>
  <si>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</si>
  <si>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</si>
  <si>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</si>
  <si>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</si>
  <si>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</si>
  <si>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</si>
  <si>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</si>
  <si>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</si>
  <si>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</si>
  <si>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</si>
  <si>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</si>
  <si>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</si>
  <si>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</si>
  <si>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</si>
  <si>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</si>
  <si>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</si>
  <si>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</si>
  <si>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</si>
  <si>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</si>
  <si>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</si>
  <si>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</si>
  <si>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</si>
  <si>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</si>
  <si>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</si>
  <si>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</si>
  <si>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</si>
  <si>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</si>
  <si>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</si>
  <si>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</si>
  <si>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</si>
  <si>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</si>
  <si>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</si>
  <si>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</si>
  <si>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</si>
  <si>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</si>
  <si>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</si>
  <si>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</si>
  <si>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</si>
  <si>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</si>
  <si>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</si>
  <si>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</si>
  <si>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</si>
  <si>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</si>
  <si>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</si>
  <si>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</si>
  <si>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</si>
  <si>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</si>
  <si>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</si>
  <si>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</si>
  <si>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</si>
  <si>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</si>
  <si>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</si>
  <si>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</si>
  <si>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</si>
  <si>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</si>
  <si>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</si>
  <si>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</si>
  <si>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</si>
  <si>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</si>
  <si>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</si>
  <si>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</si>
  <si>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</si>
  <si>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</si>
  <si>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</si>
  <si>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</si>
  <si>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</si>
  <si>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</si>
  <si>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</si>
  <si>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</si>
  <si>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</si>
  <si>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</si>
  <si>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</si>
  <si>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</si>
  <si>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</si>
  <si>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</si>
  <si>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</si>
  <si>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</si>
  <si>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</si>
  <si>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</si>
  <si>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</si>
  <si>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</si>
  <si>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</si>
  <si>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</si>
  <si>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</si>
  <si>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</si>
  <si>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</si>
  <si>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</si>
  <si>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</si>
  <si>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</si>
  <si>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</si>
  <si>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</si>
  <si>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</si>
  <si>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</si>
  <si>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</si>
  <si>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</si>
  <si>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</si>
  <si>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</si>
  <si>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</si>
  <si>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</si>
  <si>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</si>
  <si>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</si>
  <si>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</si>
  <si>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</si>
  <si>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</si>
  <si>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</si>
  <si>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</si>
  <si>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</si>
  <si>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</si>
  <si>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</si>
  <si>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</si>
  <si>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</si>
  <si>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</si>
  <si>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</si>
  <si>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</si>
  <si>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</si>
  <si>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</si>
  <si>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</si>
  <si>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</si>
  <si>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</si>
  <si>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</si>
  <si>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</si>
  <si>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</si>
  <si>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</si>
  <si>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</si>
  <si>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</si>
  <si>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</si>
  <si>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</si>
  <si>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</si>
  <si>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</si>
  <si>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</si>
  <si>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</si>
  <si>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</si>
  <si>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</si>
  <si>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</si>
  <si>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</si>
  <si>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</si>
  <si>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</si>
  <si>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</si>
  <si>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</si>
  <si>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</si>
  <si>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</si>
  <si>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</si>
  <si>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</si>
  <si>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</si>
  <si>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</si>
  <si>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</si>
  <si>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</si>
  <si>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</si>
  <si>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</si>
  <si>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</si>
  <si>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</si>
  <si>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</si>
  <si>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</si>
  <si>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</si>
  <si>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</si>
  <si>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</si>
  <si>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</si>
  <si>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</si>
  <si>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</si>
  <si>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</si>
  <si>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</si>
  <si>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</si>
  <si>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</si>
  <si>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</si>
  <si>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</si>
  <si>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</si>
  <si>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</si>
  <si>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</si>
  <si>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</si>
  <si>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</si>
  <si>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</si>
  <si>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</si>
  <si>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</si>
  <si>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</si>
  <si>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</si>
  <si>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</si>
  <si>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</si>
  <si>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</si>
  <si>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</si>
  <si>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</si>
  <si>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</si>
  <si>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</si>
  <si>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</si>
  <si>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</si>
  <si>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</si>
  <si>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</si>
  <si>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</si>
  <si>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</si>
  <si>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</si>
  <si>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</si>
  <si>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</si>
  <si>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</si>
  <si>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</si>
  <si>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</si>
  <si>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</si>
  <si>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</si>
  <si>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</si>
  <si>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</si>
  <si>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</si>
  <si>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</si>
  <si>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</si>
  <si>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</si>
  <si>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</si>
  <si>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</si>
  <si>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</si>
  <si>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</si>
  <si>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</si>
  <si>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</si>
  <si>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</si>
  <si>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</si>
  <si>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</si>
  <si>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</si>
  <si>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</si>
  <si>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</si>
  <si>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</si>
  <si>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</si>
  <si>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</si>
  <si>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</si>
  <si>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</si>
  <si>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</si>
  <si>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</si>
  <si>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</si>
  <si>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</si>
  <si>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</si>
  <si>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</si>
  <si>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</si>
  <si>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</si>
  <si>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</si>
  <si>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</si>
  <si>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</si>
  <si>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</si>
  <si>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</si>
  <si>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</si>
  <si>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</si>
  <si>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</si>
  <si>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</si>
  <si>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</si>
  <si>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</si>
  <si>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</si>
  <si>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</si>
  <si>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</si>
  <si>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</si>
  <si>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</si>
  <si>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</si>
  <si>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</si>
  <si>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</si>
  <si>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</si>
  <si>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</si>
  <si>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</si>
  <si>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</si>
  <si>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</si>
  <si>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</si>
  <si>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</si>
  <si>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</si>
  <si>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</si>
  <si>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</si>
  <si>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</si>
  <si>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</si>
  <si>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</si>
  <si>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</si>
  <si>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</si>
  <si>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</si>
  <si>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</si>
  <si>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</si>
  <si>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</si>
  <si>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</si>
  <si>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</si>
  <si>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</si>
  <si>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</si>
  <si>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</si>
  <si>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</si>
  <si>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</si>
  <si>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</si>
  <si>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</si>
  <si>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</si>
  <si>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</si>
  <si>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</si>
  <si>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</si>
  <si>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</si>
  <si>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</si>
  <si>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</si>
  <si>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</si>
  <si>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</si>
  <si>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</si>
  <si>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</si>
  <si>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</si>
  <si>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</si>
  <si>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</si>
  <si>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</si>
  <si>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</si>
  <si>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</si>
  <si>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</si>
  <si>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</si>
  <si>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</si>
  <si>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</si>
  <si>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</si>
  <si>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</si>
  <si>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</si>
  <si>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</si>
  <si>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</si>
  <si>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</si>
  <si>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</si>
  <si>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</si>
  <si>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</si>
  <si>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</si>
  <si>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</si>
  <si>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</si>
  <si>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</si>
  <si>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</si>
  <si>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</si>
  <si>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</si>
  <si>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</si>
  <si>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</si>
  <si>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</si>
  <si>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</si>
  <si>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</si>
  <si>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</si>
  <si>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</si>
  <si>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</si>
  <si>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</si>
  <si>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</si>
  <si>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</si>
  <si>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</si>
  <si>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</si>
  <si>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</si>
  <si>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</si>
  <si>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</si>
  <si>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</si>
  <si>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</si>
  <si>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</si>
  <si>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</si>
  <si>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</si>
  <si>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</si>
  <si>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</si>
  <si>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</si>
  <si>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</si>
  <si>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</si>
  <si>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</si>
  <si>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</si>
  <si>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</si>
  <si>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</si>
  <si>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</si>
  <si>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</si>
  <si>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</si>
  <si>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</si>
  <si>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</si>
  <si>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</si>
  <si>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</si>
  <si>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</si>
  <si>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</si>
  <si>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</si>
  <si>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</si>
  <si>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</si>
  <si>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</si>
  <si>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</si>
  <si>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</si>
  <si>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</si>
  <si>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</si>
  <si>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</si>
  <si>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</si>
  <si>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</si>
  <si>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</si>
  <si>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</si>
  <si>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</si>
  <si>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</si>
  <si>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</si>
  <si>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</si>
  <si>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</si>
  <si>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</si>
  <si>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</si>
  <si>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</si>
  <si>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</si>
  <si>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</si>
  <si>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</si>
  <si>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</si>
  <si>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</si>
  <si>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</si>
  <si>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</si>
  <si>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</si>
  <si>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</si>
  <si>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</si>
  <si>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</si>
  <si>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</si>
  <si>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</si>
  <si>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</si>
  <si>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</si>
  <si>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</si>
  <si>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</si>
  <si>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</si>
  <si>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</si>
  <si>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</si>
  <si>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</si>
  <si>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</si>
  <si>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</si>
  <si>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</si>
  <si>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</si>
  <si>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</si>
  <si>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</si>
  <si>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</si>
  <si>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</si>
  <si>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</si>
  <si>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</si>
  <si>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</si>
  <si>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</si>
  <si>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</si>
  <si>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</si>
  <si>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</si>
  <si>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</si>
  <si>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</si>
  <si>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</si>
  <si>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</si>
  <si>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</si>
  <si>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</si>
  <si>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</si>
  <si>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</si>
  <si>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</si>
  <si>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</si>
  <si>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</si>
  <si>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</si>
  <si>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</si>
  <si>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</si>
  <si>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</si>
  <si>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</si>
  <si>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</si>
  <si>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</si>
  <si>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</si>
  <si>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</si>
  <si>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</si>
  <si>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</si>
  <si>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</si>
  <si>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</si>
  <si>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</si>
  <si>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</si>
  <si>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</si>
  <si>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</si>
  <si>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</si>
  <si>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</si>
  <si>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</si>
  <si>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</si>
  <si>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</si>
  <si>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</si>
  <si>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</si>
  <si>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</si>
  <si>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</si>
  <si>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</si>
  <si>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</si>
  <si>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</si>
  <si>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</si>
  <si>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</si>
  <si>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</si>
  <si>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</si>
  <si>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</si>
  <si>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</si>
  <si>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</si>
  <si>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</si>
  <si>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</si>
  <si>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</si>
  <si>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</si>
  <si>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</si>
  <si>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</si>
  <si>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</si>
  <si>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</si>
  <si>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</si>
  <si>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</si>
  <si>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</si>
  <si>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</si>
  <si>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</si>
  <si>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</si>
  <si>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</si>
  <si>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</si>
  <si>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</si>
  <si>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</si>
  <si>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</si>
  <si>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</si>
  <si>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</si>
  <si>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</si>
  <si>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</si>
  <si>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</si>
  <si>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</si>
  <si>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</si>
  <si>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</si>
  <si>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</si>
  <si>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</si>
  <si>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ALPHA LEON ENTERPRISES LLP</t>
  </si>
  <si>
    <t>Buy&lt;&gt;</t>
  </si>
  <si>
    <t>1800-1900</t>
  </si>
  <si>
    <t>Profiit of Rs.210/-</t>
  </si>
  <si>
    <t>420-450</t>
  </si>
  <si>
    <t>Retail Research Technical Calls &amp; Fundamental Performance Report for the month of Apr-2022</t>
  </si>
  <si>
    <t>750-760</t>
  </si>
  <si>
    <t>Profit of Rs.35/-</t>
  </si>
  <si>
    <t>GRAVITON RESEARCH CAPITAL LLP</t>
  </si>
  <si>
    <t>QE SECURITIES</t>
  </si>
  <si>
    <t>N</t>
  </si>
  <si>
    <t>Part profit of Rs.27/-</t>
  </si>
  <si>
    <t>445-455</t>
  </si>
  <si>
    <t>520-560</t>
  </si>
  <si>
    <t>170-180</t>
  </si>
  <si>
    <t>2580-2610</t>
  </si>
  <si>
    <t>2800-2900</t>
  </si>
  <si>
    <t>440-450</t>
  </si>
  <si>
    <t>157-159</t>
  </si>
  <si>
    <t>Loss of Rs.105/-</t>
  </si>
  <si>
    <t>830-900</t>
  </si>
  <si>
    <t xml:space="preserve">CANBK </t>
  </si>
  <si>
    <t>233-234</t>
  </si>
  <si>
    <t>242-250</t>
  </si>
  <si>
    <t>1975-1985</t>
  </si>
  <si>
    <t>2050-2100</t>
  </si>
  <si>
    <t>1370-1380</t>
  </si>
  <si>
    <t>MTARTECH</t>
  </si>
  <si>
    <t>1705-1715</t>
  </si>
  <si>
    <t>1760-1800</t>
  </si>
  <si>
    <t>HRTI PRIVATE LIMITED</t>
  </si>
  <si>
    <t>247-250</t>
  </si>
  <si>
    <t>HEMORGANIC</t>
  </si>
  <si>
    <t>COLPAL MAY FUT</t>
  </si>
  <si>
    <t>TOPGAIN FINANCE PRIVATE LIMITED</t>
  </si>
  <si>
    <t>RIIL</t>
  </si>
  <si>
    <t>XTX MARKETS LLP</t>
  </si>
  <si>
    <t>Reliance Indl Infra Ltd</t>
  </si>
  <si>
    <t>SUUMAYA</t>
  </si>
  <si>
    <t>NIRAJ RAJNIKANT SHAH</t>
  </si>
  <si>
    <t>APOLLOHOSP MAY FUT</t>
  </si>
  <si>
    <t>HDFCAMC MAY FUT</t>
  </si>
  <si>
    <t>2055-2065</t>
  </si>
  <si>
    <t>2150-2180</t>
  </si>
  <si>
    <t>4700-4750</t>
  </si>
  <si>
    <t>SUPPETRO</t>
  </si>
  <si>
    <t>DDIL</t>
  </si>
  <si>
    <t>MANISHA CHORDIA .</t>
  </si>
  <si>
    <t>HARSHAD BABUBHAI PATEL</t>
  </si>
  <si>
    <t>SIPTL</t>
  </si>
  <si>
    <t>DIPAK KANAIYALAL PATEL</t>
  </si>
  <si>
    <t>TOKYOFIN</t>
  </si>
  <si>
    <t>MANILAL BACHU GADA</t>
  </si>
  <si>
    <t>VIVIDHA</t>
  </si>
  <si>
    <t>Visagar Polytex Ltd</t>
  </si>
  <si>
    <t>219-220</t>
  </si>
  <si>
    <t>230-232</t>
  </si>
  <si>
    <t>1623-1626</t>
  </si>
  <si>
    <t>1670-1720</t>
  </si>
  <si>
    <t>NIFTY 17000 PE 05-MAY</t>
  </si>
  <si>
    <t xml:space="preserve">HDFC MAY 2300 CE </t>
  </si>
  <si>
    <t>54-57</t>
  </si>
  <si>
    <t>70-80</t>
  </si>
  <si>
    <t>80-85</t>
  </si>
  <si>
    <t>140-165</t>
  </si>
  <si>
    <t>BCLENTERPR</t>
  </si>
  <si>
    <t>DML</t>
  </si>
  <si>
    <t>KINGSMAN WEALTH MANAGEMENT PRIVATE LIMITED</t>
  </si>
  <si>
    <t>EMPOWER</t>
  </si>
  <si>
    <t>AVANCE TECHNOLOGIES LIMITED</t>
  </si>
  <si>
    <t>PURAV BHARATBHAI PATEL</t>
  </si>
  <si>
    <t>HITECHWIND</t>
  </si>
  <si>
    <t>SWARUPGUCHHAIT</t>
  </si>
  <si>
    <t>IISL</t>
  </si>
  <si>
    <t>INDIANVSH</t>
  </si>
  <si>
    <t>ANJALI CREDIT PRIVATE LIMITED</t>
  </si>
  <si>
    <t>INDINFO</t>
  </si>
  <si>
    <t>SHERWOOD SECURITIES PVT LTD</t>
  </si>
  <si>
    <t>MAYANK GLOBAL FINANCE LIMITED</t>
  </si>
  <si>
    <t>KIRANSY-B</t>
  </si>
  <si>
    <t>RITIKESHKUMAR</t>
  </si>
  <si>
    <t>KOCL</t>
  </si>
  <si>
    <t>ARTLINK VINTRADE LIMITED</t>
  </si>
  <si>
    <t>PROFINC</t>
  </si>
  <si>
    <t>DIPAK MATHURBHAI SALVI</t>
  </si>
  <si>
    <t>BHAVYA DHIMAN</t>
  </si>
  <si>
    <t>RAJNISH</t>
  </si>
  <si>
    <t>ANUSTUP TRADING PRIVATE LIMITED</t>
  </si>
  <si>
    <t>RIDINGS</t>
  </si>
  <si>
    <t>BEELINE MERCHANT BANKING PRIVATE LIMITED</t>
  </si>
  <si>
    <t>RLFL</t>
  </si>
  <si>
    <t>VENKATA SHILPA PERIKA</t>
  </si>
  <si>
    <t>SADHNA</t>
  </si>
  <si>
    <t>AAHUTI RASIK MISTRY</t>
  </si>
  <si>
    <t>HIGH SPIRITS SALES AGENCIES PRIVATE LIMITED</t>
  </si>
  <si>
    <t>SICLTD</t>
  </si>
  <si>
    <t>GANDU MADAN MOHAN REDDY</t>
  </si>
  <si>
    <t>KULINSHANTILALVORA</t>
  </si>
  <si>
    <t>KOTHARI PRODUCTS LIMITED</t>
  </si>
  <si>
    <t>TRADEWELL</t>
  </si>
  <si>
    <t>RASHMI GUPTA</t>
  </si>
  <si>
    <t>KAMAL MANCHANDA</t>
  </si>
  <si>
    <t>DRCSYSTEMS</t>
  </si>
  <si>
    <t>DRC Systems India Limited</t>
  </si>
  <si>
    <t>JAKSH FINANCIALS PRIVATE LIMITED .</t>
  </si>
  <si>
    <t>GOKEX</t>
  </si>
  <si>
    <t>Gokaldas Exports Limited</t>
  </si>
  <si>
    <t>HISARMETAL</t>
  </si>
  <si>
    <t>Hisar Metal Ind. Limited</t>
  </si>
  <si>
    <t>SHIKHAR SINGH</t>
  </si>
  <si>
    <t>RUPA</t>
  </si>
  <si>
    <t>Rupa &amp; Company Ltd</t>
  </si>
  <si>
    <t>ADROIT FINANCIAL SERVICES PVT LTD</t>
  </si>
  <si>
    <t>WALPAR</t>
  </si>
  <si>
    <t>Walpar Nutritions Limited</t>
  </si>
  <si>
    <t>VINEETA  SINGH</t>
  </si>
  <si>
    <t>ZEELEARN</t>
  </si>
  <si>
    <t>Zee Learn Limited</t>
  </si>
  <si>
    <t>DIL</t>
  </si>
  <si>
    <t>Debock Industries Limited</t>
  </si>
  <si>
    <t>GAURAV JAIN</t>
  </si>
  <si>
    <t>OLGA TRADING PRIVATE LIMITED</t>
  </si>
  <si>
    <t>Escorts India Ltd.</t>
  </si>
  <si>
    <t>ISHARES CORE TOTAL INTERNATIONAL STOCK MAURITIUS CO</t>
  </si>
  <si>
    <t>Future Consumer Ltd</t>
  </si>
  <si>
    <t>VISTRA ITCL INDIA LIMITED</t>
  </si>
  <si>
    <t>FMNL</t>
  </si>
  <si>
    <t>Future Mkt Networks Ltd</t>
  </si>
  <si>
    <t>IDBI TRUSTEESHIP SERVICES LTD</t>
  </si>
  <si>
    <t>KRISHIVAL</t>
  </si>
  <si>
    <t>Empyrean Cashews Limited</t>
  </si>
  <si>
    <t>PRISMX GLOBAL VENTURES LIMITED</t>
  </si>
  <si>
    <t>MCDHOLDING</t>
  </si>
  <si>
    <t>McDowell Holdings Limited</t>
  </si>
  <si>
    <t>BAISIWALA SAMEER AJAY</t>
  </si>
  <si>
    <t>VCL</t>
  </si>
  <si>
    <t>Vaxtex Cotfab Limited</t>
  </si>
  <si>
    <t>SHANI  BHATI</t>
  </si>
  <si>
    <t>COPTHALL MAURITIUS INVESTMENT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</si>
</sst>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1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4" t="s">
        <v>16</v>
      </c>
      <c r="B9" s="406" t="s">
        <v>17</v>
      </c>
      <c r="C9" s="406" t="s">
        <v>18</v>
      </c>
      <c r="D9" s="406" t="s">
        <v>19</v>
      </c>
      <c r="E9" s="23" t="s">
        <v>20</v>
      </c>
      <c r="F9" s="23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23"/>
      <c r="N9" s="24"/>
      <c r="O9" s="24"/>
      <c r="P9" s="24"/>
    </row>
    <row r="10" spans="1:16" ht="59.25" customHeight="1">
      <c r="A10" s="405"/>
      <c r="B10" s="407"/>
      <c r="C10" s="407"/>
      <c r="D10" s="40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17084.25</v>
      </c>
      <c r="F11" s="32">
        <v>17042.416666666668</v>
      </c>
      <c r="G11" s="33">
        <v>16966.833333333336</v>
      </c>
      <c r="H11" s="33">
        <v>16849.416666666668</v>
      </c>
      <c r="I11" s="33">
        <v>16773.833333333336</v>
      </c>
      <c r="J11" s="33">
        <v>17159.833333333336</v>
      </c>
      <c r="K11" s="33">
        <v>17235.416666666672</v>
      </c>
      <c r="L11" s="33">
        <v>17352.833333333336</v>
      </c>
      <c r="M11" s="34">
        <v>17118</v>
      </c>
      <c r="N11" s="34">
        <v>16925</v>
      </c>
      <c r="O11" s="35">
        <v>11139350</v>
      </c>
      <c r="P11" s="36">
        <v>4.9130225943471752E-2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36208.550000000003</v>
      </c>
      <c r="F12" s="37">
        <v>36039.01666666667</v>
      </c>
      <c r="G12" s="38">
        <v>35798.53333333334</v>
      </c>
      <c r="H12" s="38">
        <v>35388.51666666667</v>
      </c>
      <c r="I12" s="38">
        <v>35148.03333333334</v>
      </c>
      <c r="J12" s="38">
        <v>36449.03333333334</v>
      </c>
      <c r="K12" s="38">
        <v>36689.516666666663</v>
      </c>
      <c r="L12" s="38">
        <v>37099.53333333334</v>
      </c>
      <c r="M12" s="28">
        <v>36279.5</v>
      </c>
      <c r="N12" s="28">
        <v>35629</v>
      </c>
      <c r="O12" s="39">
        <v>2784225</v>
      </c>
      <c r="P12" s="40">
        <v>-3.0614711174369578E-3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16681.7</v>
      </c>
      <c r="F13" s="37">
        <v>16637.283333333336</v>
      </c>
      <c r="G13" s="38">
        <v>16544.616666666672</v>
      </c>
      <c r="H13" s="38">
        <v>16407.533333333336</v>
      </c>
      <c r="I13" s="38">
        <v>16314.866666666672</v>
      </c>
      <c r="J13" s="38">
        <v>16774.366666666672</v>
      </c>
      <c r="K13" s="38">
        <v>16867.033333333336</v>
      </c>
      <c r="L13" s="38">
        <v>17004.116666666672</v>
      </c>
      <c r="M13" s="28">
        <v>16729.95</v>
      </c>
      <c r="N13" s="28">
        <v>16500.2</v>
      </c>
      <c r="O13" s="39">
        <v>3360</v>
      </c>
      <c r="P13" s="40">
        <v>-7.6923076923076927E-2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7173.05</v>
      </c>
      <c r="F14" s="37">
        <v>7159.55</v>
      </c>
      <c r="G14" s="38">
        <v>7015.6500000000005</v>
      </c>
      <c r="H14" s="38">
        <v>6858.25</v>
      </c>
      <c r="I14" s="38">
        <v>6714.35</v>
      </c>
      <c r="J14" s="38">
        <v>7316.9500000000007</v>
      </c>
      <c r="K14" s="38">
        <v>7460.85</v>
      </c>
      <c r="L14" s="38">
        <v>7618.2500000000009</v>
      </c>
      <c r="M14" s="28">
        <v>7303.45</v>
      </c>
      <c r="N14" s="28">
        <v>7002.15</v>
      </c>
      <c r="O14" s="39">
        <v>1425</v>
      </c>
      <c r="P14" s="40">
        <v>0.1875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851.9</v>
      </c>
      <c r="F15" s="37">
        <v>860.58333333333337</v>
      </c>
      <c r="G15" s="38">
        <v>836.16666666666674</v>
      </c>
      <c r="H15" s="38">
        <v>820.43333333333339</v>
      </c>
      <c r="I15" s="38">
        <v>796.01666666666677</v>
      </c>
      <c r="J15" s="38">
        <v>876.31666666666672</v>
      </c>
      <c r="K15" s="38">
        <v>900.73333333333346</v>
      </c>
      <c r="L15" s="38">
        <v>916.4666666666667</v>
      </c>
      <c r="M15" s="28">
        <v>885</v>
      </c>
      <c r="N15" s="28">
        <v>844.85</v>
      </c>
      <c r="O15" s="39">
        <v>2778650</v>
      </c>
      <c r="P15" s="40">
        <v>0.17168458781362006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2059.15</v>
      </c>
      <c r="F16" s="37">
        <v>2067.65</v>
      </c>
      <c r="G16" s="38">
        <v>2042.2000000000003</v>
      </c>
      <c r="H16" s="38">
        <v>2025.25</v>
      </c>
      <c r="I16" s="38">
        <v>1999.8000000000002</v>
      </c>
      <c r="J16" s="38">
        <v>2084.6000000000004</v>
      </c>
      <c r="K16" s="38">
        <v>2110.0500000000002</v>
      </c>
      <c r="L16" s="38">
        <v>2127.0000000000005</v>
      </c>
      <c r="M16" s="28">
        <v>2093.1</v>
      </c>
      <c r="N16" s="28">
        <v>2050.6999999999998</v>
      </c>
      <c r="O16" s="39">
        <v>257250</v>
      </c>
      <c r="P16" s="40">
        <v>-1.9065776930409915E-2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17150.2</v>
      </c>
      <c r="F17" s="37">
        <v>17073.233333333334</v>
      </c>
      <c r="G17" s="38">
        <v>16952.566666666666</v>
      </c>
      <c r="H17" s="38">
        <v>16754.933333333331</v>
      </c>
      <c r="I17" s="38">
        <v>16634.266666666663</v>
      </c>
      <c r="J17" s="38">
        <v>17270.866666666669</v>
      </c>
      <c r="K17" s="38">
        <v>17391.533333333333</v>
      </c>
      <c r="L17" s="38">
        <v>17589.166666666672</v>
      </c>
      <c r="M17" s="28">
        <v>17193.900000000001</v>
      </c>
      <c r="N17" s="28">
        <v>16875.599999999999</v>
      </c>
      <c r="O17" s="39">
        <v>31555</v>
      </c>
      <c r="P17" s="40">
        <v>5.5768005098789037E-3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117.35</v>
      </c>
      <c r="F18" s="37">
        <v>117.7</v>
      </c>
      <c r="G18" s="38">
        <v>115.5</v>
      </c>
      <c r="H18" s="38">
        <v>113.64999999999999</v>
      </c>
      <c r="I18" s="38">
        <v>111.44999999999999</v>
      </c>
      <c r="J18" s="38">
        <v>119.55000000000001</v>
      </c>
      <c r="K18" s="38">
        <v>121.75000000000003</v>
      </c>
      <c r="L18" s="38">
        <v>123.60000000000002</v>
      </c>
      <c r="M18" s="28">
        <v>119.9</v>
      </c>
      <c r="N18" s="28">
        <v>115.85</v>
      </c>
      <c r="O18" s="39">
        <v>22624800</v>
      </c>
      <c r="P18" s="40">
        <v>-3.2003012048192774E-2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283.39999999999998</v>
      </c>
      <c r="F19" s="37">
        <v>282.73333333333335</v>
      </c>
      <c r="G19" s="38">
        <v>280.66666666666669</v>
      </c>
      <c r="H19" s="38">
        <v>277.93333333333334</v>
      </c>
      <c r="I19" s="38">
        <v>275.86666666666667</v>
      </c>
      <c r="J19" s="38">
        <v>285.4666666666667</v>
      </c>
      <c r="K19" s="38">
        <v>287.5333333333333</v>
      </c>
      <c r="L19" s="38">
        <v>290.26666666666671</v>
      </c>
      <c r="M19" s="28">
        <v>284.8</v>
      </c>
      <c r="N19" s="28">
        <v>280</v>
      </c>
      <c r="O19" s="39">
        <v>10134800</v>
      </c>
      <c r="P19" s="40">
        <v>-1.0910936310581071E-2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2354.0500000000002</v>
      </c>
      <c r="F20" s="37">
        <v>2346.0166666666669</v>
      </c>
      <c r="G20" s="38">
        <v>2328.0333333333338</v>
      </c>
      <c r="H20" s="38">
        <v>2302.0166666666669</v>
      </c>
      <c r="I20" s="38">
        <v>2284.0333333333338</v>
      </c>
      <c r="J20" s="38">
        <v>2372.0333333333338</v>
      </c>
      <c r="K20" s="38">
        <v>2390.0166666666664</v>
      </c>
      <c r="L20" s="38">
        <v>2416.0333333333338</v>
      </c>
      <c r="M20" s="28">
        <v>2364</v>
      </c>
      <c r="N20" s="28">
        <v>2320</v>
      </c>
      <c r="O20" s="39">
        <v>2700250</v>
      </c>
      <c r="P20" s="40">
        <v>3.2509752925877762E-3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2350.0500000000002</v>
      </c>
      <c r="F21" s="37">
        <v>2346.4833333333336</v>
      </c>
      <c r="G21" s="38">
        <v>2321.5666666666671</v>
      </c>
      <c r="H21" s="38">
        <v>2293.0833333333335</v>
      </c>
      <c r="I21" s="38">
        <v>2268.166666666667</v>
      </c>
      <c r="J21" s="38">
        <v>2374.9666666666672</v>
      </c>
      <c r="K21" s="38">
        <v>2399.8833333333332</v>
      </c>
      <c r="L21" s="38">
        <v>2428.3666666666672</v>
      </c>
      <c r="M21" s="28">
        <v>2371.4</v>
      </c>
      <c r="N21" s="28">
        <v>2318</v>
      </c>
      <c r="O21" s="39">
        <v>18869500</v>
      </c>
      <c r="P21" s="40">
        <v>2.1243261902865185E-3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860.5</v>
      </c>
      <c r="F22" s="37">
        <v>855.85</v>
      </c>
      <c r="G22" s="38">
        <v>845.65000000000009</v>
      </c>
      <c r="H22" s="38">
        <v>830.80000000000007</v>
      </c>
      <c r="I22" s="38">
        <v>820.60000000000014</v>
      </c>
      <c r="J22" s="38">
        <v>870.7</v>
      </c>
      <c r="K22" s="38">
        <v>880.90000000000009</v>
      </c>
      <c r="L22" s="38">
        <v>895.75</v>
      </c>
      <c r="M22" s="28">
        <v>866.05</v>
      </c>
      <c r="N22" s="28">
        <v>841</v>
      </c>
      <c r="O22" s="39">
        <v>77552500</v>
      </c>
      <c r="P22" s="40">
        <v>-2.7393287033307016E-4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3281.7</v>
      </c>
      <c r="F23" s="37">
        <v>3257.6833333333329</v>
      </c>
      <c r="G23" s="38">
        <v>3195.3166666666657</v>
      </c>
      <c r="H23" s="38">
        <v>3108.9333333333329</v>
      </c>
      <c r="I23" s="38">
        <v>3046.5666666666657</v>
      </c>
      <c r="J23" s="38">
        <v>3344.0666666666657</v>
      </c>
      <c r="K23" s="38">
        <v>3406.4333333333334</v>
      </c>
      <c r="L23" s="38">
        <v>3492.8166666666657</v>
      </c>
      <c r="M23" s="28">
        <v>3320.05</v>
      </c>
      <c r="N23" s="28">
        <v>3171.3</v>
      </c>
      <c r="O23" s="39">
        <v>256200</v>
      </c>
      <c r="P23" s="40">
        <v>8.2840236686390539E-2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555.79999999999995</v>
      </c>
      <c r="F24" s="37">
        <v>556.13333333333333</v>
      </c>
      <c r="G24" s="38">
        <v>551.76666666666665</v>
      </c>
      <c r="H24" s="38">
        <v>547.73333333333335</v>
      </c>
      <c r="I24" s="38">
        <v>543.36666666666667</v>
      </c>
      <c r="J24" s="38">
        <v>560.16666666666663</v>
      </c>
      <c r="K24" s="38">
        <v>564.53333333333319</v>
      </c>
      <c r="L24" s="38">
        <v>568.56666666666661</v>
      </c>
      <c r="M24" s="28">
        <v>560.5</v>
      </c>
      <c r="N24" s="28">
        <v>552.1</v>
      </c>
      <c r="O24" s="39">
        <v>6555000</v>
      </c>
      <c r="P24" s="40">
        <v>1.5491866769945779E-2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380</v>
      </c>
      <c r="F25" s="37">
        <v>377.61666666666662</v>
      </c>
      <c r="G25" s="38">
        <v>373.03333333333325</v>
      </c>
      <c r="H25" s="38">
        <v>366.06666666666661</v>
      </c>
      <c r="I25" s="38">
        <v>361.48333333333323</v>
      </c>
      <c r="J25" s="38">
        <v>384.58333333333326</v>
      </c>
      <c r="K25" s="38">
        <v>389.16666666666663</v>
      </c>
      <c r="L25" s="38">
        <v>396.13333333333327</v>
      </c>
      <c r="M25" s="28">
        <v>382.2</v>
      </c>
      <c r="N25" s="28">
        <v>370.65</v>
      </c>
      <c r="O25" s="39">
        <v>37942800</v>
      </c>
      <c r="P25" s="40">
        <v>2.8051209103840683E-2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787.55</v>
      </c>
      <c r="F26" s="37">
        <v>783.30000000000007</v>
      </c>
      <c r="G26" s="38">
        <v>775.60000000000014</v>
      </c>
      <c r="H26" s="38">
        <v>763.65000000000009</v>
      </c>
      <c r="I26" s="38">
        <v>755.95000000000016</v>
      </c>
      <c r="J26" s="38">
        <v>795.25000000000011</v>
      </c>
      <c r="K26" s="38">
        <v>802.95000000000016</v>
      </c>
      <c r="L26" s="38">
        <v>814.90000000000009</v>
      </c>
      <c r="M26" s="28">
        <v>791</v>
      </c>
      <c r="N26" s="28">
        <v>771.35</v>
      </c>
      <c r="O26" s="39">
        <v>1453200</v>
      </c>
      <c r="P26" s="40">
        <v>-2.2598870056497175E-2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4311.3500000000004</v>
      </c>
      <c r="F27" s="37">
        <v>4348.9500000000007</v>
      </c>
      <c r="G27" s="38">
        <v>4255.1000000000013</v>
      </c>
      <c r="H27" s="38">
        <v>4198.8500000000004</v>
      </c>
      <c r="I27" s="38">
        <v>4105.0000000000009</v>
      </c>
      <c r="J27" s="38">
        <v>4405.2000000000016</v>
      </c>
      <c r="K27" s="38">
        <v>4499.05</v>
      </c>
      <c r="L27" s="38">
        <v>4555.300000000002</v>
      </c>
      <c r="M27" s="28">
        <v>4442.8</v>
      </c>
      <c r="N27" s="28">
        <v>4292.7</v>
      </c>
      <c r="O27" s="39">
        <v>1951625</v>
      </c>
      <c r="P27" s="40">
        <v>2.1325309086151632E-2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203.1</v>
      </c>
      <c r="F28" s="37">
        <v>202.91666666666666</v>
      </c>
      <c r="G28" s="38">
        <v>200.93333333333331</v>
      </c>
      <c r="H28" s="38">
        <v>198.76666666666665</v>
      </c>
      <c r="I28" s="38">
        <v>196.7833333333333</v>
      </c>
      <c r="J28" s="38">
        <v>205.08333333333331</v>
      </c>
      <c r="K28" s="38">
        <v>207.06666666666666</v>
      </c>
      <c r="L28" s="38">
        <v>209.23333333333332</v>
      </c>
      <c r="M28" s="28">
        <v>204.9</v>
      </c>
      <c r="N28" s="28">
        <v>200.75</v>
      </c>
      <c r="O28" s="39">
        <v>14088500</v>
      </c>
      <c r="P28" s="40">
        <v>-5.9269712471335329E-3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126.35</v>
      </c>
      <c r="F29" s="37">
        <v>125.48333333333333</v>
      </c>
      <c r="G29" s="38">
        <v>123.21666666666667</v>
      </c>
      <c r="H29" s="38">
        <v>120.08333333333333</v>
      </c>
      <c r="I29" s="38">
        <v>117.81666666666666</v>
      </c>
      <c r="J29" s="38">
        <v>128.61666666666667</v>
      </c>
      <c r="K29" s="38">
        <v>130.88333333333335</v>
      </c>
      <c r="L29" s="38">
        <v>134.01666666666668</v>
      </c>
      <c r="M29" s="28">
        <v>127.75</v>
      </c>
      <c r="N29" s="28">
        <v>122.35</v>
      </c>
      <c r="O29" s="39">
        <v>32072500</v>
      </c>
      <c r="P29" s="40">
        <v>-5.8795046366944478E-2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3203.85</v>
      </c>
      <c r="F30" s="37">
        <v>3196.2666666666664</v>
      </c>
      <c r="G30" s="38">
        <v>3175.1333333333328</v>
      </c>
      <c r="H30" s="38">
        <v>3146.4166666666665</v>
      </c>
      <c r="I30" s="38">
        <v>3125.2833333333328</v>
      </c>
      <c r="J30" s="38">
        <v>3224.9833333333327</v>
      </c>
      <c r="K30" s="38">
        <v>3246.1166666666659</v>
      </c>
      <c r="L30" s="38">
        <v>3274.8333333333326</v>
      </c>
      <c r="M30" s="28">
        <v>3217.4</v>
      </c>
      <c r="N30" s="28">
        <v>3167.55</v>
      </c>
      <c r="O30" s="39">
        <v>5150900</v>
      </c>
      <c r="P30" s="40">
        <v>1.1457914011644461E-2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2060.1</v>
      </c>
      <c r="F31" s="37">
        <v>2076.8666666666668</v>
      </c>
      <c r="G31" s="38">
        <v>1999.8333333333335</v>
      </c>
      <c r="H31" s="38">
        <v>1939.5666666666666</v>
      </c>
      <c r="I31" s="38">
        <v>1862.5333333333333</v>
      </c>
      <c r="J31" s="38">
        <v>2137.1333333333337</v>
      </c>
      <c r="K31" s="38">
        <v>2214.1666666666665</v>
      </c>
      <c r="L31" s="38">
        <v>2274.4333333333338</v>
      </c>
      <c r="M31" s="28">
        <v>2153.9</v>
      </c>
      <c r="N31" s="28">
        <v>2016.6</v>
      </c>
      <c r="O31" s="39">
        <v>432025</v>
      </c>
      <c r="P31" s="40">
        <v>-0.1218557853549469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8844.0499999999993</v>
      </c>
      <c r="F32" s="37">
        <v>8821.35</v>
      </c>
      <c r="G32" s="38">
        <v>8742.7000000000007</v>
      </c>
      <c r="H32" s="38">
        <v>8641.35</v>
      </c>
      <c r="I32" s="38">
        <v>8562.7000000000007</v>
      </c>
      <c r="J32" s="38">
        <v>8922.7000000000007</v>
      </c>
      <c r="K32" s="38">
        <v>9001.3499999999985</v>
      </c>
      <c r="L32" s="38">
        <v>9102.7000000000007</v>
      </c>
      <c r="M32" s="28">
        <v>8900</v>
      </c>
      <c r="N32" s="28">
        <v>8720</v>
      </c>
      <c r="O32" s="39">
        <v>182475</v>
      </c>
      <c r="P32" s="40">
        <v>6.6197765825403388E-3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1375.15</v>
      </c>
      <c r="F33" s="37">
        <v>1373.9166666666667</v>
      </c>
      <c r="G33" s="38">
        <v>1360.8333333333335</v>
      </c>
      <c r="H33" s="38">
        <v>1346.5166666666667</v>
      </c>
      <c r="I33" s="38">
        <v>1333.4333333333334</v>
      </c>
      <c r="J33" s="38">
        <v>1388.2333333333336</v>
      </c>
      <c r="K33" s="38">
        <v>1401.3166666666671</v>
      </c>
      <c r="L33" s="38">
        <v>1415.6333333333337</v>
      </c>
      <c r="M33" s="28">
        <v>1387</v>
      </c>
      <c r="N33" s="28">
        <v>1359.6</v>
      </c>
      <c r="O33" s="39">
        <v>2615500</v>
      </c>
      <c r="P33" s="40">
        <v>2.7297721916732128E-2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644.15</v>
      </c>
      <c r="F34" s="37">
        <v>642.13333333333333</v>
      </c>
      <c r="G34" s="38">
        <v>629.26666666666665</v>
      </c>
      <c r="H34" s="38">
        <v>614.38333333333333</v>
      </c>
      <c r="I34" s="38">
        <v>601.51666666666665</v>
      </c>
      <c r="J34" s="38">
        <v>657.01666666666665</v>
      </c>
      <c r="K34" s="38">
        <v>669.88333333333321</v>
      </c>
      <c r="L34" s="38">
        <v>684.76666666666665</v>
      </c>
      <c r="M34" s="28">
        <v>655</v>
      </c>
      <c r="N34" s="28">
        <v>627.25</v>
      </c>
      <c r="O34" s="39">
        <v>15329500</v>
      </c>
      <c r="P34" s="40">
        <v>1.290120091844657E-2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730.7</v>
      </c>
      <c r="F35" s="37">
        <v>730.30000000000007</v>
      </c>
      <c r="G35" s="38">
        <v>721.80000000000018</v>
      </c>
      <c r="H35" s="38">
        <v>712.90000000000009</v>
      </c>
      <c r="I35" s="38">
        <v>704.4000000000002</v>
      </c>
      <c r="J35" s="38">
        <v>739.20000000000016</v>
      </c>
      <c r="K35" s="38">
        <v>747.69999999999993</v>
      </c>
      <c r="L35" s="38">
        <v>756.60000000000014</v>
      </c>
      <c r="M35" s="28">
        <v>738.8</v>
      </c>
      <c r="N35" s="28">
        <v>721.4</v>
      </c>
      <c r="O35" s="39">
        <v>59468400</v>
      </c>
      <c r="P35" s="40">
        <v>2.1204253214638973E-2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3609.4</v>
      </c>
      <c r="F36" s="37">
        <v>3628.7999999999997</v>
      </c>
      <c r="G36" s="38">
        <v>3567.9999999999995</v>
      </c>
      <c r="H36" s="38">
        <v>3526.6</v>
      </c>
      <c r="I36" s="38">
        <v>3465.7999999999997</v>
      </c>
      <c r="J36" s="38">
        <v>3670.1999999999994</v>
      </c>
      <c r="K36" s="38">
        <v>3730.9999999999995</v>
      </c>
      <c r="L36" s="38">
        <v>3772.3999999999992</v>
      </c>
      <c r="M36" s="28">
        <v>3689.6</v>
      </c>
      <c r="N36" s="28">
        <v>3587.4</v>
      </c>
      <c r="O36" s="39">
        <v>2661750</v>
      </c>
      <c r="P36" s="40">
        <v>9.3008931321219582E-2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15022.25</v>
      </c>
      <c r="F37" s="37">
        <v>14916.533333333333</v>
      </c>
      <c r="G37" s="38">
        <v>14749.216666666665</v>
      </c>
      <c r="H37" s="38">
        <v>14476.183333333332</v>
      </c>
      <c r="I37" s="38">
        <v>14308.866666666665</v>
      </c>
      <c r="J37" s="38">
        <v>15189.566666666666</v>
      </c>
      <c r="K37" s="38">
        <v>15356.883333333331</v>
      </c>
      <c r="L37" s="38">
        <v>15629.916666666666</v>
      </c>
      <c r="M37" s="28">
        <v>15083.85</v>
      </c>
      <c r="N37" s="28">
        <v>14643.5</v>
      </c>
      <c r="O37" s="39">
        <v>647400</v>
      </c>
      <c r="P37" s="40">
        <v>1.8004560106926644E-2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6656.9</v>
      </c>
      <c r="F38" s="37">
        <v>6630.7</v>
      </c>
      <c r="G38" s="38">
        <v>6583.4</v>
      </c>
      <c r="H38" s="38">
        <v>6509.9</v>
      </c>
      <c r="I38" s="38">
        <v>6462.5999999999995</v>
      </c>
      <c r="J38" s="38">
        <v>6704.2</v>
      </c>
      <c r="K38" s="38">
        <v>6751.5000000000009</v>
      </c>
      <c r="L38" s="38">
        <v>6825</v>
      </c>
      <c r="M38" s="28">
        <v>6678</v>
      </c>
      <c r="N38" s="28">
        <v>6557.2</v>
      </c>
      <c r="O38" s="39">
        <v>5253625</v>
      </c>
      <c r="P38" s="40">
        <v>2.178299662071816E-2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2108</v>
      </c>
      <c r="F39" s="37">
        <v>2113.9500000000003</v>
      </c>
      <c r="G39" s="38">
        <v>2079.0500000000006</v>
      </c>
      <c r="H39" s="38">
        <v>2050.1000000000004</v>
      </c>
      <c r="I39" s="38">
        <v>2015.2000000000007</v>
      </c>
      <c r="J39" s="38">
        <v>2142.9000000000005</v>
      </c>
      <c r="K39" s="38">
        <v>2177.8000000000002</v>
      </c>
      <c r="L39" s="38">
        <v>2206.7500000000005</v>
      </c>
      <c r="M39" s="28">
        <v>2148.85</v>
      </c>
      <c r="N39" s="28">
        <v>2085</v>
      </c>
      <c r="O39" s="39">
        <v>1186200</v>
      </c>
      <c r="P39" s="40">
        <v>1.6863406408094435E-4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448.1</v>
      </c>
      <c r="F40" s="37">
        <v>445.95</v>
      </c>
      <c r="G40" s="38">
        <v>438.65</v>
      </c>
      <c r="H40" s="38">
        <v>429.2</v>
      </c>
      <c r="I40" s="38">
        <v>421.9</v>
      </c>
      <c r="J40" s="38">
        <v>455.4</v>
      </c>
      <c r="K40" s="38">
        <v>462.70000000000005</v>
      </c>
      <c r="L40" s="38">
        <v>472.15</v>
      </c>
      <c r="M40" s="28">
        <v>453.25</v>
      </c>
      <c r="N40" s="28">
        <v>436.5</v>
      </c>
      <c r="O40" s="39">
        <v>6988800</v>
      </c>
      <c r="P40" s="40">
        <v>7.3800738007380072E-3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337.05</v>
      </c>
      <c r="F41" s="37">
        <v>334.59999999999997</v>
      </c>
      <c r="G41" s="38">
        <v>330.39999999999992</v>
      </c>
      <c r="H41" s="38">
        <v>323.74999999999994</v>
      </c>
      <c r="I41" s="38">
        <v>319.5499999999999</v>
      </c>
      <c r="J41" s="38">
        <v>341.24999999999994</v>
      </c>
      <c r="K41" s="38">
        <v>345.45</v>
      </c>
      <c r="L41" s="38">
        <v>352.09999999999997</v>
      </c>
      <c r="M41" s="28">
        <v>338.8</v>
      </c>
      <c r="N41" s="28">
        <v>327.95</v>
      </c>
      <c r="O41" s="39">
        <v>32988600</v>
      </c>
      <c r="P41" s="40">
        <v>-5.6426672454017689E-3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113.35</v>
      </c>
      <c r="F42" s="37">
        <v>112.8</v>
      </c>
      <c r="G42" s="38">
        <v>111.85</v>
      </c>
      <c r="H42" s="38">
        <v>110.35</v>
      </c>
      <c r="I42" s="38">
        <v>109.39999999999999</v>
      </c>
      <c r="J42" s="38">
        <v>114.3</v>
      </c>
      <c r="K42" s="38">
        <v>115.25000000000001</v>
      </c>
      <c r="L42" s="38">
        <v>116.75</v>
      </c>
      <c r="M42" s="28">
        <v>113.75</v>
      </c>
      <c r="N42" s="28">
        <v>111.3</v>
      </c>
      <c r="O42" s="39">
        <v>112606650</v>
      </c>
      <c r="P42" s="40">
        <v>6.5889243319562831E-3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1973.4</v>
      </c>
      <c r="F43" s="37">
        <v>1955.9666666666665</v>
      </c>
      <c r="G43" s="38">
        <v>1935.9333333333329</v>
      </c>
      <c r="H43" s="38">
        <v>1898.4666666666665</v>
      </c>
      <c r="I43" s="38">
        <v>1878.4333333333329</v>
      </c>
      <c r="J43" s="38">
        <v>1993.4333333333329</v>
      </c>
      <c r="K43" s="38">
        <v>2013.4666666666662</v>
      </c>
      <c r="L43" s="38">
        <v>2050.9333333333329</v>
      </c>
      <c r="M43" s="28">
        <v>1976</v>
      </c>
      <c r="N43" s="28">
        <v>1918.5</v>
      </c>
      <c r="O43" s="39">
        <v>1439350</v>
      </c>
      <c r="P43" s="40">
        <v>-1.7458231650084477E-2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238.75</v>
      </c>
      <c r="F44" s="37">
        <v>237.91666666666666</v>
      </c>
      <c r="G44" s="38">
        <v>235.73333333333332</v>
      </c>
      <c r="H44" s="38">
        <v>232.71666666666667</v>
      </c>
      <c r="I44" s="38">
        <v>230.53333333333333</v>
      </c>
      <c r="J44" s="38">
        <v>240.93333333333331</v>
      </c>
      <c r="K44" s="38">
        <v>243.11666666666665</v>
      </c>
      <c r="L44" s="38">
        <v>246.1333333333333</v>
      </c>
      <c r="M44" s="28">
        <v>240.1</v>
      </c>
      <c r="N44" s="28">
        <v>234.9</v>
      </c>
      <c r="O44" s="39">
        <v>30685000</v>
      </c>
      <c r="P44" s="40">
        <v>9.5011876484560574E-3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716.25</v>
      </c>
      <c r="F45" s="37">
        <v>714.11666666666667</v>
      </c>
      <c r="G45" s="38">
        <v>710.63333333333333</v>
      </c>
      <c r="H45" s="38">
        <v>705.01666666666665</v>
      </c>
      <c r="I45" s="38">
        <v>701.5333333333333</v>
      </c>
      <c r="J45" s="38">
        <v>719.73333333333335</v>
      </c>
      <c r="K45" s="38">
        <v>723.2166666666667</v>
      </c>
      <c r="L45" s="38">
        <v>728.83333333333337</v>
      </c>
      <c r="M45" s="28">
        <v>717.6</v>
      </c>
      <c r="N45" s="28">
        <v>708.5</v>
      </c>
      <c r="O45" s="39">
        <v>4112900</v>
      </c>
      <c r="P45" s="40">
        <v>-1.657022619673856E-2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681.1</v>
      </c>
      <c r="F46" s="37">
        <v>683.45000000000016</v>
      </c>
      <c r="G46" s="38">
        <v>673.10000000000036</v>
      </c>
      <c r="H46" s="38">
        <v>665.10000000000025</v>
      </c>
      <c r="I46" s="38">
        <v>654.75000000000045</v>
      </c>
      <c r="J46" s="38">
        <v>691.45000000000027</v>
      </c>
      <c r="K46" s="38">
        <v>701.8</v>
      </c>
      <c r="L46" s="38">
        <v>709.80000000000018</v>
      </c>
      <c r="M46" s="28">
        <v>693.8</v>
      </c>
      <c r="N46" s="28">
        <v>675.45</v>
      </c>
      <c r="O46" s="39">
        <v>6201750</v>
      </c>
      <c r="P46" s="40">
        <v>2.5460717749757516E-3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741.85</v>
      </c>
      <c r="F47" s="37">
        <v>739.66666666666663</v>
      </c>
      <c r="G47" s="38">
        <v>735.48333333333323</v>
      </c>
      <c r="H47" s="38">
        <v>729.11666666666656</v>
      </c>
      <c r="I47" s="38">
        <v>724.93333333333317</v>
      </c>
      <c r="J47" s="38">
        <v>746.0333333333333</v>
      </c>
      <c r="K47" s="38">
        <v>750.2166666666667</v>
      </c>
      <c r="L47" s="38">
        <v>756.58333333333337</v>
      </c>
      <c r="M47" s="28">
        <v>743.85</v>
      </c>
      <c r="N47" s="28">
        <v>733.3</v>
      </c>
      <c r="O47" s="39">
        <v>47979750</v>
      </c>
      <c r="P47" s="40">
        <v>7.5609464150341137E-3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52.65</v>
      </c>
      <c r="F48" s="37">
        <v>52.316666666666663</v>
      </c>
      <c r="G48" s="38">
        <v>51.833333333333329</v>
      </c>
      <c r="H48" s="38">
        <v>51.016666666666666</v>
      </c>
      <c r="I48" s="38">
        <v>50.533333333333331</v>
      </c>
      <c r="J48" s="38">
        <v>53.133333333333326</v>
      </c>
      <c r="K48" s="38">
        <v>53.61666666666666</v>
      </c>
      <c r="L48" s="38">
        <v>54.433333333333323</v>
      </c>
      <c r="M48" s="28">
        <v>52.8</v>
      </c>
      <c r="N48" s="28">
        <v>51.5</v>
      </c>
      <c r="O48" s="39">
        <v>106438500</v>
      </c>
      <c r="P48" s="40">
        <v>9.5608007170600532E-3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374.3</v>
      </c>
      <c r="F49" s="37">
        <v>373.2166666666667</v>
      </c>
      <c r="G49" s="38">
        <v>367.48333333333341</v>
      </c>
      <c r="H49" s="38">
        <v>360.66666666666669</v>
      </c>
      <c r="I49" s="38">
        <v>354.93333333333339</v>
      </c>
      <c r="J49" s="38">
        <v>380.03333333333342</v>
      </c>
      <c r="K49" s="38">
        <v>385.76666666666677</v>
      </c>
      <c r="L49" s="38">
        <v>392.58333333333343</v>
      </c>
      <c r="M49" s="28">
        <v>378.95</v>
      </c>
      <c r="N49" s="28">
        <v>366.4</v>
      </c>
      <c r="O49" s="39">
        <v>10858300</v>
      </c>
      <c r="P49" s="40">
        <v>3.4006376195536664E-3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14482.35</v>
      </c>
      <c r="F50" s="37">
        <v>14438.9</v>
      </c>
      <c r="G50" s="38">
        <v>14277.449999999999</v>
      </c>
      <c r="H50" s="38">
        <v>14072.55</v>
      </c>
      <c r="I50" s="38">
        <v>13911.099999999999</v>
      </c>
      <c r="J50" s="38">
        <v>14643.8</v>
      </c>
      <c r="K50" s="38">
        <v>14805.25</v>
      </c>
      <c r="L50" s="38">
        <v>15010.15</v>
      </c>
      <c r="M50" s="28">
        <v>14600.35</v>
      </c>
      <c r="N50" s="28">
        <v>14234</v>
      </c>
      <c r="O50" s="39">
        <v>130050</v>
      </c>
      <c r="P50" s="40">
        <v>1.4035087719298246E-2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368.05</v>
      </c>
      <c r="F51" s="37">
        <v>365.2166666666667</v>
      </c>
      <c r="G51" s="38">
        <v>360.98333333333341</v>
      </c>
      <c r="H51" s="38">
        <v>353.91666666666669</v>
      </c>
      <c r="I51" s="38">
        <v>349.68333333333339</v>
      </c>
      <c r="J51" s="38">
        <v>372.28333333333342</v>
      </c>
      <c r="K51" s="38">
        <v>376.51666666666677</v>
      </c>
      <c r="L51" s="38">
        <v>383.58333333333343</v>
      </c>
      <c r="M51" s="28">
        <v>369.45</v>
      </c>
      <c r="N51" s="28">
        <v>358.15</v>
      </c>
      <c r="O51" s="39">
        <v>16907400</v>
      </c>
      <c r="P51" s="40">
        <v>-2.0440087600375429E-2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3275.4</v>
      </c>
      <c r="F52" s="37">
        <v>3255.8333333333335</v>
      </c>
      <c r="G52" s="38">
        <v>3225.8166666666671</v>
      </c>
      <c r="H52" s="38">
        <v>3176.2333333333336</v>
      </c>
      <c r="I52" s="38">
        <v>3146.2166666666672</v>
      </c>
      <c r="J52" s="38">
        <v>3305.416666666667</v>
      </c>
      <c r="K52" s="38">
        <v>3335.4333333333334</v>
      </c>
      <c r="L52" s="38">
        <v>3385.0166666666669</v>
      </c>
      <c r="M52" s="28">
        <v>3285.85</v>
      </c>
      <c r="N52" s="28">
        <v>3206.25</v>
      </c>
      <c r="O52" s="39">
        <v>1441600</v>
      </c>
      <c r="P52" s="40">
        <v>2.1831584916359514E-2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407.8</v>
      </c>
      <c r="F53" s="37">
        <v>410.2166666666667</v>
      </c>
      <c r="G53" s="38">
        <v>403.08333333333337</v>
      </c>
      <c r="H53" s="38">
        <v>398.36666666666667</v>
      </c>
      <c r="I53" s="38">
        <v>391.23333333333335</v>
      </c>
      <c r="J53" s="38">
        <v>414.93333333333339</v>
      </c>
      <c r="K53" s="38">
        <v>422.06666666666672</v>
      </c>
      <c r="L53" s="38">
        <v>426.78333333333342</v>
      </c>
      <c r="M53" s="28">
        <v>417.35</v>
      </c>
      <c r="N53" s="28">
        <v>405.5</v>
      </c>
      <c r="O53" s="39">
        <v>3725800</v>
      </c>
      <c r="P53" s="40">
        <v>-2.3841961852861037E-2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230.85</v>
      </c>
      <c r="F54" s="37">
        <v>229.5</v>
      </c>
      <c r="G54" s="38">
        <v>227.65</v>
      </c>
      <c r="H54" s="38">
        <v>224.45000000000002</v>
      </c>
      <c r="I54" s="38">
        <v>222.60000000000002</v>
      </c>
      <c r="J54" s="38">
        <v>232.7</v>
      </c>
      <c r="K54" s="38">
        <v>234.55</v>
      </c>
      <c r="L54" s="38">
        <v>237.74999999999997</v>
      </c>
      <c r="M54" s="28">
        <v>231.35</v>
      </c>
      <c r="N54" s="28">
        <v>226.3</v>
      </c>
      <c r="O54" s="39">
        <v>41669100</v>
      </c>
      <c r="P54" s="40">
        <v>-7.715553269465698E-3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643.9</v>
      </c>
      <c r="F55" s="37">
        <v>630.13333333333333</v>
      </c>
      <c r="G55" s="38">
        <v>608.2166666666667</v>
      </c>
      <c r="H55" s="38">
        <v>572.53333333333342</v>
      </c>
      <c r="I55" s="38">
        <v>550.61666666666679</v>
      </c>
      <c r="J55" s="38">
        <v>665.81666666666661</v>
      </c>
      <c r="K55" s="38">
        <v>687.73333333333335</v>
      </c>
      <c r="L55" s="38">
        <v>723.41666666666652</v>
      </c>
      <c r="M55" s="28">
        <v>652.04999999999995</v>
      </c>
      <c r="N55" s="28">
        <v>594.45000000000005</v>
      </c>
      <c r="O55" s="39">
        <v>3649425</v>
      </c>
      <c r="P55" s="40">
        <v>0.12200239808153478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459.55</v>
      </c>
      <c r="F56" s="37">
        <v>455.33333333333331</v>
      </c>
      <c r="G56" s="38">
        <v>447.51666666666665</v>
      </c>
      <c r="H56" s="38">
        <v>435.48333333333335</v>
      </c>
      <c r="I56" s="38">
        <v>427.66666666666669</v>
      </c>
      <c r="J56" s="38">
        <v>467.36666666666662</v>
      </c>
      <c r="K56" s="38">
        <v>475.18333333333334</v>
      </c>
      <c r="L56" s="38">
        <v>487.21666666666658</v>
      </c>
      <c r="M56" s="28">
        <v>463.15</v>
      </c>
      <c r="N56" s="28">
        <v>443.3</v>
      </c>
      <c r="O56" s="39">
        <v>2892000</v>
      </c>
      <c r="P56" s="40">
        <v>1.0384215991692627E-3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748.5</v>
      </c>
      <c r="F57" s="37">
        <v>743.41666666666663</v>
      </c>
      <c r="G57" s="38">
        <v>736.23333333333323</v>
      </c>
      <c r="H57" s="38">
        <v>723.96666666666658</v>
      </c>
      <c r="I57" s="38">
        <v>716.78333333333319</v>
      </c>
      <c r="J57" s="38">
        <v>755.68333333333328</v>
      </c>
      <c r="K57" s="38">
        <v>762.86666666666667</v>
      </c>
      <c r="L57" s="38">
        <v>775.13333333333333</v>
      </c>
      <c r="M57" s="28">
        <v>750.6</v>
      </c>
      <c r="N57" s="28">
        <v>731.15</v>
      </c>
      <c r="O57" s="39">
        <v>8853750</v>
      </c>
      <c r="P57" s="40">
        <v>1.0413694721825963E-2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979.2</v>
      </c>
      <c r="F58" s="37">
        <v>981.2833333333333</v>
      </c>
      <c r="G58" s="38">
        <v>971.56666666666661</v>
      </c>
      <c r="H58" s="38">
        <v>963.93333333333328</v>
      </c>
      <c r="I58" s="38">
        <v>954.21666666666658</v>
      </c>
      <c r="J58" s="38">
        <v>988.91666666666663</v>
      </c>
      <c r="K58" s="38">
        <v>998.63333333333333</v>
      </c>
      <c r="L58" s="38">
        <v>1006.2666666666667</v>
      </c>
      <c r="M58" s="28">
        <v>991</v>
      </c>
      <c r="N58" s="28">
        <v>973.65</v>
      </c>
      <c r="O58" s="39">
        <v>8237450</v>
      </c>
      <c r="P58" s="40">
        <v>2.2935779816513763E-3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187.95</v>
      </c>
      <c r="F59" s="37">
        <v>185.38333333333333</v>
      </c>
      <c r="G59" s="38">
        <v>181.66666666666666</v>
      </c>
      <c r="H59" s="38">
        <v>175.38333333333333</v>
      </c>
      <c r="I59" s="38">
        <v>171.66666666666666</v>
      </c>
      <c r="J59" s="38">
        <v>191.66666666666666</v>
      </c>
      <c r="K59" s="38">
        <v>195.38333333333335</v>
      </c>
      <c r="L59" s="38">
        <v>201.66666666666666</v>
      </c>
      <c r="M59" s="28">
        <v>189.1</v>
      </c>
      <c r="N59" s="28">
        <v>179.1</v>
      </c>
      <c r="O59" s="39">
        <v>45624600</v>
      </c>
      <c r="P59" s="40">
        <v>-7.9452054794520548E-3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4108.2</v>
      </c>
      <c r="F60" s="37">
        <v>4111.4333333333334</v>
      </c>
      <c r="G60" s="38">
        <v>4051.7666666666664</v>
      </c>
      <c r="H60" s="38">
        <v>3995.333333333333</v>
      </c>
      <c r="I60" s="38">
        <v>3935.6666666666661</v>
      </c>
      <c r="J60" s="38">
        <v>4167.8666666666668</v>
      </c>
      <c r="K60" s="38">
        <v>4227.5333333333328</v>
      </c>
      <c r="L60" s="38">
        <v>4283.9666666666672</v>
      </c>
      <c r="M60" s="28">
        <v>4171.1000000000004</v>
      </c>
      <c r="N60" s="28">
        <v>4055</v>
      </c>
      <c r="O60" s="39">
        <v>824600</v>
      </c>
      <c r="P60" s="40">
        <v>2.7970327131217319E-3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1624.05</v>
      </c>
      <c r="F61" s="37">
        <v>1629.4333333333334</v>
      </c>
      <c r="G61" s="38">
        <v>1609.6166666666668</v>
      </c>
      <c r="H61" s="38">
        <v>1595.1833333333334</v>
      </c>
      <c r="I61" s="38">
        <v>1575.3666666666668</v>
      </c>
      <c r="J61" s="38">
        <v>1643.8666666666668</v>
      </c>
      <c r="K61" s="38">
        <v>1663.6833333333334</v>
      </c>
      <c r="L61" s="38">
        <v>1678.1166666666668</v>
      </c>
      <c r="M61" s="28">
        <v>1649.25</v>
      </c>
      <c r="N61" s="28">
        <v>1615</v>
      </c>
      <c r="O61" s="39">
        <v>2344650</v>
      </c>
      <c r="P61" s="40">
        <v>3.4451767525464352E-3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645.6</v>
      </c>
      <c r="F62" s="37">
        <v>648.69999999999993</v>
      </c>
      <c r="G62" s="38">
        <v>635.79999999999984</v>
      </c>
      <c r="H62" s="38">
        <v>625.99999999999989</v>
      </c>
      <c r="I62" s="38">
        <v>613.0999999999998</v>
      </c>
      <c r="J62" s="38">
        <v>658.49999999999989</v>
      </c>
      <c r="K62" s="38">
        <v>671.4</v>
      </c>
      <c r="L62" s="38">
        <v>681.19999999999993</v>
      </c>
      <c r="M62" s="28">
        <v>661.6</v>
      </c>
      <c r="N62" s="28">
        <v>638.9</v>
      </c>
      <c r="O62" s="39">
        <v>6188800</v>
      </c>
      <c r="P62" s="40">
        <v>2.851957479906663E-3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915.2</v>
      </c>
      <c r="F63" s="37">
        <v>910.4</v>
      </c>
      <c r="G63" s="38">
        <v>900</v>
      </c>
      <c r="H63" s="38">
        <v>884.80000000000007</v>
      </c>
      <c r="I63" s="38">
        <v>874.40000000000009</v>
      </c>
      <c r="J63" s="38">
        <v>925.59999999999991</v>
      </c>
      <c r="K63" s="38">
        <v>935.99999999999977</v>
      </c>
      <c r="L63" s="38">
        <v>951.19999999999982</v>
      </c>
      <c r="M63" s="28">
        <v>920.8</v>
      </c>
      <c r="N63" s="28">
        <v>895.2</v>
      </c>
      <c r="O63" s="39">
        <v>1429425</v>
      </c>
      <c r="P63" s="40">
        <v>1.1266360099044925E-2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379.9</v>
      </c>
      <c r="F64" s="37">
        <v>381.61666666666662</v>
      </c>
      <c r="G64" s="38">
        <v>376.83333333333326</v>
      </c>
      <c r="H64" s="38">
        <v>373.76666666666665</v>
      </c>
      <c r="I64" s="38">
        <v>368.98333333333329</v>
      </c>
      <c r="J64" s="38">
        <v>384.68333333333322</v>
      </c>
      <c r="K64" s="38">
        <v>389.46666666666664</v>
      </c>
      <c r="L64" s="38">
        <v>392.53333333333319</v>
      </c>
      <c r="M64" s="28">
        <v>386.4</v>
      </c>
      <c r="N64" s="28">
        <v>378.55</v>
      </c>
      <c r="O64" s="39">
        <v>4065800</v>
      </c>
      <c r="P64" s="40">
        <v>1.2299215310063218E-4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134.19999999999999</v>
      </c>
      <c r="F65" s="37">
        <v>134.86666666666665</v>
      </c>
      <c r="G65" s="38">
        <v>132.8833333333333</v>
      </c>
      <c r="H65" s="38">
        <v>131.56666666666666</v>
      </c>
      <c r="I65" s="38">
        <v>129.58333333333331</v>
      </c>
      <c r="J65" s="38">
        <v>136.18333333333328</v>
      </c>
      <c r="K65" s="38">
        <v>138.16666666666663</v>
      </c>
      <c r="L65" s="38">
        <v>139.48333333333326</v>
      </c>
      <c r="M65" s="28">
        <v>136.85</v>
      </c>
      <c r="N65" s="28">
        <v>133.55000000000001</v>
      </c>
      <c r="O65" s="39">
        <v>11519000</v>
      </c>
      <c r="P65" s="40">
        <v>-1.3547768300620011E-2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1036.8499999999999</v>
      </c>
      <c r="F66" s="37">
        <v>1030.8999999999999</v>
      </c>
      <c r="G66" s="38">
        <v>1020.9499999999998</v>
      </c>
      <c r="H66" s="38">
        <v>1005.05</v>
      </c>
      <c r="I66" s="38">
        <v>995.09999999999991</v>
      </c>
      <c r="J66" s="38">
        <v>1046.7999999999997</v>
      </c>
      <c r="K66" s="38">
        <v>1056.75</v>
      </c>
      <c r="L66" s="38">
        <v>1072.6499999999996</v>
      </c>
      <c r="M66" s="28">
        <v>1040.8499999999999</v>
      </c>
      <c r="N66" s="28">
        <v>1015</v>
      </c>
      <c r="O66" s="39">
        <v>1434000</v>
      </c>
      <c r="P66" s="40">
        <v>-1.3212221304706853E-2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558.54999999999995</v>
      </c>
      <c r="F67" s="37">
        <v>557.20000000000005</v>
      </c>
      <c r="G67" s="38">
        <v>553.55000000000007</v>
      </c>
      <c r="H67" s="38">
        <v>548.55000000000007</v>
      </c>
      <c r="I67" s="38">
        <v>544.90000000000009</v>
      </c>
      <c r="J67" s="38">
        <v>562.20000000000005</v>
      </c>
      <c r="K67" s="38">
        <v>565.85000000000014</v>
      </c>
      <c r="L67" s="38">
        <v>570.85</v>
      </c>
      <c r="M67" s="28">
        <v>560.85</v>
      </c>
      <c r="N67" s="28">
        <v>552.20000000000005</v>
      </c>
      <c r="O67" s="39">
        <v>12742500</v>
      </c>
      <c r="P67" s="40">
        <v>-9.2331616289240935E-3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1505.7</v>
      </c>
      <c r="F68" s="37">
        <v>1499.2</v>
      </c>
      <c r="G68" s="38">
        <v>1485.9</v>
      </c>
      <c r="H68" s="38">
        <v>1466.1000000000001</v>
      </c>
      <c r="I68" s="38">
        <v>1452.8000000000002</v>
      </c>
      <c r="J68" s="38">
        <v>1519</v>
      </c>
      <c r="K68" s="38">
        <v>1532.2999999999997</v>
      </c>
      <c r="L68" s="38">
        <v>1552.1</v>
      </c>
      <c r="M68" s="28">
        <v>1512.5</v>
      </c>
      <c r="N68" s="28">
        <v>1479.4</v>
      </c>
      <c r="O68" s="39">
        <v>1350250</v>
      </c>
      <c r="P68" s="40">
        <v>1.2940735183795949E-2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2300.3000000000002</v>
      </c>
      <c r="F69" s="37">
        <v>2303.5166666666669</v>
      </c>
      <c r="G69" s="38">
        <v>2264.8333333333339</v>
      </c>
      <c r="H69" s="38">
        <v>2229.3666666666672</v>
      </c>
      <c r="I69" s="38">
        <v>2190.6833333333343</v>
      </c>
      <c r="J69" s="38">
        <v>2338.9833333333336</v>
      </c>
      <c r="K69" s="38">
        <v>2377.666666666667</v>
      </c>
      <c r="L69" s="38">
        <v>2413.1333333333332</v>
      </c>
      <c r="M69" s="28">
        <v>2342.1999999999998</v>
      </c>
      <c r="N69" s="28">
        <v>2268.0500000000002</v>
      </c>
      <c r="O69" s="39">
        <v>1523250</v>
      </c>
      <c r="P69" s="40">
        <v>7.7737347006285144E-3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266.05</v>
      </c>
      <c r="F70" s="37">
        <v>263.21666666666664</v>
      </c>
      <c r="G70" s="38">
        <v>259.68333333333328</v>
      </c>
      <c r="H70" s="38">
        <v>253.31666666666666</v>
      </c>
      <c r="I70" s="38">
        <v>249.7833333333333</v>
      </c>
      <c r="J70" s="38">
        <v>269.58333333333326</v>
      </c>
      <c r="K70" s="38">
        <v>273.11666666666667</v>
      </c>
      <c r="L70" s="38">
        <v>279.48333333333323</v>
      </c>
      <c r="M70" s="28">
        <v>266.75</v>
      </c>
      <c r="N70" s="28">
        <v>256.85000000000002</v>
      </c>
      <c r="O70" s="39">
        <v>13986300</v>
      </c>
      <c r="P70" s="40">
        <v>-3.9312039312039311E-3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4525.1499999999996</v>
      </c>
      <c r="F71" s="37">
        <v>4523.1166666666668</v>
      </c>
      <c r="G71" s="38">
        <v>4486.4333333333334</v>
      </c>
      <c r="H71" s="38">
        <v>4447.7166666666662</v>
      </c>
      <c r="I71" s="38">
        <v>4411.0333333333328</v>
      </c>
      <c r="J71" s="38">
        <v>4561.8333333333339</v>
      </c>
      <c r="K71" s="38">
        <v>4598.5166666666682</v>
      </c>
      <c r="L71" s="38">
        <v>4637.2333333333345</v>
      </c>
      <c r="M71" s="28">
        <v>4559.8</v>
      </c>
      <c r="N71" s="28">
        <v>4484.3999999999996</v>
      </c>
      <c r="O71" s="39">
        <v>2162650</v>
      </c>
      <c r="P71" s="40">
        <v>9.6876604883514641E-3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3958.65</v>
      </c>
      <c r="F72" s="37">
        <v>3989.6166666666663</v>
      </c>
      <c r="G72" s="38">
        <v>3812.083333333333</v>
      </c>
      <c r="H72" s="38">
        <v>3665.5166666666669</v>
      </c>
      <c r="I72" s="38">
        <v>3487.9833333333336</v>
      </c>
      <c r="J72" s="38">
        <v>4136.1833333333325</v>
      </c>
      <c r="K72" s="38">
        <v>4313.7166666666662</v>
      </c>
      <c r="L72" s="38">
        <v>4460.2833333333319</v>
      </c>
      <c r="M72" s="28">
        <v>4167.1499999999996</v>
      </c>
      <c r="N72" s="28">
        <v>3843.05</v>
      </c>
      <c r="O72" s="39">
        <v>805250</v>
      </c>
      <c r="P72" s="40">
        <v>0.4133391838525669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369.35</v>
      </c>
      <c r="F73" s="37">
        <v>369.38333333333338</v>
      </c>
      <c r="G73" s="38">
        <v>365.51666666666677</v>
      </c>
      <c r="H73" s="38">
        <v>361.68333333333339</v>
      </c>
      <c r="I73" s="38">
        <v>357.81666666666678</v>
      </c>
      <c r="J73" s="38">
        <v>373.21666666666675</v>
      </c>
      <c r="K73" s="38">
        <v>377.08333333333343</v>
      </c>
      <c r="L73" s="38">
        <v>380.91666666666674</v>
      </c>
      <c r="M73" s="28">
        <v>373.25</v>
      </c>
      <c r="N73" s="28">
        <v>365.55</v>
      </c>
      <c r="O73" s="39">
        <v>40045500</v>
      </c>
      <c r="P73" s="40">
        <v>1.20090067550663E-2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4141.3</v>
      </c>
      <c r="F74" s="37">
        <v>4126.7</v>
      </c>
      <c r="G74" s="38">
        <v>4097.8999999999996</v>
      </c>
      <c r="H74" s="38">
        <v>4054.5</v>
      </c>
      <c r="I74" s="38">
        <v>4025.7</v>
      </c>
      <c r="J74" s="38">
        <v>4170.0999999999995</v>
      </c>
      <c r="K74" s="38">
        <v>4198.9000000000005</v>
      </c>
      <c r="L74" s="38">
        <v>4242.2999999999993</v>
      </c>
      <c r="M74" s="28">
        <v>4155.5</v>
      </c>
      <c r="N74" s="28">
        <v>4083.3</v>
      </c>
      <c r="O74" s="39">
        <v>2570375</v>
      </c>
      <c r="P74" s="40">
        <v>9.1279383618785882E-3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2555.9499999999998</v>
      </c>
      <c r="F75" s="37">
        <v>2570.5166666666664</v>
      </c>
      <c r="G75" s="38">
        <v>2513.0333333333328</v>
      </c>
      <c r="H75" s="38">
        <v>2470.1166666666663</v>
      </c>
      <c r="I75" s="38">
        <v>2412.6333333333328</v>
      </c>
      <c r="J75" s="38">
        <v>2613.4333333333329</v>
      </c>
      <c r="K75" s="38">
        <v>2670.9166666666665</v>
      </c>
      <c r="L75" s="38">
        <v>2713.833333333333</v>
      </c>
      <c r="M75" s="28">
        <v>2628</v>
      </c>
      <c r="N75" s="28">
        <v>2527.6</v>
      </c>
      <c r="O75" s="39">
        <v>3265850</v>
      </c>
      <c r="P75" s="40">
        <v>2.0403780068728524E-3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1585.95</v>
      </c>
      <c r="F76" s="37">
        <v>1599.8333333333333</v>
      </c>
      <c r="G76" s="38">
        <v>1560.1166666666666</v>
      </c>
      <c r="H76" s="38">
        <v>1534.2833333333333</v>
      </c>
      <c r="I76" s="38">
        <v>1494.5666666666666</v>
      </c>
      <c r="J76" s="38">
        <v>1625.6666666666665</v>
      </c>
      <c r="K76" s="38">
        <v>1665.3833333333332</v>
      </c>
      <c r="L76" s="38">
        <v>1691.2166666666665</v>
      </c>
      <c r="M76" s="28">
        <v>1639.55</v>
      </c>
      <c r="N76" s="28">
        <v>1574</v>
      </c>
      <c r="O76" s="39">
        <v>3878050</v>
      </c>
      <c r="P76" s="40">
        <v>0.3760733801717408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151.9</v>
      </c>
      <c r="F77" s="37">
        <v>151.78333333333333</v>
      </c>
      <c r="G77" s="38">
        <v>150.61666666666667</v>
      </c>
      <c r="H77" s="38">
        <v>149.33333333333334</v>
      </c>
      <c r="I77" s="38">
        <v>148.16666666666669</v>
      </c>
      <c r="J77" s="38">
        <v>153.06666666666666</v>
      </c>
      <c r="K77" s="38">
        <v>154.23333333333335</v>
      </c>
      <c r="L77" s="38">
        <v>155.51666666666665</v>
      </c>
      <c r="M77" s="28">
        <v>152.94999999999999</v>
      </c>
      <c r="N77" s="28">
        <v>150.5</v>
      </c>
      <c r="O77" s="39">
        <v>20732400</v>
      </c>
      <c r="P77" s="40">
        <v>3.7470725995316159E-2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95.05</v>
      </c>
      <c r="F78" s="37">
        <v>95.283333333333346</v>
      </c>
      <c r="G78" s="38">
        <v>93.616666666666688</v>
      </c>
      <c r="H78" s="38">
        <v>92.183333333333337</v>
      </c>
      <c r="I78" s="38">
        <v>90.51666666666668</v>
      </c>
      <c r="J78" s="38">
        <v>96.716666666666697</v>
      </c>
      <c r="K78" s="38">
        <v>98.383333333333354</v>
      </c>
      <c r="L78" s="38">
        <v>99.816666666666706</v>
      </c>
      <c r="M78" s="28">
        <v>96.95</v>
      </c>
      <c r="N78" s="28">
        <v>93.85</v>
      </c>
      <c r="O78" s="39">
        <v>60140000</v>
      </c>
      <c r="P78" s="40">
        <v>3.689655172413793E-2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123.05</v>
      </c>
      <c r="F79" s="37">
        <v>123.10000000000001</v>
      </c>
      <c r="G79" s="38">
        <v>121.75000000000001</v>
      </c>
      <c r="H79" s="38">
        <v>120.45</v>
      </c>
      <c r="I79" s="38">
        <v>119.10000000000001</v>
      </c>
      <c r="J79" s="38">
        <v>124.40000000000002</v>
      </c>
      <c r="K79" s="38">
        <v>125.75000000000001</v>
      </c>
      <c r="L79" s="38">
        <v>127.05000000000003</v>
      </c>
      <c r="M79" s="28">
        <v>124.45</v>
      </c>
      <c r="N79" s="28">
        <v>121.8</v>
      </c>
      <c r="O79" s="39">
        <v>10764000</v>
      </c>
      <c r="P79" s="40">
        <v>1.3960323291697281E-2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158.25</v>
      </c>
      <c r="F80" s="37">
        <v>158.29999999999998</v>
      </c>
      <c r="G80" s="38">
        <v>156.84999999999997</v>
      </c>
      <c r="H80" s="38">
        <v>155.44999999999999</v>
      </c>
      <c r="I80" s="38">
        <v>153.99999999999997</v>
      </c>
      <c r="J80" s="38">
        <v>159.69999999999996</v>
      </c>
      <c r="K80" s="38">
        <v>161.14999999999995</v>
      </c>
      <c r="L80" s="38">
        <v>162.54999999999995</v>
      </c>
      <c r="M80" s="28">
        <v>159.75</v>
      </c>
      <c r="N80" s="28">
        <v>156.9</v>
      </c>
      <c r="O80" s="39">
        <v>38911900</v>
      </c>
      <c r="P80" s="40">
        <v>4.283145332679418E-2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437.75</v>
      </c>
      <c r="F81" s="37">
        <v>435.25</v>
      </c>
      <c r="G81" s="38">
        <v>431.65</v>
      </c>
      <c r="H81" s="38">
        <v>425.54999999999995</v>
      </c>
      <c r="I81" s="38">
        <v>421.94999999999993</v>
      </c>
      <c r="J81" s="38">
        <v>441.35</v>
      </c>
      <c r="K81" s="38">
        <v>444.95000000000005</v>
      </c>
      <c r="L81" s="38">
        <v>451.05000000000007</v>
      </c>
      <c r="M81" s="28">
        <v>438.85</v>
      </c>
      <c r="N81" s="28">
        <v>429.15</v>
      </c>
      <c r="O81" s="39">
        <v>6512450</v>
      </c>
      <c r="P81" s="40">
        <v>1.5966989594546108E-2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37.799999999999997</v>
      </c>
      <c r="F82" s="37">
        <v>37.466666666666669</v>
      </c>
      <c r="G82" s="38">
        <v>36.933333333333337</v>
      </c>
      <c r="H82" s="38">
        <v>36.06666666666667</v>
      </c>
      <c r="I82" s="38">
        <v>35.533333333333339</v>
      </c>
      <c r="J82" s="38">
        <v>38.333333333333336</v>
      </c>
      <c r="K82" s="38">
        <v>38.866666666666667</v>
      </c>
      <c r="L82" s="38">
        <v>39.733333333333334</v>
      </c>
      <c r="M82" s="28">
        <v>38</v>
      </c>
      <c r="N82" s="28">
        <v>36.6</v>
      </c>
      <c r="O82" s="39">
        <v>95805000</v>
      </c>
      <c r="P82" s="40">
        <v>-1.776239907727797E-2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837.1</v>
      </c>
      <c r="F83" s="37">
        <v>833.54999999999984</v>
      </c>
      <c r="G83" s="38">
        <v>825.84999999999968</v>
      </c>
      <c r="H83" s="38">
        <v>814.5999999999998</v>
      </c>
      <c r="I83" s="38">
        <v>806.89999999999964</v>
      </c>
      <c r="J83" s="38">
        <v>844.79999999999973</v>
      </c>
      <c r="K83" s="38">
        <v>852.49999999999977</v>
      </c>
      <c r="L83" s="38">
        <v>863.74999999999977</v>
      </c>
      <c r="M83" s="28">
        <v>841.25</v>
      </c>
      <c r="N83" s="28">
        <v>822.3</v>
      </c>
      <c r="O83" s="39">
        <v>3543800</v>
      </c>
      <c r="P83" s="40">
        <v>7.8749505342303128E-2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774.55</v>
      </c>
      <c r="F84" s="37">
        <v>779.9</v>
      </c>
      <c r="G84" s="38">
        <v>766.05</v>
      </c>
      <c r="H84" s="38">
        <v>757.55</v>
      </c>
      <c r="I84" s="38">
        <v>743.69999999999993</v>
      </c>
      <c r="J84" s="38">
        <v>788.4</v>
      </c>
      <c r="K84" s="38">
        <v>802.25000000000011</v>
      </c>
      <c r="L84" s="38">
        <v>810.75</v>
      </c>
      <c r="M84" s="28">
        <v>793.75</v>
      </c>
      <c r="N84" s="28">
        <v>771.4</v>
      </c>
      <c r="O84" s="39">
        <v>5866000</v>
      </c>
      <c r="P84" s="40">
        <v>2.9484029484029485E-2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1623.65</v>
      </c>
      <c r="F85" s="37">
        <v>1603.6166666666668</v>
      </c>
      <c r="G85" s="38">
        <v>1570.2333333333336</v>
      </c>
      <c r="H85" s="38">
        <v>1516.8166666666668</v>
      </c>
      <c r="I85" s="38">
        <v>1483.4333333333336</v>
      </c>
      <c r="J85" s="38">
        <v>1657.0333333333335</v>
      </c>
      <c r="K85" s="38">
        <v>1690.4166666666667</v>
      </c>
      <c r="L85" s="38">
        <v>1743.8333333333335</v>
      </c>
      <c r="M85" s="28">
        <v>1637</v>
      </c>
      <c r="N85" s="28">
        <v>1550.2</v>
      </c>
      <c r="O85" s="39">
        <v>4057300</v>
      </c>
      <c r="P85" s="40">
        <v>5.4480952783174254E-2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278.75</v>
      </c>
      <c r="F86" s="37">
        <v>279.11666666666667</v>
      </c>
      <c r="G86" s="38">
        <v>274.78333333333336</v>
      </c>
      <c r="H86" s="38">
        <v>270.81666666666666</v>
      </c>
      <c r="I86" s="38">
        <v>266.48333333333335</v>
      </c>
      <c r="J86" s="38">
        <v>283.08333333333337</v>
      </c>
      <c r="K86" s="38">
        <v>287.41666666666663</v>
      </c>
      <c r="L86" s="38">
        <v>291.38333333333338</v>
      </c>
      <c r="M86" s="28">
        <v>283.45</v>
      </c>
      <c r="N86" s="28">
        <v>275.14999999999998</v>
      </c>
      <c r="O86" s="39">
        <v>11114450</v>
      </c>
      <c r="P86" s="40">
        <v>4.4236591206904341E-3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1682.25</v>
      </c>
      <c r="F87" s="37">
        <v>1679.7833333333335</v>
      </c>
      <c r="G87" s="38">
        <v>1663.866666666667</v>
      </c>
      <c r="H87" s="38">
        <v>1645.4833333333336</v>
      </c>
      <c r="I87" s="38">
        <v>1629.5666666666671</v>
      </c>
      <c r="J87" s="38">
        <v>1698.166666666667</v>
      </c>
      <c r="K87" s="38">
        <v>1714.0833333333335</v>
      </c>
      <c r="L87" s="38">
        <v>1732.4666666666669</v>
      </c>
      <c r="M87" s="28">
        <v>1695.7</v>
      </c>
      <c r="N87" s="28">
        <v>1661.4</v>
      </c>
      <c r="O87" s="39">
        <v>9482900</v>
      </c>
      <c r="P87" s="40">
        <v>7.9773805917398768E-3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265.39999999999998</v>
      </c>
      <c r="F88" s="37">
        <v>263.95</v>
      </c>
      <c r="G88" s="38">
        <v>260.5</v>
      </c>
      <c r="H88" s="38">
        <v>255.60000000000002</v>
      </c>
      <c r="I88" s="38">
        <v>252.15000000000003</v>
      </c>
      <c r="J88" s="38">
        <v>268.84999999999997</v>
      </c>
      <c r="K88" s="38">
        <v>272.2999999999999</v>
      </c>
      <c r="L88" s="38">
        <v>277.19999999999993</v>
      </c>
      <c r="M88" s="28">
        <v>267.39999999999998</v>
      </c>
      <c r="N88" s="28">
        <v>259.05</v>
      </c>
      <c r="O88" s="39">
        <v>2646900</v>
      </c>
      <c r="P88" s="40">
        <v>-1.7665615141955835E-2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490.6</v>
      </c>
      <c r="F89" s="37">
        <v>483.18333333333334</v>
      </c>
      <c r="G89" s="38">
        <v>474.86666666666667</v>
      </c>
      <c r="H89" s="38">
        <v>459.13333333333333</v>
      </c>
      <c r="I89" s="38">
        <v>450.81666666666666</v>
      </c>
      <c r="J89" s="38">
        <v>498.91666666666669</v>
      </c>
      <c r="K89" s="38">
        <v>507.23333333333341</v>
      </c>
      <c r="L89" s="38">
        <v>522.9666666666667</v>
      </c>
      <c r="M89" s="28">
        <v>491.5</v>
      </c>
      <c r="N89" s="28">
        <v>467.45</v>
      </c>
      <c r="O89" s="39">
        <v>4127500</v>
      </c>
      <c r="P89" s="40">
        <v>-1.4034040011943864E-2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1582.9</v>
      </c>
      <c r="F90" s="37">
        <v>1589.1500000000003</v>
      </c>
      <c r="G90" s="38">
        <v>1568.8500000000006</v>
      </c>
      <c r="H90" s="38">
        <v>1554.8000000000002</v>
      </c>
      <c r="I90" s="38">
        <v>1534.5000000000005</v>
      </c>
      <c r="J90" s="38">
        <v>1603.2000000000007</v>
      </c>
      <c r="K90" s="38">
        <v>1623.5000000000005</v>
      </c>
      <c r="L90" s="38">
        <v>1637.5500000000009</v>
      </c>
      <c r="M90" s="28">
        <v>1609.45</v>
      </c>
      <c r="N90" s="28">
        <v>1575.1</v>
      </c>
      <c r="O90" s="39">
        <v>2593025</v>
      </c>
      <c r="P90" s="40">
        <v>1.7710663683818045E-2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1291.5999999999999</v>
      </c>
      <c r="F91" s="37">
        <v>1297.5333333333331</v>
      </c>
      <c r="G91" s="38">
        <v>1279.2666666666662</v>
      </c>
      <c r="H91" s="38">
        <v>1266.9333333333332</v>
      </c>
      <c r="I91" s="38">
        <v>1248.6666666666663</v>
      </c>
      <c r="J91" s="38">
        <v>1309.8666666666661</v>
      </c>
      <c r="K91" s="38">
        <v>1328.133333333333</v>
      </c>
      <c r="L91" s="38">
        <v>1340.466666666666</v>
      </c>
      <c r="M91" s="28">
        <v>1315.8</v>
      </c>
      <c r="N91" s="28">
        <v>1285.2</v>
      </c>
      <c r="O91" s="39">
        <v>4635000</v>
      </c>
      <c r="P91" s="40">
        <v>-3.9577289680895154E-2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1070.8</v>
      </c>
      <c r="F92" s="37">
        <v>1071.8833333333334</v>
      </c>
      <c r="G92" s="38">
        <v>1060.7666666666669</v>
      </c>
      <c r="H92" s="38">
        <v>1050.7333333333333</v>
      </c>
      <c r="I92" s="38">
        <v>1039.6166666666668</v>
      </c>
      <c r="J92" s="38">
        <v>1081.916666666667</v>
      </c>
      <c r="K92" s="38">
        <v>1093.0333333333333</v>
      </c>
      <c r="L92" s="38">
        <v>1103.0666666666671</v>
      </c>
      <c r="M92" s="28">
        <v>1083</v>
      </c>
      <c r="N92" s="28">
        <v>1061.8499999999999</v>
      </c>
      <c r="O92" s="39">
        <v>22430100</v>
      </c>
      <c r="P92" s="40">
        <v>-5.153838989102425E-3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2267.9</v>
      </c>
      <c r="F93" s="37">
        <v>2243.2500000000005</v>
      </c>
      <c r="G93" s="38">
        <v>2211.7000000000007</v>
      </c>
      <c r="H93" s="38">
        <v>2155.5000000000005</v>
      </c>
      <c r="I93" s="38">
        <v>2123.9500000000007</v>
      </c>
      <c r="J93" s="38">
        <v>2299.4500000000007</v>
      </c>
      <c r="K93" s="38">
        <v>2331.0000000000009</v>
      </c>
      <c r="L93" s="38">
        <v>2387.2000000000007</v>
      </c>
      <c r="M93" s="28">
        <v>2274.8000000000002</v>
      </c>
      <c r="N93" s="28">
        <v>2187.0500000000002</v>
      </c>
      <c r="O93" s="39">
        <v>20226900</v>
      </c>
      <c r="P93" s="40">
        <v>-1.7618666903556305E-3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2035.85</v>
      </c>
      <c r="F94" s="37">
        <v>2024.45</v>
      </c>
      <c r="G94" s="38">
        <v>2008.9</v>
      </c>
      <c r="H94" s="38">
        <v>1981.95</v>
      </c>
      <c r="I94" s="38">
        <v>1966.4</v>
      </c>
      <c r="J94" s="38">
        <v>2051.4</v>
      </c>
      <c r="K94" s="38">
        <v>2066.9499999999998</v>
      </c>
      <c r="L94" s="38">
        <v>2093.9</v>
      </c>
      <c r="M94" s="28">
        <v>2040</v>
      </c>
      <c r="N94" s="28">
        <v>1997.5</v>
      </c>
      <c r="O94" s="39">
        <v>3636500</v>
      </c>
      <c r="P94" s="40">
        <v>1.1431273293653002E-2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1389.85</v>
      </c>
      <c r="F95" s="37">
        <v>1378.2333333333333</v>
      </c>
      <c r="G95" s="38">
        <v>1363.7166666666667</v>
      </c>
      <c r="H95" s="38">
        <v>1337.5833333333333</v>
      </c>
      <c r="I95" s="38">
        <v>1323.0666666666666</v>
      </c>
      <c r="J95" s="38">
        <v>1404.3666666666668</v>
      </c>
      <c r="K95" s="38">
        <v>1418.8833333333337</v>
      </c>
      <c r="L95" s="38">
        <v>1445.0166666666669</v>
      </c>
      <c r="M95" s="28">
        <v>1392.75</v>
      </c>
      <c r="N95" s="28">
        <v>1352.1</v>
      </c>
      <c r="O95" s="39">
        <v>83003250</v>
      </c>
      <c r="P95" s="40">
        <v>-1.1041939711664483E-2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581.95000000000005</v>
      </c>
      <c r="F96" s="37">
        <v>581.36666666666667</v>
      </c>
      <c r="G96" s="38">
        <v>576.23333333333335</v>
      </c>
      <c r="H96" s="38">
        <v>570.51666666666665</v>
      </c>
      <c r="I96" s="38">
        <v>565.38333333333333</v>
      </c>
      <c r="J96" s="38">
        <v>587.08333333333337</v>
      </c>
      <c r="K96" s="38">
        <v>592.21666666666681</v>
      </c>
      <c r="L96" s="38">
        <v>597.93333333333339</v>
      </c>
      <c r="M96" s="28">
        <v>586.5</v>
      </c>
      <c r="N96" s="28">
        <v>575.65</v>
      </c>
      <c r="O96" s="39">
        <v>23072500</v>
      </c>
      <c r="P96" s="40">
        <v>-4.4142775773685214E-3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2491.35</v>
      </c>
      <c r="F97" s="37">
        <v>2483.7666666666664</v>
      </c>
      <c r="G97" s="38">
        <v>2458.583333333333</v>
      </c>
      <c r="H97" s="38">
        <v>2425.8166666666666</v>
      </c>
      <c r="I97" s="38">
        <v>2400.6333333333332</v>
      </c>
      <c r="J97" s="38">
        <v>2516.5333333333328</v>
      </c>
      <c r="K97" s="38">
        <v>2541.7166666666662</v>
      </c>
      <c r="L97" s="38">
        <v>2574.4833333333327</v>
      </c>
      <c r="M97" s="28">
        <v>2508.9499999999998</v>
      </c>
      <c r="N97" s="28">
        <v>2451</v>
      </c>
      <c r="O97" s="39">
        <v>3444900</v>
      </c>
      <c r="P97" s="40">
        <v>-3.6580250020974911E-2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485.1</v>
      </c>
      <c r="F98" s="37">
        <v>480.88333333333338</v>
      </c>
      <c r="G98" s="38">
        <v>475.01666666666677</v>
      </c>
      <c r="H98" s="38">
        <v>464.93333333333339</v>
      </c>
      <c r="I98" s="38">
        <v>459.06666666666678</v>
      </c>
      <c r="J98" s="38">
        <v>490.96666666666675</v>
      </c>
      <c r="K98" s="38">
        <v>496.83333333333343</v>
      </c>
      <c r="L98" s="38">
        <v>506.91666666666674</v>
      </c>
      <c r="M98" s="28">
        <v>486.75</v>
      </c>
      <c r="N98" s="28">
        <v>470.8</v>
      </c>
      <c r="O98" s="39">
        <v>39250400</v>
      </c>
      <c r="P98" s="40">
        <v>3.080093729708365E-2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113.2</v>
      </c>
      <c r="F99" s="37">
        <v>112.26666666666667</v>
      </c>
      <c r="G99" s="38">
        <v>111.18333333333334</v>
      </c>
      <c r="H99" s="38">
        <v>109.16666666666667</v>
      </c>
      <c r="I99" s="38">
        <v>108.08333333333334</v>
      </c>
      <c r="J99" s="38">
        <v>114.28333333333333</v>
      </c>
      <c r="K99" s="38">
        <v>115.36666666666667</v>
      </c>
      <c r="L99" s="38">
        <v>117.38333333333333</v>
      </c>
      <c r="M99" s="28">
        <v>113.35</v>
      </c>
      <c r="N99" s="28">
        <v>110.25</v>
      </c>
      <c r="O99" s="39">
        <v>16490500</v>
      </c>
      <c r="P99" s="40">
        <v>1.8862911795961744E-2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273.05</v>
      </c>
      <c r="F100" s="37">
        <v>271.55</v>
      </c>
      <c r="G100" s="38">
        <v>269.15000000000003</v>
      </c>
      <c r="H100" s="38">
        <v>265.25</v>
      </c>
      <c r="I100" s="38">
        <v>262.85000000000002</v>
      </c>
      <c r="J100" s="38">
        <v>275.45000000000005</v>
      </c>
      <c r="K100" s="38">
        <v>277.85000000000002</v>
      </c>
      <c r="L100" s="38">
        <v>281.75000000000006</v>
      </c>
      <c r="M100" s="28">
        <v>273.95</v>
      </c>
      <c r="N100" s="28">
        <v>267.64999999999998</v>
      </c>
      <c r="O100" s="39">
        <v>12676500</v>
      </c>
      <c r="P100" s="40">
        <v>-8.1752395853706236E-2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2239.1</v>
      </c>
      <c r="F101" s="37">
        <v>2235.8166666666666</v>
      </c>
      <c r="G101" s="38">
        <v>2216.833333333333</v>
      </c>
      <c r="H101" s="38">
        <v>2194.5666666666666</v>
      </c>
      <c r="I101" s="38">
        <v>2175.583333333333</v>
      </c>
      <c r="J101" s="38">
        <v>2258.083333333333</v>
      </c>
      <c r="K101" s="38">
        <v>2277.0666666666666</v>
      </c>
      <c r="L101" s="38">
        <v>2299.333333333333</v>
      </c>
      <c r="M101" s="28">
        <v>2254.8000000000002</v>
      </c>
      <c r="N101" s="28">
        <v>2213.5500000000002</v>
      </c>
      <c r="O101" s="39">
        <v>11360400</v>
      </c>
      <c r="P101" s="40">
        <v>-1.2825860271115746E-2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39855.1</v>
      </c>
      <c r="F102" s="37">
        <v>39734.6</v>
      </c>
      <c r="G102" s="38">
        <v>39556.699999999997</v>
      </c>
      <c r="H102" s="38">
        <v>39258.299999999996</v>
      </c>
      <c r="I102" s="38">
        <v>39080.399999999994</v>
      </c>
      <c r="J102" s="38">
        <v>40033</v>
      </c>
      <c r="K102" s="38">
        <v>40210.900000000009</v>
      </c>
      <c r="L102" s="38">
        <v>40509.300000000003</v>
      </c>
      <c r="M102" s="28">
        <v>39912.5</v>
      </c>
      <c r="N102" s="28">
        <v>39436.199999999997</v>
      </c>
      <c r="O102" s="39">
        <v>5565</v>
      </c>
      <c r="P102" s="40">
        <v>6.9164265129683003E-2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151.65</v>
      </c>
      <c r="F103" s="37">
        <v>151.63333333333333</v>
      </c>
      <c r="G103" s="38">
        <v>149.26666666666665</v>
      </c>
      <c r="H103" s="38">
        <v>146.88333333333333</v>
      </c>
      <c r="I103" s="38">
        <v>144.51666666666665</v>
      </c>
      <c r="J103" s="38">
        <v>154.01666666666665</v>
      </c>
      <c r="K103" s="38">
        <v>156.38333333333333</v>
      </c>
      <c r="L103" s="38">
        <v>158.76666666666665</v>
      </c>
      <c r="M103" s="28">
        <v>154</v>
      </c>
      <c r="N103" s="28">
        <v>149.25</v>
      </c>
      <c r="O103" s="39">
        <v>37295800</v>
      </c>
      <c r="P103" s="40">
        <v>-1.0269937478106722E-2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744.35</v>
      </c>
      <c r="F104" s="37">
        <v>741.63333333333333</v>
      </c>
      <c r="G104" s="38">
        <v>736.36666666666667</v>
      </c>
      <c r="H104" s="38">
        <v>728.38333333333333</v>
      </c>
      <c r="I104" s="38">
        <v>723.11666666666667</v>
      </c>
      <c r="J104" s="38">
        <v>749.61666666666667</v>
      </c>
      <c r="K104" s="38">
        <v>754.88333333333333</v>
      </c>
      <c r="L104" s="38">
        <v>762.86666666666667</v>
      </c>
      <c r="M104" s="28">
        <v>746.9</v>
      </c>
      <c r="N104" s="28">
        <v>733.65</v>
      </c>
      <c r="O104" s="39">
        <v>113476000</v>
      </c>
      <c r="P104" s="40">
        <v>1.2178818912123628E-2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1289.45</v>
      </c>
      <c r="F105" s="37">
        <v>1280.1833333333334</v>
      </c>
      <c r="G105" s="38">
        <v>1267.0666666666668</v>
      </c>
      <c r="H105" s="38">
        <v>1244.6833333333334</v>
      </c>
      <c r="I105" s="38">
        <v>1231.5666666666668</v>
      </c>
      <c r="J105" s="38">
        <v>1302.5666666666668</v>
      </c>
      <c r="K105" s="38">
        <v>1315.6833333333336</v>
      </c>
      <c r="L105" s="38">
        <v>1338.0666666666668</v>
      </c>
      <c r="M105" s="28">
        <v>1293.3</v>
      </c>
      <c r="N105" s="28">
        <v>1257.8</v>
      </c>
      <c r="O105" s="39">
        <v>3145850</v>
      </c>
      <c r="P105" s="40">
        <v>-1.4838796708485094E-3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521.35</v>
      </c>
      <c r="F106" s="37">
        <v>523.06666666666672</v>
      </c>
      <c r="G106" s="38">
        <v>515.33333333333348</v>
      </c>
      <c r="H106" s="38">
        <v>509.31666666666672</v>
      </c>
      <c r="I106" s="38">
        <v>501.58333333333348</v>
      </c>
      <c r="J106" s="38">
        <v>529.08333333333348</v>
      </c>
      <c r="K106" s="38">
        <v>536.81666666666683</v>
      </c>
      <c r="L106" s="38">
        <v>542.83333333333348</v>
      </c>
      <c r="M106" s="28">
        <v>530.79999999999995</v>
      </c>
      <c r="N106" s="28">
        <v>517.04999999999995</v>
      </c>
      <c r="O106" s="39">
        <v>5576250</v>
      </c>
      <c r="P106" s="40">
        <v>-1.3431833445265279E-3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9.35</v>
      </c>
      <c r="F107" s="37">
        <v>9.4</v>
      </c>
      <c r="G107" s="38">
        <v>9.25</v>
      </c>
      <c r="H107" s="38">
        <v>9.15</v>
      </c>
      <c r="I107" s="38">
        <v>9</v>
      </c>
      <c r="J107" s="38">
        <v>9.5</v>
      </c>
      <c r="K107" s="38">
        <v>9.6500000000000021</v>
      </c>
      <c r="L107" s="38">
        <v>9.75</v>
      </c>
      <c r="M107" s="28">
        <v>9.5500000000000007</v>
      </c>
      <c r="N107" s="28">
        <v>9.3000000000000007</v>
      </c>
      <c r="O107" s="39">
        <v>779240000</v>
      </c>
      <c r="P107" s="40">
        <v>1.7969451931716083E-4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56.5</v>
      </c>
      <c r="F108" s="37">
        <v>56.5</v>
      </c>
      <c r="G108" s="38">
        <v>55.7</v>
      </c>
      <c r="H108" s="38">
        <v>54.900000000000006</v>
      </c>
      <c r="I108" s="38">
        <v>54.100000000000009</v>
      </c>
      <c r="J108" s="38">
        <v>57.3</v>
      </c>
      <c r="K108" s="38">
        <v>58.099999999999994</v>
      </c>
      <c r="L108" s="38">
        <v>58.899999999999991</v>
      </c>
      <c r="M108" s="28">
        <v>57.3</v>
      </c>
      <c r="N108" s="28">
        <v>55.7</v>
      </c>
      <c r="O108" s="39">
        <v>107490000</v>
      </c>
      <c r="P108" s="40">
        <v>-1.131346578366446E-2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38.950000000000003</v>
      </c>
      <c r="F109" s="37">
        <v>39.333333333333336</v>
      </c>
      <c r="G109" s="38">
        <v>37.966666666666669</v>
      </c>
      <c r="H109" s="38">
        <v>36.983333333333334</v>
      </c>
      <c r="I109" s="38">
        <v>35.616666666666667</v>
      </c>
      <c r="J109" s="38">
        <v>40.31666666666667</v>
      </c>
      <c r="K109" s="38">
        <v>41.68333333333333</v>
      </c>
      <c r="L109" s="38">
        <v>42.666666666666671</v>
      </c>
      <c r="M109" s="28">
        <v>40.700000000000003</v>
      </c>
      <c r="N109" s="28">
        <v>38.35</v>
      </c>
      <c r="O109" s="39">
        <v>230134800</v>
      </c>
      <c r="P109" s="40">
        <v>2.651129928382559E-2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211.5</v>
      </c>
      <c r="F110" s="37">
        <v>211.63333333333333</v>
      </c>
      <c r="G110" s="38">
        <v>209.06666666666666</v>
      </c>
      <c r="H110" s="38">
        <v>206.63333333333333</v>
      </c>
      <c r="I110" s="38">
        <v>204.06666666666666</v>
      </c>
      <c r="J110" s="38">
        <v>214.06666666666666</v>
      </c>
      <c r="K110" s="38">
        <v>216.63333333333333</v>
      </c>
      <c r="L110" s="38">
        <v>219.06666666666666</v>
      </c>
      <c r="M110" s="28">
        <v>214.2</v>
      </c>
      <c r="N110" s="28">
        <v>209.2</v>
      </c>
      <c r="O110" s="39">
        <v>49597500</v>
      </c>
      <c r="P110" s="40">
        <v>1.4030514452196581E-2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346.95</v>
      </c>
      <c r="F111" s="37">
        <v>347.5</v>
      </c>
      <c r="G111" s="38">
        <v>342.15</v>
      </c>
      <c r="H111" s="38">
        <v>337.34999999999997</v>
      </c>
      <c r="I111" s="38">
        <v>331.99999999999994</v>
      </c>
      <c r="J111" s="38">
        <v>352.3</v>
      </c>
      <c r="K111" s="38">
        <v>357.65000000000003</v>
      </c>
      <c r="L111" s="38">
        <v>362.45000000000005</v>
      </c>
      <c r="M111" s="28">
        <v>352.85</v>
      </c>
      <c r="N111" s="28">
        <v>342.7</v>
      </c>
      <c r="O111" s="39">
        <v>15184125</v>
      </c>
      <c r="P111" s="40">
        <v>1.6008832459287883E-2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262.89999999999998</v>
      </c>
      <c r="F112" s="37">
        <v>260.95</v>
      </c>
      <c r="G112" s="38">
        <v>255.09999999999997</v>
      </c>
      <c r="H112" s="38">
        <v>247.29999999999998</v>
      </c>
      <c r="I112" s="38">
        <v>241.44999999999996</v>
      </c>
      <c r="J112" s="38">
        <v>268.75</v>
      </c>
      <c r="K112" s="38">
        <v>274.60000000000002</v>
      </c>
      <c r="L112" s="38">
        <v>282.39999999999998</v>
      </c>
      <c r="M112" s="28">
        <v>266.8</v>
      </c>
      <c r="N112" s="28">
        <v>253.15</v>
      </c>
      <c r="O112" s="39">
        <v>22583530</v>
      </c>
      <c r="P112" s="40">
        <v>-2.2798468499825964E-2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205</v>
      </c>
      <c r="F113" s="37">
        <v>203.86666666666665</v>
      </c>
      <c r="G113" s="38">
        <v>201.33333333333329</v>
      </c>
      <c r="H113" s="38">
        <v>197.66666666666663</v>
      </c>
      <c r="I113" s="38">
        <v>195.13333333333327</v>
      </c>
      <c r="J113" s="38">
        <v>207.5333333333333</v>
      </c>
      <c r="K113" s="38">
        <v>210.06666666666666</v>
      </c>
      <c r="L113" s="38">
        <v>213.73333333333332</v>
      </c>
      <c r="M113" s="28">
        <v>206.4</v>
      </c>
      <c r="N113" s="28">
        <v>200.2</v>
      </c>
      <c r="O113" s="39">
        <v>14021500</v>
      </c>
      <c r="P113" s="40">
        <v>-1.2394133443503407E-3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4611.1000000000004</v>
      </c>
      <c r="F114" s="37">
        <v>4600.7166666666662</v>
      </c>
      <c r="G114" s="38">
        <v>4546.9833333333327</v>
      </c>
      <c r="H114" s="38">
        <v>4482.8666666666668</v>
      </c>
      <c r="I114" s="38">
        <v>4429.1333333333332</v>
      </c>
      <c r="J114" s="38">
        <v>4664.8333333333321</v>
      </c>
      <c r="K114" s="38">
        <v>4718.5666666666657</v>
      </c>
      <c r="L114" s="38">
        <v>4782.6833333333316</v>
      </c>
      <c r="M114" s="28">
        <v>4654.45</v>
      </c>
      <c r="N114" s="28">
        <v>4536.6000000000004</v>
      </c>
      <c r="O114" s="39">
        <v>309300</v>
      </c>
      <c r="P114" s="40">
        <v>6.7287784679089024E-2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1871.7</v>
      </c>
      <c r="F115" s="37">
        <v>1858.1833333333332</v>
      </c>
      <c r="G115" s="38">
        <v>1838.6166666666663</v>
      </c>
      <c r="H115" s="38">
        <v>1805.5333333333331</v>
      </c>
      <c r="I115" s="38">
        <v>1785.9666666666662</v>
      </c>
      <c r="J115" s="38">
        <v>1891.2666666666664</v>
      </c>
      <c r="K115" s="38">
        <v>1910.8333333333335</v>
      </c>
      <c r="L115" s="38">
        <v>1943.9166666666665</v>
      </c>
      <c r="M115" s="28">
        <v>1877.75</v>
      </c>
      <c r="N115" s="28">
        <v>1825.1</v>
      </c>
      <c r="O115" s="39">
        <v>2417400</v>
      </c>
      <c r="P115" s="40">
        <v>2.2180303061710991E-3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1019.6</v>
      </c>
      <c r="F116" s="37">
        <v>1004.1666666666666</v>
      </c>
      <c r="G116" s="38">
        <v>978.68333333333317</v>
      </c>
      <c r="H116" s="38">
        <v>937.76666666666654</v>
      </c>
      <c r="I116" s="38">
        <v>912.28333333333308</v>
      </c>
      <c r="J116" s="38">
        <v>1045.0833333333333</v>
      </c>
      <c r="K116" s="38">
        <v>1070.5666666666666</v>
      </c>
      <c r="L116" s="38">
        <v>1111.4833333333333</v>
      </c>
      <c r="M116" s="28">
        <v>1029.6500000000001</v>
      </c>
      <c r="N116" s="28">
        <v>963.25</v>
      </c>
      <c r="O116" s="39">
        <v>25681500</v>
      </c>
      <c r="P116" s="40">
        <v>-1.4369106421194431E-2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204.55</v>
      </c>
      <c r="F117" s="37">
        <v>205.31666666666669</v>
      </c>
      <c r="G117" s="38">
        <v>202.63333333333338</v>
      </c>
      <c r="H117" s="38">
        <v>200.7166666666667</v>
      </c>
      <c r="I117" s="38">
        <v>198.03333333333339</v>
      </c>
      <c r="J117" s="38">
        <v>207.23333333333338</v>
      </c>
      <c r="K117" s="38">
        <v>209.91666666666671</v>
      </c>
      <c r="L117" s="38">
        <v>211.83333333333337</v>
      </c>
      <c r="M117" s="28">
        <v>208</v>
      </c>
      <c r="N117" s="28">
        <v>203.4</v>
      </c>
      <c r="O117" s="39">
        <v>12824000</v>
      </c>
      <c r="P117" s="40">
        <v>2.1838829438742082E-4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1544.85</v>
      </c>
      <c r="F118" s="37">
        <v>1511.6000000000001</v>
      </c>
      <c r="G118" s="38">
        <v>1468.2500000000002</v>
      </c>
      <c r="H118" s="38">
        <v>1391.65</v>
      </c>
      <c r="I118" s="38">
        <v>1348.3000000000002</v>
      </c>
      <c r="J118" s="38">
        <v>1588.2000000000003</v>
      </c>
      <c r="K118" s="38">
        <v>1631.5500000000002</v>
      </c>
      <c r="L118" s="38">
        <v>1708.1500000000003</v>
      </c>
      <c r="M118" s="28">
        <v>1554.95</v>
      </c>
      <c r="N118" s="28">
        <v>1435</v>
      </c>
      <c r="O118" s="39">
        <v>42116100</v>
      </c>
      <c r="P118" s="40">
        <v>1.8226786776332014E-2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788.85</v>
      </c>
      <c r="F119" s="37">
        <v>786.25</v>
      </c>
      <c r="G119" s="38">
        <v>777.5</v>
      </c>
      <c r="H119" s="38">
        <v>766.15</v>
      </c>
      <c r="I119" s="38">
        <v>757.4</v>
      </c>
      <c r="J119" s="38">
        <v>797.6</v>
      </c>
      <c r="K119" s="38">
        <v>806.35</v>
      </c>
      <c r="L119" s="38">
        <v>817.7</v>
      </c>
      <c r="M119" s="28">
        <v>795</v>
      </c>
      <c r="N119" s="28">
        <v>774.9</v>
      </c>
      <c r="O119" s="39">
        <v>1506750</v>
      </c>
      <c r="P119" s="40">
        <v>1.9279553526128868E-2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127.15</v>
      </c>
      <c r="F120" s="37">
        <v>126.3</v>
      </c>
      <c r="G120" s="38">
        <v>125.1</v>
      </c>
      <c r="H120" s="38">
        <v>123.05</v>
      </c>
      <c r="I120" s="38">
        <v>121.85</v>
      </c>
      <c r="J120" s="38">
        <v>128.35</v>
      </c>
      <c r="K120" s="38">
        <v>129.55000000000001</v>
      </c>
      <c r="L120" s="38">
        <v>131.6</v>
      </c>
      <c r="M120" s="28">
        <v>127.5</v>
      </c>
      <c r="N120" s="28">
        <v>124.25</v>
      </c>
      <c r="O120" s="39">
        <v>53339000</v>
      </c>
      <c r="P120" s="40">
        <v>-1.5831134564643801E-2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1004.65</v>
      </c>
      <c r="F121" s="37">
        <v>1001.4</v>
      </c>
      <c r="G121" s="38">
        <v>993.3</v>
      </c>
      <c r="H121" s="38">
        <v>981.94999999999993</v>
      </c>
      <c r="I121" s="38">
        <v>973.84999999999991</v>
      </c>
      <c r="J121" s="38">
        <v>1012.75</v>
      </c>
      <c r="K121" s="38">
        <v>1020.8500000000001</v>
      </c>
      <c r="L121" s="38">
        <v>1032.2</v>
      </c>
      <c r="M121" s="28">
        <v>1009.5</v>
      </c>
      <c r="N121" s="28">
        <v>990.05</v>
      </c>
      <c r="O121" s="39">
        <v>663300</v>
      </c>
      <c r="P121" s="40">
        <v>2.2191400832177532E-2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719.75</v>
      </c>
      <c r="F122" s="37">
        <v>720.96666666666658</v>
      </c>
      <c r="G122" s="38">
        <v>709.33333333333314</v>
      </c>
      <c r="H122" s="38">
        <v>698.91666666666652</v>
      </c>
      <c r="I122" s="38">
        <v>687.28333333333308</v>
      </c>
      <c r="J122" s="38">
        <v>731.38333333333321</v>
      </c>
      <c r="K122" s="38">
        <v>743.01666666666665</v>
      </c>
      <c r="L122" s="38">
        <v>753.43333333333328</v>
      </c>
      <c r="M122" s="28">
        <v>732.6</v>
      </c>
      <c r="N122" s="28">
        <v>710.55</v>
      </c>
      <c r="O122" s="39">
        <v>13724375</v>
      </c>
      <c r="P122" s="40">
        <v>1.2588766946417043E-2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262.60000000000002</v>
      </c>
      <c r="F123" s="37">
        <v>260.71666666666664</v>
      </c>
      <c r="G123" s="38">
        <v>258.48333333333329</v>
      </c>
      <c r="H123" s="38">
        <v>254.36666666666667</v>
      </c>
      <c r="I123" s="38">
        <v>252.13333333333333</v>
      </c>
      <c r="J123" s="38">
        <v>264.83333333333326</v>
      </c>
      <c r="K123" s="38">
        <v>267.06666666666661</v>
      </c>
      <c r="L123" s="38">
        <v>271.18333333333322</v>
      </c>
      <c r="M123" s="28">
        <v>262.95</v>
      </c>
      <c r="N123" s="28">
        <v>256.60000000000002</v>
      </c>
      <c r="O123" s="39">
        <v>102531200</v>
      </c>
      <c r="P123" s="40">
        <v>-2.4775528838837317E-2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535.20000000000005</v>
      </c>
      <c r="F124" s="37">
        <v>532.05000000000007</v>
      </c>
      <c r="G124" s="38">
        <v>523.40000000000009</v>
      </c>
      <c r="H124" s="38">
        <v>511.6</v>
      </c>
      <c r="I124" s="38">
        <v>502.95000000000005</v>
      </c>
      <c r="J124" s="38">
        <v>543.85000000000014</v>
      </c>
      <c r="K124" s="38">
        <v>552.5</v>
      </c>
      <c r="L124" s="38">
        <v>564.30000000000018</v>
      </c>
      <c r="M124" s="28">
        <v>540.70000000000005</v>
      </c>
      <c r="N124" s="28">
        <v>520.25</v>
      </c>
      <c r="O124" s="39">
        <v>30631250</v>
      </c>
      <c r="P124" s="40">
        <v>-2.0700955121288413E-2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2595.0500000000002</v>
      </c>
      <c r="F125" s="37">
        <v>2596.2999999999997</v>
      </c>
      <c r="G125" s="38">
        <v>2549.8999999999996</v>
      </c>
      <c r="H125" s="38">
        <v>2504.75</v>
      </c>
      <c r="I125" s="38">
        <v>2458.35</v>
      </c>
      <c r="J125" s="38">
        <v>2641.4499999999994</v>
      </c>
      <c r="K125" s="38">
        <v>2687.85</v>
      </c>
      <c r="L125" s="38">
        <v>2732.9999999999991</v>
      </c>
      <c r="M125" s="28">
        <v>2642.7</v>
      </c>
      <c r="N125" s="28">
        <v>2551.15</v>
      </c>
      <c r="O125" s="39">
        <v>300125</v>
      </c>
      <c r="P125" s="40">
        <v>8.2702020202020207E-2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732.35</v>
      </c>
      <c r="F126" s="37">
        <v>725.81666666666661</v>
      </c>
      <c r="G126" s="38">
        <v>716.63333333333321</v>
      </c>
      <c r="H126" s="38">
        <v>700.91666666666663</v>
      </c>
      <c r="I126" s="38">
        <v>691.73333333333323</v>
      </c>
      <c r="J126" s="38">
        <v>741.53333333333319</v>
      </c>
      <c r="K126" s="38">
        <v>750.71666666666658</v>
      </c>
      <c r="L126" s="38">
        <v>766.43333333333317</v>
      </c>
      <c r="M126" s="28">
        <v>735</v>
      </c>
      <c r="N126" s="28">
        <v>710.1</v>
      </c>
      <c r="O126" s="39">
        <v>26875800</v>
      </c>
      <c r="P126" s="40">
        <v>1.0353227771010963E-2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549.35</v>
      </c>
      <c r="F127" s="37">
        <v>543.88333333333333</v>
      </c>
      <c r="G127" s="38">
        <v>535.76666666666665</v>
      </c>
      <c r="H127" s="38">
        <v>522.18333333333328</v>
      </c>
      <c r="I127" s="38">
        <v>514.06666666666661</v>
      </c>
      <c r="J127" s="38">
        <v>557.4666666666667</v>
      </c>
      <c r="K127" s="38">
        <v>565.58333333333326</v>
      </c>
      <c r="L127" s="38">
        <v>579.16666666666674</v>
      </c>
      <c r="M127" s="28">
        <v>552</v>
      </c>
      <c r="N127" s="28">
        <v>530.29999999999995</v>
      </c>
      <c r="O127" s="39">
        <v>9176250</v>
      </c>
      <c r="P127" s="40">
        <v>3.6915504511894994E-3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1778.75</v>
      </c>
      <c r="F128" s="37">
        <v>1773.1000000000001</v>
      </c>
      <c r="G128" s="38">
        <v>1762.7000000000003</v>
      </c>
      <c r="H128" s="38">
        <v>1746.65</v>
      </c>
      <c r="I128" s="38">
        <v>1736.2500000000002</v>
      </c>
      <c r="J128" s="38">
        <v>1789.1500000000003</v>
      </c>
      <c r="K128" s="38">
        <v>1799.5500000000004</v>
      </c>
      <c r="L128" s="38">
        <v>1815.6000000000004</v>
      </c>
      <c r="M128" s="28">
        <v>1783.5</v>
      </c>
      <c r="N128" s="28">
        <v>1757.05</v>
      </c>
      <c r="O128" s="39">
        <v>13807200</v>
      </c>
      <c r="P128" s="40">
        <v>1.9342645365147803E-2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85.1</v>
      </c>
      <c r="F129" s="37">
        <v>85.283333333333331</v>
      </c>
      <c r="G129" s="38">
        <v>82.916666666666657</v>
      </c>
      <c r="H129" s="38">
        <v>80.73333333333332</v>
      </c>
      <c r="I129" s="38">
        <v>78.366666666666646</v>
      </c>
      <c r="J129" s="38">
        <v>87.466666666666669</v>
      </c>
      <c r="K129" s="38">
        <v>89.833333333333343</v>
      </c>
      <c r="L129" s="38">
        <v>92.01666666666668</v>
      </c>
      <c r="M129" s="28">
        <v>87.65</v>
      </c>
      <c r="N129" s="28">
        <v>83.1</v>
      </c>
      <c r="O129" s="39">
        <v>58354036</v>
      </c>
      <c r="P129" s="40">
        <v>1.1915815536985454E-2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2463.6999999999998</v>
      </c>
      <c r="F130" s="37">
        <v>2489.5833333333335</v>
      </c>
      <c r="G130" s="38">
        <v>2414.166666666667</v>
      </c>
      <c r="H130" s="38">
        <v>2364.6333333333337</v>
      </c>
      <c r="I130" s="38">
        <v>2289.2166666666672</v>
      </c>
      <c r="J130" s="38">
        <v>2539.1166666666668</v>
      </c>
      <c r="K130" s="38">
        <v>2614.5333333333338</v>
      </c>
      <c r="L130" s="38">
        <v>2664.0666666666666</v>
      </c>
      <c r="M130" s="28">
        <v>2565</v>
      </c>
      <c r="N130" s="28">
        <v>2440.0500000000002</v>
      </c>
      <c r="O130" s="39">
        <v>719125</v>
      </c>
      <c r="P130" s="40">
        <v>5.8509659613615456E-2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593.79999999999995</v>
      </c>
      <c r="F131" s="37">
        <v>592.26666666666665</v>
      </c>
      <c r="G131" s="38">
        <v>582.5333333333333</v>
      </c>
      <c r="H131" s="38">
        <v>571.26666666666665</v>
      </c>
      <c r="I131" s="38">
        <v>561.5333333333333</v>
      </c>
      <c r="J131" s="38">
        <v>603.5333333333333</v>
      </c>
      <c r="K131" s="38">
        <v>613.26666666666665</v>
      </c>
      <c r="L131" s="38">
        <v>624.5333333333333</v>
      </c>
      <c r="M131" s="28">
        <v>602</v>
      </c>
      <c r="N131" s="28">
        <v>581</v>
      </c>
      <c r="O131" s="39">
        <v>7865100</v>
      </c>
      <c r="P131" s="40">
        <v>-4.8661005878510778E-2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390.5</v>
      </c>
      <c r="F132" s="37">
        <v>386.48333333333335</v>
      </c>
      <c r="G132" s="38">
        <v>380.31666666666672</v>
      </c>
      <c r="H132" s="38">
        <v>370.13333333333338</v>
      </c>
      <c r="I132" s="38">
        <v>363.96666666666675</v>
      </c>
      <c r="J132" s="38">
        <v>396.66666666666669</v>
      </c>
      <c r="K132" s="38">
        <v>402.83333333333331</v>
      </c>
      <c r="L132" s="38">
        <v>413.01666666666665</v>
      </c>
      <c r="M132" s="28">
        <v>392.65</v>
      </c>
      <c r="N132" s="28">
        <v>376.3</v>
      </c>
      <c r="O132" s="39">
        <v>20258000</v>
      </c>
      <c r="P132" s="40">
        <v>1.9116611329107556E-2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1683</v>
      </c>
      <c r="F133" s="37">
        <v>1679.2833333333335</v>
      </c>
      <c r="G133" s="38">
        <v>1667.7666666666671</v>
      </c>
      <c r="H133" s="38">
        <v>1652.5333333333335</v>
      </c>
      <c r="I133" s="38">
        <v>1641.0166666666671</v>
      </c>
      <c r="J133" s="38">
        <v>1694.5166666666671</v>
      </c>
      <c r="K133" s="38">
        <v>1706.0333333333335</v>
      </c>
      <c r="L133" s="38">
        <v>1721.2666666666671</v>
      </c>
      <c r="M133" s="28">
        <v>1690.8</v>
      </c>
      <c r="N133" s="28">
        <v>1664.05</v>
      </c>
      <c r="O133" s="39">
        <v>13656100</v>
      </c>
      <c r="P133" s="40">
        <v>3.5123524518247747E-2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4738.1000000000004</v>
      </c>
      <c r="F134" s="37">
        <v>4740.4333333333334</v>
      </c>
      <c r="G134" s="38">
        <v>4678.666666666667</v>
      </c>
      <c r="H134" s="38">
        <v>4619.2333333333336</v>
      </c>
      <c r="I134" s="38">
        <v>4557.4666666666672</v>
      </c>
      <c r="J134" s="38">
        <v>4799.8666666666668</v>
      </c>
      <c r="K134" s="38">
        <v>4861.6333333333332</v>
      </c>
      <c r="L134" s="38">
        <v>4921.0666666666666</v>
      </c>
      <c r="M134" s="28">
        <v>4802.2</v>
      </c>
      <c r="N134" s="28">
        <v>4681</v>
      </c>
      <c r="O134" s="39">
        <v>1725000</v>
      </c>
      <c r="P134" s="40">
        <v>4.9078635285531837E-2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3960.4</v>
      </c>
      <c r="F135" s="37">
        <v>3977.4666666666667</v>
      </c>
      <c r="G135" s="38">
        <v>3889.9333333333334</v>
      </c>
      <c r="H135" s="38">
        <v>3819.4666666666667</v>
      </c>
      <c r="I135" s="38">
        <v>3731.9333333333334</v>
      </c>
      <c r="J135" s="38">
        <v>4047.9333333333334</v>
      </c>
      <c r="K135" s="38">
        <v>4135.4666666666672</v>
      </c>
      <c r="L135" s="38">
        <v>4205.9333333333334</v>
      </c>
      <c r="M135" s="28">
        <v>4065</v>
      </c>
      <c r="N135" s="28">
        <v>3907</v>
      </c>
      <c r="O135" s="39">
        <v>928400</v>
      </c>
      <c r="P135" s="40">
        <v>7.5971347948773603E-3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743.25</v>
      </c>
      <c r="F136" s="37">
        <v>744.25</v>
      </c>
      <c r="G136" s="38">
        <v>735</v>
      </c>
      <c r="H136" s="38">
        <v>726.75</v>
      </c>
      <c r="I136" s="38">
        <v>717.5</v>
      </c>
      <c r="J136" s="38">
        <v>752.5</v>
      </c>
      <c r="K136" s="38">
        <v>761.75</v>
      </c>
      <c r="L136" s="38">
        <v>770</v>
      </c>
      <c r="M136" s="28">
        <v>753.5</v>
      </c>
      <c r="N136" s="28">
        <v>736</v>
      </c>
      <c r="O136" s="39">
        <v>8194850</v>
      </c>
      <c r="P136" s="40">
        <v>1.6339869281045753E-2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924</v>
      </c>
      <c r="F137" s="37">
        <v>923.51666666666677</v>
      </c>
      <c r="G137" s="38">
        <v>912.03333333333353</v>
      </c>
      <c r="H137" s="38">
        <v>900.06666666666672</v>
      </c>
      <c r="I137" s="38">
        <v>888.58333333333348</v>
      </c>
      <c r="J137" s="38">
        <v>935.48333333333358</v>
      </c>
      <c r="K137" s="38">
        <v>946.96666666666692</v>
      </c>
      <c r="L137" s="38">
        <v>958.93333333333362</v>
      </c>
      <c r="M137" s="28">
        <v>935</v>
      </c>
      <c r="N137" s="28">
        <v>911.55</v>
      </c>
      <c r="O137" s="39">
        <v>11095000</v>
      </c>
      <c r="P137" s="40">
        <v>1.9751656694331855E-2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182.15</v>
      </c>
      <c r="F138" s="37">
        <v>181.5333333333333</v>
      </c>
      <c r="G138" s="38">
        <v>176.81666666666661</v>
      </c>
      <c r="H138" s="38">
        <v>171.48333333333329</v>
      </c>
      <c r="I138" s="38">
        <v>166.76666666666659</v>
      </c>
      <c r="J138" s="38">
        <v>186.86666666666662</v>
      </c>
      <c r="K138" s="38">
        <v>191.58333333333331</v>
      </c>
      <c r="L138" s="38">
        <v>196.91666666666663</v>
      </c>
      <c r="M138" s="28">
        <v>186.25</v>
      </c>
      <c r="N138" s="28">
        <v>176.2</v>
      </c>
      <c r="O138" s="39">
        <v>31708000</v>
      </c>
      <c r="P138" s="40">
        <v>1.8371017471736896E-2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114.6</v>
      </c>
      <c r="F139" s="37">
        <v>114.05</v>
      </c>
      <c r="G139" s="38">
        <v>113.05</v>
      </c>
      <c r="H139" s="38">
        <v>111.5</v>
      </c>
      <c r="I139" s="38">
        <v>110.5</v>
      </c>
      <c r="J139" s="38">
        <v>115.6</v>
      </c>
      <c r="K139" s="38">
        <v>116.6</v>
      </c>
      <c r="L139" s="38">
        <v>118.14999999999999</v>
      </c>
      <c r="M139" s="28">
        <v>115.05</v>
      </c>
      <c r="N139" s="28">
        <v>112.5</v>
      </c>
      <c r="O139" s="39">
        <v>29793000</v>
      </c>
      <c r="P139" s="40">
        <v>0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524.25</v>
      </c>
      <c r="F140" s="37">
        <v>522.56666666666672</v>
      </c>
      <c r="G140" s="38">
        <v>517.88333333333344</v>
      </c>
      <c r="H140" s="38">
        <v>511.51666666666677</v>
      </c>
      <c r="I140" s="38">
        <v>506.83333333333348</v>
      </c>
      <c r="J140" s="38">
        <v>528.93333333333339</v>
      </c>
      <c r="K140" s="38">
        <v>533.61666666666656</v>
      </c>
      <c r="L140" s="38">
        <v>539.98333333333335</v>
      </c>
      <c r="M140" s="28">
        <v>527.25</v>
      </c>
      <c r="N140" s="28">
        <v>516.20000000000005</v>
      </c>
      <c r="O140" s="39">
        <v>8512000</v>
      </c>
      <c r="P140" s="40">
        <v>-5.870611717740989E-4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7646.15</v>
      </c>
      <c r="F141" s="37">
        <v>7660.8499999999995</v>
      </c>
      <c r="G141" s="38">
        <v>7556.6999999999989</v>
      </c>
      <c r="H141" s="38">
        <v>7467.2499999999991</v>
      </c>
      <c r="I141" s="38">
        <v>7363.0999999999985</v>
      </c>
      <c r="J141" s="38">
        <v>7750.2999999999993</v>
      </c>
      <c r="K141" s="38">
        <v>7854.4499999999989</v>
      </c>
      <c r="L141" s="38">
        <v>7943.9</v>
      </c>
      <c r="M141" s="28">
        <v>7765</v>
      </c>
      <c r="N141" s="28">
        <v>7571.4</v>
      </c>
      <c r="O141" s="39">
        <v>2805900</v>
      </c>
      <c r="P141" s="40">
        <v>-2.943618125216188E-2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849.7</v>
      </c>
      <c r="F142" s="37">
        <v>848.93333333333339</v>
      </c>
      <c r="G142" s="38">
        <v>837.91666666666674</v>
      </c>
      <c r="H142" s="38">
        <v>826.13333333333333</v>
      </c>
      <c r="I142" s="38">
        <v>815.11666666666667</v>
      </c>
      <c r="J142" s="38">
        <v>860.71666666666681</v>
      </c>
      <c r="K142" s="38">
        <v>871.73333333333346</v>
      </c>
      <c r="L142" s="38">
        <v>883.51666666666688</v>
      </c>
      <c r="M142" s="28">
        <v>859.95</v>
      </c>
      <c r="N142" s="28">
        <v>837.15</v>
      </c>
      <c r="O142" s="39">
        <v>13243125</v>
      </c>
      <c r="P142" s="40">
        <v>1.3924777490668963E-2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1437.55</v>
      </c>
      <c r="F143" s="37">
        <v>1421.8</v>
      </c>
      <c r="G143" s="38">
        <v>1399.6499999999999</v>
      </c>
      <c r="H143" s="38">
        <v>1361.75</v>
      </c>
      <c r="I143" s="38">
        <v>1339.6</v>
      </c>
      <c r="J143" s="38">
        <v>1459.6999999999998</v>
      </c>
      <c r="K143" s="38">
        <v>1481.85</v>
      </c>
      <c r="L143" s="38">
        <v>1519.7499999999998</v>
      </c>
      <c r="M143" s="28">
        <v>1443.95</v>
      </c>
      <c r="N143" s="28">
        <v>1383.9</v>
      </c>
      <c r="O143" s="39">
        <v>2422750</v>
      </c>
      <c r="P143" s="40">
        <v>0.15987648410570662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2254.8000000000002</v>
      </c>
      <c r="F144" s="37">
        <v>2266.2666666666669</v>
      </c>
      <c r="G144" s="38">
        <v>2214.2833333333338</v>
      </c>
      <c r="H144" s="38">
        <v>2173.7666666666669</v>
      </c>
      <c r="I144" s="38">
        <v>2121.7833333333338</v>
      </c>
      <c r="J144" s="38">
        <v>2306.7833333333338</v>
      </c>
      <c r="K144" s="38">
        <v>2358.7666666666664</v>
      </c>
      <c r="L144" s="38">
        <v>2399.2833333333338</v>
      </c>
      <c r="M144" s="28">
        <v>2318.25</v>
      </c>
      <c r="N144" s="28">
        <v>2225.75</v>
      </c>
      <c r="O144" s="39">
        <v>332000</v>
      </c>
      <c r="P144" s="40">
        <v>0.11784511784511785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737.95</v>
      </c>
      <c r="F145" s="37">
        <v>741.51666666666677</v>
      </c>
      <c r="G145" s="38">
        <v>732.03333333333353</v>
      </c>
      <c r="H145" s="38">
        <v>726.11666666666679</v>
      </c>
      <c r="I145" s="38">
        <v>716.63333333333355</v>
      </c>
      <c r="J145" s="38">
        <v>747.43333333333351</v>
      </c>
      <c r="K145" s="38">
        <v>756.91666666666686</v>
      </c>
      <c r="L145" s="38">
        <v>762.83333333333348</v>
      </c>
      <c r="M145" s="28">
        <v>751</v>
      </c>
      <c r="N145" s="28">
        <v>735.6</v>
      </c>
      <c r="O145" s="39">
        <v>2029300</v>
      </c>
      <c r="P145" s="40">
        <v>2.0928711576193592E-2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772.6</v>
      </c>
      <c r="F146" s="37">
        <v>768.05000000000007</v>
      </c>
      <c r="G146" s="38">
        <v>759.95000000000016</v>
      </c>
      <c r="H146" s="38">
        <v>747.30000000000007</v>
      </c>
      <c r="I146" s="38">
        <v>739.20000000000016</v>
      </c>
      <c r="J146" s="38">
        <v>780.70000000000016</v>
      </c>
      <c r="K146" s="38">
        <v>788.80000000000007</v>
      </c>
      <c r="L146" s="38">
        <v>801.45000000000016</v>
      </c>
      <c r="M146" s="28">
        <v>776.15</v>
      </c>
      <c r="N146" s="28">
        <v>755.4</v>
      </c>
      <c r="O146" s="39">
        <v>2935600</v>
      </c>
      <c r="P146" s="40">
        <v>5.4533060668029998E-4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3494.65</v>
      </c>
      <c r="F147" s="37">
        <v>3477.2000000000003</v>
      </c>
      <c r="G147" s="38">
        <v>3432.4500000000007</v>
      </c>
      <c r="H147" s="38">
        <v>3370.2500000000005</v>
      </c>
      <c r="I147" s="38">
        <v>3325.5000000000009</v>
      </c>
      <c r="J147" s="38">
        <v>3539.4000000000005</v>
      </c>
      <c r="K147" s="38">
        <v>3584.1499999999996</v>
      </c>
      <c r="L147" s="38">
        <v>3646.3500000000004</v>
      </c>
      <c r="M147" s="28">
        <v>3521.95</v>
      </c>
      <c r="N147" s="28">
        <v>3415</v>
      </c>
      <c r="O147" s="39">
        <v>2728600</v>
      </c>
      <c r="P147" s="40">
        <v>-3.1999432382574147E-2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133.5</v>
      </c>
      <c r="F148" s="37">
        <v>134.26666666666668</v>
      </c>
      <c r="G148" s="38">
        <v>131.78333333333336</v>
      </c>
      <c r="H148" s="38">
        <v>130.06666666666669</v>
      </c>
      <c r="I148" s="38">
        <v>127.58333333333337</v>
      </c>
      <c r="J148" s="38">
        <v>135.98333333333335</v>
      </c>
      <c r="K148" s="38">
        <v>138.46666666666664</v>
      </c>
      <c r="L148" s="38">
        <v>140.18333333333334</v>
      </c>
      <c r="M148" s="28">
        <v>136.75</v>
      </c>
      <c r="N148" s="28">
        <v>132.55000000000001</v>
      </c>
      <c r="O148" s="39">
        <v>30427000</v>
      </c>
      <c r="P148" s="40">
        <v>6.5166021949554537E-2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2752.25</v>
      </c>
      <c r="F149" s="37">
        <v>2777.4</v>
      </c>
      <c r="G149" s="38">
        <v>2714.8500000000004</v>
      </c>
      <c r="H149" s="38">
        <v>2677.4500000000003</v>
      </c>
      <c r="I149" s="38">
        <v>2614.9000000000005</v>
      </c>
      <c r="J149" s="38">
        <v>2814.8</v>
      </c>
      <c r="K149" s="38">
        <v>2877.3500000000004</v>
      </c>
      <c r="L149" s="38">
        <v>2914.75</v>
      </c>
      <c r="M149" s="28">
        <v>2839.95</v>
      </c>
      <c r="N149" s="28">
        <v>2740</v>
      </c>
      <c r="O149" s="39">
        <v>1730400</v>
      </c>
      <c r="P149" s="40">
        <v>8.2594065463444475E-3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72229.149999999994</v>
      </c>
      <c r="F150" s="37">
        <v>71638.733333333323</v>
      </c>
      <c r="G150" s="38">
        <v>70890.516666666648</v>
      </c>
      <c r="H150" s="38">
        <v>69551.883333333331</v>
      </c>
      <c r="I150" s="38">
        <v>68803.666666666657</v>
      </c>
      <c r="J150" s="38">
        <v>72977.36666666664</v>
      </c>
      <c r="K150" s="38">
        <v>73725.583333333314</v>
      </c>
      <c r="L150" s="38">
        <v>75064.216666666631</v>
      </c>
      <c r="M150" s="28">
        <v>72386.95</v>
      </c>
      <c r="N150" s="28">
        <v>70300.100000000006</v>
      </c>
      <c r="O150" s="39">
        <v>103840</v>
      </c>
      <c r="P150" s="40">
        <v>-9.6209351548970563E-4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1275.6500000000001</v>
      </c>
      <c r="F151" s="37">
        <v>1267.8833333333334</v>
      </c>
      <c r="G151" s="38">
        <v>1257.7666666666669</v>
      </c>
      <c r="H151" s="38">
        <v>1239.8833333333334</v>
      </c>
      <c r="I151" s="38">
        <v>1229.7666666666669</v>
      </c>
      <c r="J151" s="38">
        <v>1285.7666666666669</v>
      </c>
      <c r="K151" s="38">
        <v>1295.8833333333332</v>
      </c>
      <c r="L151" s="38">
        <v>1313.7666666666669</v>
      </c>
      <c r="M151" s="28">
        <v>1278</v>
      </c>
      <c r="N151" s="28">
        <v>1250</v>
      </c>
      <c r="O151" s="39">
        <v>3271500</v>
      </c>
      <c r="P151" s="40">
        <v>-1.789935832489024E-2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313.10000000000002</v>
      </c>
      <c r="F152" s="37">
        <v>314.36666666666673</v>
      </c>
      <c r="G152" s="38">
        <v>309.93333333333345</v>
      </c>
      <c r="H152" s="38">
        <v>306.76666666666671</v>
      </c>
      <c r="I152" s="38">
        <v>302.33333333333343</v>
      </c>
      <c r="J152" s="38">
        <v>317.53333333333347</v>
      </c>
      <c r="K152" s="38">
        <v>321.96666666666675</v>
      </c>
      <c r="L152" s="38">
        <v>325.1333333333335</v>
      </c>
      <c r="M152" s="28">
        <v>318.8</v>
      </c>
      <c r="N152" s="28">
        <v>311.2</v>
      </c>
      <c r="O152" s="39">
        <v>3776000</v>
      </c>
      <c r="P152" s="40">
        <v>4.563579973416039E-2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106.7</v>
      </c>
      <c r="F153" s="37">
        <v>105.78333333333335</v>
      </c>
      <c r="G153" s="38">
        <v>104.56666666666669</v>
      </c>
      <c r="H153" s="38">
        <v>102.43333333333335</v>
      </c>
      <c r="I153" s="38">
        <v>101.2166666666667</v>
      </c>
      <c r="J153" s="38">
        <v>107.91666666666669</v>
      </c>
      <c r="K153" s="38">
        <v>109.13333333333335</v>
      </c>
      <c r="L153" s="38">
        <v>111.26666666666668</v>
      </c>
      <c r="M153" s="28">
        <v>107</v>
      </c>
      <c r="N153" s="28">
        <v>103.65</v>
      </c>
      <c r="O153" s="39">
        <v>75764750</v>
      </c>
      <c r="P153" s="40">
        <v>-1.8337004405286343E-2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4538</v>
      </c>
      <c r="F154" s="37">
        <v>4579.166666666667</v>
      </c>
      <c r="G154" s="38">
        <v>4472.1333333333341</v>
      </c>
      <c r="H154" s="38">
        <v>4406.2666666666673</v>
      </c>
      <c r="I154" s="38">
        <v>4299.2333333333345</v>
      </c>
      <c r="J154" s="38">
        <v>4645.0333333333338</v>
      </c>
      <c r="K154" s="38">
        <v>4752.0666666666666</v>
      </c>
      <c r="L154" s="38">
        <v>4817.9333333333334</v>
      </c>
      <c r="M154" s="28">
        <v>4686.2</v>
      </c>
      <c r="N154" s="28">
        <v>4513.3</v>
      </c>
      <c r="O154" s="39">
        <v>1349500</v>
      </c>
      <c r="P154" s="40">
        <v>1.4947823634483407E-2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3934.25</v>
      </c>
      <c r="F155" s="37">
        <v>3914.75</v>
      </c>
      <c r="G155" s="38">
        <v>3879.5</v>
      </c>
      <c r="H155" s="38">
        <v>3824.75</v>
      </c>
      <c r="I155" s="38">
        <v>3789.5</v>
      </c>
      <c r="J155" s="38">
        <v>3969.5</v>
      </c>
      <c r="K155" s="38">
        <v>4004.75</v>
      </c>
      <c r="L155" s="38">
        <v>4059.5</v>
      </c>
      <c r="M155" s="28">
        <v>3950</v>
      </c>
      <c r="N155" s="28">
        <v>3860</v>
      </c>
      <c r="O155" s="39">
        <v>299475</v>
      </c>
      <c r="P155" s="40">
        <v>-1.9159911569638911E-2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37.4</v>
      </c>
      <c r="F156" s="37">
        <v>37.416666666666664</v>
      </c>
      <c r="G156" s="38">
        <v>36.93333333333333</v>
      </c>
      <c r="H156" s="38">
        <v>36.466666666666669</v>
      </c>
      <c r="I156" s="38">
        <v>35.983333333333334</v>
      </c>
      <c r="J156" s="38">
        <v>37.883333333333326</v>
      </c>
      <c r="K156" s="38">
        <v>38.36666666666666</v>
      </c>
      <c r="L156" s="38">
        <v>38.833333333333321</v>
      </c>
      <c r="M156" s="28">
        <v>37.9</v>
      </c>
      <c r="N156" s="28">
        <v>36.950000000000003</v>
      </c>
      <c r="O156" s="39">
        <v>28608000</v>
      </c>
      <c r="P156" s="40">
        <v>8.4602368866328256E-3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18490.95</v>
      </c>
      <c r="F157" s="37">
        <v>18419.933333333334</v>
      </c>
      <c r="G157" s="38">
        <v>18327.716666666667</v>
      </c>
      <c r="H157" s="38">
        <v>18164.483333333334</v>
      </c>
      <c r="I157" s="38">
        <v>18072.266666666666</v>
      </c>
      <c r="J157" s="38">
        <v>18583.166666666668</v>
      </c>
      <c r="K157" s="38">
        <v>18675.383333333335</v>
      </c>
      <c r="L157" s="38">
        <v>18838.616666666669</v>
      </c>
      <c r="M157" s="28">
        <v>18512.150000000001</v>
      </c>
      <c r="N157" s="28">
        <v>18256.7</v>
      </c>
      <c r="O157" s="39">
        <v>293965</v>
      </c>
      <c r="P157" s="40">
        <v>0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160.9</v>
      </c>
      <c r="F158" s="37">
        <v>160.19999999999999</v>
      </c>
      <c r="G158" s="38">
        <v>158.89999999999998</v>
      </c>
      <c r="H158" s="38">
        <v>156.89999999999998</v>
      </c>
      <c r="I158" s="38">
        <v>155.59999999999997</v>
      </c>
      <c r="J158" s="38">
        <v>162.19999999999999</v>
      </c>
      <c r="K158" s="38">
        <v>163.5</v>
      </c>
      <c r="L158" s="38">
        <v>165.5</v>
      </c>
      <c r="M158" s="28">
        <v>161.5</v>
      </c>
      <c r="N158" s="28">
        <v>158.19999999999999</v>
      </c>
      <c r="O158" s="39">
        <v>51603400</v>
      </c>
      <c r="P158" s="40">
        <v>-6.9623517276946878E-3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157.65</v>
      </c>
      <c r="F159" s="37">
        <v>156.21666666666667</v>
      </c>
      <c r="G159" s="38">
        <v>154.43333333333334</v>
      </c>
      <c r="H159" s="38">
        <v>151.21666666666667</v>
      </c>
      <c r="I159" s="38">
        <v>149.43333333333334</v>
      </c>
      <c r="J159" s="38">
        <v>159.43333333333334</v>
      </c>
      <c r="K159" s="38">
        <v>161.2166666666667</v>
      </c>
      <c r="L159" s="38">
        <v>164.43333333333334</v>
      </c>
      <c r="M159" s="28">
        <v>158</v>
      </c>
      <c r="N159" s="28">
        <v>153</v>
      </c>
      <c r="O159" s="39">
        <v>66462000</v>
      </c>
      <c r="P159" s="40">
        <v>-4.4398907103825134E-3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953</v>
      </c>
      <c r="F160" s="37">
        <v>954.63333333333333</v>
      </c>
      <c r="G160" s="38">
        <v>942.9666666666667</v>
      </c>
      <c r="H160" s="38">
        <v>932.93333333333339</v>
      </c>
      <c r="I160" s="38">
        <v>921.26666666666677</v>
      </c>
      <c r="J160" s="38">
        <v>964.66666666666663</v>
      </c>
      <c r="K160" s="38">
        <v>976.33333333333337</v>
      </c>
      <c r="L160" s="38">
        <v>986.36666666666656</v>
      </c>
      <c r="M160" s="28">
        <v>966.3</v>
      </c>
      <c r="N160" s="28">
        <v>944.6</v>
      </c>
      <c r="O160" s="39">
        <v>4167800</v>
      </c>
      <c r="P160" s="40">
        <v>1.8299982897212245E-2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3503.4</v>
      </c>
      <c r="F161" s="37">
        <v>3507.85</v>
      </c>
      <c r="G161" s="38">
        <v>3476.7999999999997</v>
      </c>
      <c r="H161" s="38">
        <v>3450.2</v>
      </c>
      <c r="I161" s="38">
        <v>3419.1499999999996</v>
      </c>
      <c r="J161" s="38">
        <v>3534.45</v>
      </c>
      <c r="K161" s="38">
        <v>3565.5</v>
      </c>
      <c r="L161" s="38">
        <v>3592.1</v>
      </c>
      <c r="M161" s="28">
        <v>3538.9</v>
      </c>
      <c r="N161" s="28">
        <v>3481.25</v>
      </c>
      <c r="O161" s="39">
        <v>384125</v>
      </c>
      <c r="P161" s="40">
        <v>2.9373368146214099E-3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157.15</v>
      </c>
      <c r="F162" s="37">
        <v>157.9</v>
      </c>
      <c r="G162" s="38">
        <v>155.70000000000002</v>
      </c>
      <c r="H162" s="38">
        <v>154.25</v>
      </c>
      <c r="I162" s="38">
        <v>152.05000000000001</v>
      </c>
      <c r="J162" s="38">
        <v>159.35000000000002</v>
      </c>
      <c r="K162" s="38">
        <v>161.55000000000001</v>
      </c>
      <c r="L162" s="38">
        <v>163.00000000000003</v>
      </c>
      <c r="M162" s="28">
        <v>160.1</v>
      </c>
      <c r="N162" s="28">
        <v>156.44999999999999</v>
      </c>
      <c r="O162" s="39">
        <v>51693950</v>
      </c>
      <c r="P162" s="40">
        <v>7.9080607570521572E-2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45728.15</v>
      </c>
      <c r="F163" s="37">
        <v>45605.733333333337</v>
      </c>
      <c r="G163" s="38">
        <v>45189.116666666676</v>
      </c>
      <c r="H163" s="38">
        <v>44650.083333333336</v>
      </c>
      <c r="I163" s="38">
        <v>44233.466666666674</v>
      </c>
      <c r="J163" s="38">
        <v>46144.766666666677</v>
      </c>
      <c r="K163" s="38">
        <v>46561.383333333346</v>
      </c>
      <c r="L163" s="38">
        <v>47100.416666666679</v>
      </c>
      <c r="M163" s="28">
        <v>46022.35</v>
      </c>
      <c r="N163" s="28">
        <v>45066.7</v>
      </c>
      <c r="O163" s="39">
        <v>76860</v>
      </c>
      <c r="P163" s="40">
        <v>8.4629010037394221E-3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2138.9499999999998</v>
      </c>
      <c r="F164" s="37">
        <v>2138.1666666666665</v>
      </c>
      <c r="G164" s="38">
        <v>2119.333333333333</v>
      </c>
      <c r="H164" s="38">
        <v>2099.7166666666667</v>
      </c>
      <c r="I164" s="38">
        <v>2080.8833333333332</v>
      </c>
      <c r="J164" s="38">
        <v>2157.7833333333328</v>
      </c>
      <c r="K164" s="38">
        <v>2176.6166666666659</v>
      </c>
      <c r="L164" s="38">
        <v>2196.2333333333327</v>
      </c>
      <c r="M164" s="28">
        <v>2157</v>
      </c>
      <c r="N164" s="28">
        <v>2118.5500000000002</v>
      </c>
      <c r="O164" s="39">
        <v>3388000</v>
      </c>
      <c r="P164" s="40">
        <v>1.4075232529426291E-2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4162.8</v>
      </c>
      <c r="F165" s="37">
        <v>4210.3499999999995</v>
      </c>
      <c r="G165" s="38">
        <v>4095.6999999999989</v>
      </c>
      <c r="H165" s="38">
        <v>4028.5999999999995</v>
      </c>
      <c r="I165" s="38">
        <v>3913.9499999999989</v>
      </c>
      <c r="J165" s="38">
        <v>4277.4499999999989</v>
      </c>
      <c r="K165" s="38">
        <v>4392.0999999999985</v>
      </c>
      <c r="L165" s="38">
        <v>4459.1999999999989</v>
      </c>
      <c r="M165" s="28">
        <v>4325</v>
      </c>
      <c r="N165" s="28">
        <v>4143.25</v>
      </c>
      <c r="O165" s="39">
        <v>489450</v>
      </c>
      <c r="P165" s="40">
        <v>-3.3185185185185186E-2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208.3</v>
      </c>
      <c r="F166" s="37">
        <v>206.95000000000002</v>
      </c>
      <c r="G166" s="38">
        <v>204.40000000000003</v>
      </c>
      <c r="H166" s="38">
        <v>200.50000000000003</v>
      </c>
      <c r="I166" s="38">
        <v>197.95000000000005</v>
      </c>
      <c r="J166" s="38">
        <v>210.85000000000002</v>
      </c>
      <c r="K166" s="38">
        <v>213.40000000000003</v>
      </c>
      <c r="L166" s="38">
        <v>217.3</v>
      </c>
      <c r="M166" s="28">
        <v>209.5</v>
      </c>
      <c r="N166" s="28">
        <v>203.05</v>
      </c>
      <c r="O166" s="39">
        <v>16185000</v>
      </c>
      <c r="P166" s="40">
        <v>-5.7641921397379912E-2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117.3</v>
      </c>
      <c r="F167" s="37">
        <v>116.98333333333333</v>
      </c>
      <c r="G167" s="38">
        <v>116.31666666666666</v>
      </c>
      <c r="H167" s="38">
        <v>115.33333333333333</v>
      </c>
      <c r="I167" s="38">
        <v>114.66666666666666</v>
      </c>
      <c r="J167" s="38">
        <v>117.96666666666667</v>
      </c>
      <c r="K167" s="38">
        <v>118.63333333333333</v>
      </c>
      <c r="L167" s="38">
        <v>119.61666666666667</v>
      </c>
      <c r="M167" s="28">
        <v>117.65</v>
      </c>
      <c r="N167" s="28">
        <v>116</v>
      </c>
      <c r="O167" s="39">
        <v>40386800</v>
      </c>
      <c r="P167" s="40">
        <v>6.1785603954278654E-3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2428.1999999999998</v>
      </c>
      <c r="F168" s="37">
        <v>2426.6833333333329</v>
      </c>
      <c r="G168" s="38">
        <v>2409.766666666666</v>
      </c>
      <c r="H168" s="38">
        <v>2391.333333333333</v>
      </c>
      <c r="I168" s="38">
        <v>2374.4166666666661</v>
      </c>
      <c r="J168" s="38">
        <v>2445.1166666666659</v>
      </c>
      <c r="K168" s="38">
        <v>2462.0333333333328</v>
      </c>
      <c r="L168" s="38">
        <v>2480.4666666666658</v>
      </c>
      <c r="M168" s="28">
        <v>2443.6</v>
      </c>
      <c r="N168" s="28">
        <v>2408.25</v>
      </c>
      <c r="O168" s="39">
        <v>2924250</v>
      </c>
      <c r="P168" s="40">
        <v>-6.3710499490316E-3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2871.45</v>
      </c>
      <c r="F169" s="37">
        <v>2857.65</v>
      </c>
      <c r="G169" s="38">
        <v>2837</v>
      </c>
      <c r="H169" s="38">
        <v>2802.5499999999997</v>
      </c>
      <c r="I169" s="38">
        <v>2781.8999999999996</v>
      </c>
      <c r="J169" s="38">
        <v>2892.1000000000004</v>
      </c>
      <c r="K169" s="38">
        <v>2912.7500000000009</v>
      </c>
      <c r="L169" s="38">
        <v>2947.2000000000007</v>
      </c>
      <c r="M169" s="28">
        <v>2878.3</v>
      </c>
      <c r="N169" s="28">
        <v>2823.2</v>
      </c>
      <c r="O169" s="39">
        <v>1498750</v>
      </c>
      <c r="P169" s="40">
        <v>5.5350553505535052E-3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35.200000000000003</v>
      </c>
      <c r="F170" s="37">
        <v>35.06666666666667</v>
      </c>
      <c r="G170" s="38">
        <v>34.833333333333343</v>
      </c>
      <c r="H170" s="38">
        <v>34.466666666666676</v>
      </c>
      <c r="I170" s="38">
        <v>34.233333333333348</v>
      </c>
      <c r="J170" s="38">
        <v>35.433333333333337</v>
      </c>
      <c r="K170" s="38">
        <v>35.666666666666671</v>
      </c>
      <c r="L170" s="38">
        <v>36.033333333333331</v>
      </c>
      <c r="M170" s="28">
        <v>35.299999999999997</v>
      </c>
      <c r="N170" s="28">
        <v>34.700000000000003</v>
      </c>
      <c r="O170" s="39">
        <v>241568000</v>
      </c>
      <c r="P170" s="40">
        <v>1.0102361677928681E-2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2478.8000000000002</v>
      </c>
      <c r="F171" s="37">
        <v>2477.2666666666669</v>
      </c>
      <c r="G171" s="38">
        <v>2445.2833333333338</v>
      </c>
      <c r="H171" s="38">
        <v>2411.7666666666669</v>
      </c>
      <c r="I171" s="38">
        <v>2379.7833333333338</v>
      </c>
      <c r="J171" s="38">
        <v>2510.7833333333338</v>
      </c>
      <c r="K171" s="38">
        <v>2542.7666666666664</v>
      </c>
      <c r="L171" s="38">
        <v>2576.2833333333338</v>
      </c>
      <c r="M171" s="28">
        <v>2509.25</v>
      </c>
      <c r="N171" s="28">
        <v>2443.75</v>
      </c>
      <c r="O171" s="39">
        <v>662700</v>
      </c>
      <c r="P171" s="40">
        <v>7.2959416324669402E-3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232.15</v>
      </c>
      <c r="F172" s="37">
        <v>230.53333333333333</v>
      </c>
      <c r="G172" s="38">
        <v>228.21666666666667</v>
      </c>
      <c r="H172" s="38">
        <v>224.28333333333333</v>
      </c>
      <c r="I172" s="38">
        <v>221.96666666666667</v>
      </c>
      <c r="J172" s="38">
        <v>234.46666666666667</v>
      </c>
      <c r="K172" s="38">
        <v>236.78333333333333</v>
      </c>
      <c r="L172" s="38">
        <v>240.71666666666667</v>
      </c>
      <c r="M172" s="28">
        <v>232.85</v>
      </c>
      <c r="N172" s="28">
        <v>226.6</v>
      </c>
      <c r="O172" s="39">
        <v>39256213</v>
      </c>
      <c r="P172" s="40">
        <v>1.2099546267014987E-2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1813.15</v>
      </c>
      <c r="F173" s="37">
        <v>1814.9666666666665</v>
      </c>
      <c r="G173" s="38">
        <v>1797.9333333333329</v>
      </c>
      <c r="H173" s="38">
        <v>1782.7166666666665</v>
      </c>
      <c r="I173" s="38">
        <v>1765.6833333333329</v>
      </c>
      <c r="J173" s="38">
        <v>1830.1833333333329</v>
      </c>
      <c r="K173" s="38">
        <v>1847.2166666666662</v>
      </c>
      <c r="L173" s="38">
        <v>1862.4333333333329</v>
      </c>
      <c r="M173" s="28">
        <v>1832</v>
      </c>
      <c r="N173" s="28">
        <v>1799.75</v>
      </c>
      <c r="O173" s="39">
        <v>2377694</v>
      </c>
      <c r="P173" s="40">
        <v>-2.2586581897272879E-2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168.05</v>
      </c>
      <c r="F174" s="37">
        <v>168.15</v>
      </c>
      <c r="G174" s="38">
        <v>165.4</v>
      </c>
      <c r="H174" s="38">
        <v>162.75</v>
      </c>
      <c r="I174" s="38">
        <v>160</v>
      </c>
      <c r="J174" s="38">
        <v>170.8</v>
      </c>
      <c r="K174" s="38">
        <v>173.55</v>
      </c>
      <c r="L174" s="38">
        <v>176.20000000000002</v>
      </c>
      <c r="M174" s="28">
        <v>170.9</v>
      </c>
      <c r="N174" s="28">
        <v>165.5</v>
      </c>
      <c r="O174" s="39">
        <v>6649500</v>
      </c>
      <c r="P174" s="40">
        <v>9.028831562974203E-3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787.85</v>
      </c>
      <c r="F175" s="37">
        <v>785.35</v>
      </c>
      <c r="G175" s="38">
        <v>777.7</v>
      </c>
      <c r="H175" s="38">
        <v>767.55000000000007</v>
      </c>
      <c r="I175" s="38">
        <v>759.90000000000009</v>
      </c>
      <c r="J175" s="38">
        <v>795.5</v>
      </c>
      <c r="K175" s="38">
        <v>803.14999999999986</v>
      </c>
      <c r="L175" s="38">
        <v>813.3</v>
      </c>
      <c r="M175" s="28">
        <v>793</v>
      </c>
      <c r="N175" s="28">
        <v>775.2</v>
      </c>
      <c r="O175" s="39">
        <v>2716600</v>
      </c>
      <c r="P175" s="40">
        <v>-2.7092846270928464E-2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117.65</v>
      </c>
      <c r="F176" s="37">
        <v>118.18333333333334</v>
      </c>
      <c r="G176" s="38">
        <v>116.21666666666667</v>
      </c>
      <c r="H176" s="38">
        <v>114.78333333333333</v>
      </c>
      <c r="I176" s="38">
        <v>112.81666666666666</v>
      </c>
      <c r="J176" s="38">
        <v>119.61666666666667</v>
      </c>
      <c r="K176" s="38">
        <v>121.58333333333334</v>
      </c>
      <c r="L176" s="38">
        <v>123.01666666666668</v>
      </c>
      <c r="M176" s="28">
        <v>120.15</v>
      </c>
      <c r="N176" s="28">
        <v>116.75</v>
      </c>
      <c r="O176" s="39">
        <v>49057600</v>
      </c>
      <c r="P176" s="40">
        <v>-4.6861692807341395E-4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126.75</v>
      </c>
      <c r="F177" s="37">
        <v>126.45</v>
      </c>
      <c r="G177" s="38">
        <v>125.60000000000001</v>
      </c>
      <c r="H177" s="38">
        <v>124.45</v>
      </c>
      <c r="I177" s="38">
        <v>123.60000000000001</v>
      </c>
      <c r="J177" s="38">
        <v>127.60000000000001</v>
      </c>
      <c r="K177" s="38">
        <v>128.44999999999999</v>
      </c>
      <c r="L177" s="38">
        <v>129.60000000000002</v>
      </c>
      <c r="M177" s="28">
        <v>127.3</v>
      </c>
      <c r="N177" s="28">
        <v>125.3</v>
      </c>
      <c r="O177" s="39">
        <v>28020000</v>
      </c>
      <c r="P177" s="40">
        <v>7.3339085418464194E-3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2788.35</v>
      </c>
      <c r="F178" s="37">
        <v>2787.75</v>
      </c>
      <c r="G178" s="38">
        <v>2765.75</v>
      </c>
      <c r="H178" s="38">
        <v>2743.15</v>
      </c>
      <c r="I178" s="38">
        <v>2721.15</v>
      </c>
      <c r="J178" s="38">
        <v>2810.35</v>
      </c>
      <c r="K178" s="38">
        <v>2832.35</v>
      </c>
      <c r="L178" s="38">
        <v>2854.95</v>
      </c>
      <c r="M178" s="28">
        <v>2809.75</v>
      </c>
      <c r="N178" s="28">
        <v>2765.15</v>
      </c>
      <c r="O178" s="39">
        <v>35012500</v>
      </c>
      <c r="P178" s="40">
        <v>5.8606374879698921E-3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97.2</v>
      </c>
      <c r="F179" s="37">
        <v>96.399999999999991</v>
      </c>
      <c r="G179" s="38">
        <v>95.299999999999983</v>
      </c>
      <c r="H179" s="38">
        <v>93.399999999999991</v>
      </c>
      <c r="I179" s="38">
        <v>92.299999999999983</v>
      </c>
      <c r="J179" s="38">
        <v>98.299999999999983</v>
      </c>
      <c r="K179" s="38">
        <v>99.399999999999977</v>
      </c>
      <c r="L179" s="38">
        <v>101.29999999999998</v>
      </c>
      <c r="M179" s="28">
        <v>97.5</v>
      </c>
      <c r="N179" s="28">
        <v>94.5</v>
      </c>
      <c r="O179" s="39">
        <v>135757000</v>
      </c>
      <c r="P179" s="40">
        <v>7.3777805810581933E-3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821.25</v>
      </c>
      <c r="F180" s="37">
        <v>821.26666666666677</v>
      </c>
      <c r="G180" s="38">
        <v>806.53333333333353</v>
      </c>
      <c r="H180" s="38">
        <v>791.81666666666672</v>
      </c>
      <c r="I180" s="38">
        <v>777.08333333333348</v>
      </c>
      <c r="J180" s="38">
        <v>835.98333333333358</v>
      </c>
      <c r="K180" s="38">
        <v>850.71666666666692</v>
      </c>
      <c r="L180" s="38">
        <v>865.43333333333362</v>
      </c>
      <c r="M180" s="28">
        <v>836</v>
      </c>
      <c r="N180" s="28">
        <v>806.55</v>
      </c>
      <c r="O180" s="39">
        <v>7637400</v>
      </c>
      <c r="P180" s="40">
        <v>-2.4460652198904059E-2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1084.7</v>
      </c>
      <c r="F181" s="37">
        <v>1083</v>
      </c>
      <c r="G181" s="38">
        <v>1069.5</v>
      </c>
      <c r="H181" s="38">
        <v>1054.3</v>
      </c>
      <c r="I181" s="38">
        <v>1040.8</v>
      </c>
      <c r="J181" s="38">
        <v>1098.2</v>
      </c>
      <c r="K181" s="38">
        <v>1111.7</v>
      </c>
      <c r="L181" s="38">
        <v>1126.9000000000001</v>
      </c>
      <c r="M181" s="28">
        <v>1096.5</v>
      </c>
      <c r="N181" s="28">
        <v>1067.8</v>
      </c>
      <c r="O181" s="39">
        <v>7442250</v>
      </c>
      <c r="P181" s="40">
        <v>1.6805000512347578E-2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492.4</v>
      </c>
      <c r="F182" s="37">
        <v>490.61666666666662</v>
      </c>
      <c r="G182" s="38">
        <v>484.83333333333326</v>
      </c>
      <c r="H182" s="38">
        <v>477.26666666666665</v>
      </c>
      <c r="I182" s="38">
        <v>471.48333333333329</v>
      </c>
      <c r="J182" s="38">
        <v>498.18333333333322</v>
      </c>
      <c r="K182" s="38">
        <v>503.96666666666664</v>
      </c>
      <c r="L182" s="38">
        <v>511.53333333333319</v>
      </c>
      <c r="M182" s="28">
        <v>496.4</v>
      </c>
      <c r="N182" s="28">
        <v>483.05</v>
      </c>
      <c r="O182" s="39">
        <v>61887000</v>
      </c>
      <c r="P182" s="40">
        <v>2.4178333829808361E-2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26147.35</v>
      </c>
      <c r="F183" s="37">
        <v>25746.916666666668</v>
      </c>
      <c r="G183" s="38">
        <v>25248.833333333336</v>
      </c>
      <c r="H183" s="38">
        <v>24350.316666666669</v>
      </c>
      <c r="I183" s="38">
        <v>23852.233333333337</v>
      </c>
      <c r="J183" s="38">
        <v>26645.433333333334</v>
      </c>
      <c r="K183" s="38">
        <v>27143.51666666667</v>
      </c>
      <c r="L183" s="38">
        <v>28042.033333333333</v>
      </c>
      <c r="M183" s="28">
        <v>26245</v>
      </c>
      <c r="N183" s="28">
        <v>24848.400000000001</v>
      </c>
      <c r="O183" s="39">
        <v>191450</v>
      </c>
      <c r="P183" s="40">
        <v>3.1241583625100995E-2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2251.4499999999998</v>
      </c>
      <c r="F184" s="37">
        <v>2250.8333333333335</v>
      </c>
      <c r="G184" s="38">
        <v>2223.2166666666672</v>
      </c>
      <c r="H184" s="38">
        <v>2194.9833333333336</v>
      </c>
      <c r="I184" s="38">
        <v>2167.3666666666672</v>
      </c>
      <c r="J184" s="38">
        <v>2279.0666666666671</v>
      </c>
      <c r="K184" s="38">
        <v>2306.6833333333329</v>
      </c>
      <c r="L184" s="38">
        <v>2334.916666666667</v>
      </c>
      <c r="M184" s="28">
        <v>2278.4499999999998</v>
      </c>
      <c r="N184" s="28">
        <v>2222.6</v>
      </c>
      <c r="O184" s="39">
        <v>1588675</v>
      </c>
      <c r="P184" s="40">
        <v>5.3950574312565261E-3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2511.25</v>
      </c>
      <c r="F185" s="37">
        <v>2500.1333333333332</v>
      </c>
      <c r="G185" s="38">
        <v>2481.3166666666666</v>
      </c>
      <c r="H185" s="38">
        <v>2451.3833333333332</v>
      </c>
      <c r="I185" s="38">
        <v>2432.5666666666666</v>
      </c>
      <c r="J185" s="38">
        <v>2530.0666666666666</v>
      </c>
      <c r="K185" s="38">
        <v>2548.8833333333332</v>
      </c>
      <c r="L185" s="38">
        <v>2578.8166666666666</v>
      </c>
      <c r="M185" s="28">
        <v>2518.9499999999998</v>
      </c>
      <c r="N185" s="28">
        <v>2470.1999999999998</v>
      </c>
      <c r="O185" s="39">
        <v>3014625</v>
      </c>
      <c r="P185" s="40">
        <v>-2.8528901017117339E-3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1231.5</v>
      </c>
      <c r="F186" s="37">
        <v>1220.7</v>
      </c>
      <c r="G186" s="38">
        <v>1202</v>
      </c>
      <c r="H186" s="38">
        <v>1172.5</v>
      </c>
      <c r="I186" s="38">
        <v>1153.8</v>
      </c>
      <c r="J186" s="38">
        <v>1250.2</v>
      </c>
      <c r="K186" s="38">
        <v>1268.9000000000003</v>
      </c>
      <c r="L186" s="38">
        <v>1298.4000000000001</v>
      </c>
      <c r="M186" s="28">
        <v>1239.4000000000001</v>
      </c>
      <c r="N186" s="28">
        <v>1191.2</v>
      </c>
      <c r="O186" s="39">
        <v>5165200</v>
      </c>
      <c r="P186" s="40">
        <v>-1.4538100507497997E-2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326.89999999999998</v>
      </c>
      <c r="F187" s="37">
        <v>326.34999999999997</v>
      </c>
      <c r="G187" s="38">
        <v>321.04999999999995</v>
      </c>
      <c r="H187" s="38">
        <v>315.2</v>
      </c>
      <c r="I187" s="38">
        <v>309.89999999999998</v>
      </c>
      <c r="J187" s="38">
        <v>332.19999999999993</v>
      </c>
      <c r="K187" s="38">
        <v>337.5</v>
      </c>
      <c r="L187" s="38">
        <v>343.34999999999991</v>
      </c>
      <c r="M187" s="28">
        <v>331.65</v>
      </c>
      <c r="N187" s="28">
        <v>320.5</v>
      </c>
      <c r="O187" s="39">
        <v>4504500</v>
      </c>
      <c r="P187" s="40">
        <v>-3.9800995024875619E-3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924.55</v>
      </c>
      <c r="F188" s="37">
        <v>918.38333333333333</v>
      </c>
      <c r="G188" s="38">
        <v>909.76666666666665</v>
      </c>
      <c r="H188" s="38">
        <v>894.98333333333335</v>
      </c>
      <c r="I188" s="38">
        <v>886.36666666666667</v>
      </c>
      <c r="J188" s="38">
        <v>933.16666666666663</v>
      </c>
      <c r="K188" s="38">
        <v>941.78333333333319</v>
      </c>
      <c r="L188" s="38">
        <v>956.56666666666661</v>
      </c>
      <c r="M188" s="28">
        <v>927</v>
      </c>
      <c r="N188" s="28">
        <v>903.6</v>
      </c>
      <c r="O188" s="39">
        <v>17350200</v>
      </c>
      <c r="P188" s="40">
        <v>-8.4410129215505853E-3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482</v>
      </c>
      <c r="F189" s="37">
        <v>480.81666666666666</v>
      </c>
      <c r="G189" s="38">
        <v>477.23333333333335</v>
      </c>
      <c r="H189" s="38">
        <v>472.4666666666667</v>
      </c>
      <c r="I189" s="38">
        <v>468.88333333333338</v>
      </c>
      <c r="J189" s="38">
        <v>485.58333333333331</v>
      </c>
      <c r="K189" s="38">
        <v>489.16666666666669</v>
      </c>
      <c r="L189" s="38">
        <v>493.93333333333328</v>
      </c>
      <c r="M189" s="28">
        <v>484.4</v>
      </c>
      <c r="N189" s="28">
        <v>476.05</v>
      </c>
      <c r="O189" s="39">
        <v>12678000</v>
      </c>
      <c r="P189" s="40">
        <v>-1.0536174198080075E-2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623.20000000000005</v>
      </c>
      <c r="F190" s="37">
        <v>625.35</v>
      </c>
      <c r="G190" s="38">
        <v>615.90000000000009</v>
      </c>
      <c r="H190" s="38">
        <v>608.6</v>
      </c>
      <c r="I190" s="38">
        <v>599.15000000000009</v>
      </c>
      <c r="J190" s="38">
        <v>632.65000000000009</v>
      </c>
      <c r="K190" s="38">
        <v>642.10000000000014</v>
      </c>
      <c r="L190" s="38">
        <v>649.40000000000009</v>
      </c>
      <c r="M190" s="28">
        <v>634.79999999999995</v>
      </c>
      <c r="N190" s="28">
        <v>618.04999999999995</v>
      </c>
      <c r="O190" s="39">
        <v>831300</v>
      </c>
      <c r="P190" s="40">
        <v>4.1067761806981521E-3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1038.55</v>
      </c>
      <c r="F191" s="37">
        <v>1020.1166666666668</v>
      </c>
      <c r="G191" s="38">
        <v>988.23333333333358</v>
      </c>
      <c r="H191" s="38">
        <v>937.91666666666674</v>
      </c>
      <c r="I191" s="38">
        <v>906.03333333333353</v>
      </c>
      <c r="J191" s="38">
        <v>1070.4333333333336</v>
      </c>
      <c r="K191" s="38">
        <v>1102.3166666666668</v>
      </c>
      <c r="L191" s="38">
        <v>1152.6333333333337</v>
      </c>
      <c r="M191" s="28">
        <v>1052</v>
      </c>
      <c r="N191" s="28">
        <v>969.8</v>
      </c>
      <c r="O191" s="39">
        <v>6366000</v>
      </c>
      <c r="P191" s="40">
        <v>0.18151447661469933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1084.8499999999999</v>
      </c>
      <c r="F192" s="37">
        <v>1076.4833333333333</v>
      </c>
      <c r="G192" s="38">
        <v>1057.9666666666667</v>
      </c>
      <c r="H192" s="38">
        <v>1031.0833333333333</v>
      </c>
      <c r="I192" s="38">
        <v>1012.5666666666666</v>
      </c>
      <c r="J192" s="38">
        <v>1103.3666666666668</v>
      </c>
      <c r="K192" s="38">
        <v>1121.8833333333337</v>
      </c>
      <c r="L192" s="38">
        <v>1148.7666666666669</v>
      </c>
      <c r="M192" s="28">
        <v>1095</v>
      </c>
      <c r="N192" s="28">
        <v>1049.5999999999999</v>
      </c>
      <c r="O192" s="39">
        <v>5109100</v>
      </c>
      <c r="P192" s="40">
        <v>-2.9297208975357664E-2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823.35</v>
      </c>
      <c r="F193" s="37">
        <v>818.9</v>
      </c>
      <c r="G193" s="38">
        <v>810.8</v>
      </c>
      <c r="H193" s="38">
        <v>798.25</v>
      </c>
      <c r="I193" s="38">
        <v>790.15</v>
      </c>
      <c r="J193" s="38">
        <v>831.44999999999993</v>
      </c>
      <c r="K193" s="38">
        <v>839.55000000000007</v>
      </c>
      <c r="L193" s="38">
        <v>852.09999999999991</v>
      </c>
      <c r="M193" s="28">
        <v>827</v>
      </c>
      <c r="N193" s="28">
        <v>806.35</v>
      </c>
      <c r="O193" s="39">
        <v>6361875</v>
      </c>
      <c r="P193" s="40">
        <v>1.5296779058494022E-2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434.05</v>
      </c>
      <c r="F194" s="37">
        <v>435.76666666666671</v>
      </c>
      <c r="G194" s="38">
        <v>427.18333333333339</v>
      </c>
      <c r="H194" s="38">
        <v>420.31666666666666</v>
      </c>
      <c r="I194" s="38">
        <v>411.73333333333335</v>
      </c>
      <c r="J194" s="38">
        <v>442.63333333333344</v>
      </c>
      <c r="K194" s="38">
        <v>451.21666666666681</v>
      </c>
      <c r="L194" s="38">
        <v>458.08333333333348</v>
      </c>
      <c r="M194" s="28">
        <v>444.35</v>
      </c>
      <c r="N194" s="28">
        <v>428.9</v>
      </c>
      <c r="O194" s="39">
        <v>83569125</v>
      </c>
      <c r="P194" s="40">
        <v>1.5146269690150597E-2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249.15</v>
      </c>
      <c r="F195" s="37">
        <v>246.03333333333333</v>
      </c>
      <c r="G195" s="38">
        <v>242.26666666666665</v>
      </c>
      <c r="H195" s="38">
        <v>235.38333333333333</v>
      </c>
      <c r="I195" s="38">
        <v>231.61666666666665</v>
      </c>
      <c r="J195" s="38">
        <v>252.91666666666666</v>
      </c>
      <c r="K195" s="38">
        <v>256.68333333333339</v>
      </c>
      <c r="L195" s="38">
        <v>263.56666666666666</v>
      </c>
      <c r="M195" s="28">
        <v>249.8</v>
      </c>
      <c r="N195" s="28">
        <v>239.15</v>
      </c>
      <c r="O195" s="39">
        <v>100436625</v>
      </c>
      <c r="P195" s="40">
        <v>-2.9545083971954999E-2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1289.9000000000001</v>
      </c>
      <c r="F196" s="37">
        <v>1279.0500000000002</v>
      </c>
      <c r="G196" s="38">
        <v>1257.1500000000003</v>
      </c>
      <c r="H196" s="38">
        <v>1224.4000000000001</v>
      </c>
      <c r="I196" s="38">
        <v>1202.5000000000002</v>
      </c>
      <c r="J196" s="38">
        <v>1311.8000000000004</v>
      </c>
      <c r="K196" s="38">
        <v>1333.7</v>
      </c>
      <c r="L196" s="38">
        <v>1366.4500000000005</v>
      </c>
      <c r="M196" s="28">
        <v>1300.95</v>
      </c>
      <c r="N196" s="28">
        <v>1246.3</v>
      </c>
      <c r="O196" s="39">
        <v>29416375</v>
      </c>
      <c r="P196" s="40">
        <v>5.3743917495823954E-3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3532.55</v>
      </c>
      <c r="F197" s="37">
        <v>3519.0166666666664</v>
      </c>
      <c r="G197" s="38">
        <v>3501.583333333333</v>
      </c>
      <c r="H197" s="38">
        <v>3470.6166666666668</v>
      </c>
      <c r="I197" s="38">
        <v>3453.1833333333334</v>
      </c>
      <c r="J197" s="38">
        <v>3549.9833333333327</v>
      </c>
      <c r="K197" s="38">
        <v>3567.4166666666661</v>
      </c>
      <c r="L197" s="38">
        <v>3598.3833333333323</v>
      </c>
      <c r="M197" s="28">
        <v>3536.45</v>
      </c>
      <c r="N197" s="28">
        <v>3488.05</v>
      </c>
      <c r="O197" s="39">
        <v>11224050</v>
      </c>
      <c r="P197" s="40">
        <v>1.6892259186779734E-2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1235.8</v>
      </c>
      <c r="F198" s="37">
        <v>1232.9666666666665</v>
      </c>
      <c r="G198" s="38">
        <v>1214.133333333333</v>
      </c>
      <c r="H198" s="38">
        <v>1192.4666666666665</v>
      </c>
      <c r="I198" s="38">
        <v>1173.633333333333</v>
      </c>
      <c r="J198" s="38">
        <v>1254.633333333333</v>
      </c>
      <c r="K198" s="38">
        <v>1273.4666666666665</v>
      </c>
      <c r="L198" s="38">
        <v>1295.133333333333</v>
      </c>
      <c r="M198" s="28">
        <v>1251.8</v>
      </c>
      <c r="N198" s="28">
        <v>1211.3</v>
      </c>
      <c r="O198" s="39">
        <v>17167800</v>
      </c>
      <c r="P198" s="40">
        <v>4.6829839388285222E-2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2389.5</v>
      </c>
      <c r="F199" s="37">
        <v>2406.7166666666667</v>
      </c>
      <c r="G199" s="38">
        <v>2358.0333333333333</v>
      </c>
      <c r="H199" s="38">
        <v>2326.5666666666666</v>
      </c>
      <c r="I199" s="38">
        <v>2277.8833333333332</v>
      </c>
      <c r="J199" s="38">
        <v>2438.1833333333334</v>
      </c>
      <c r="K199" s="38">
        <v>2486.8666666666668</v>
      </c>
      <c r="L199" s="38">
        <v>2518.3333333333335</v>
      </c>
      <c r="M199" s="28">
        <v>2455.4</v>
      </c>
      <c r="N199" s="28">
        <v>2375.25</v>
      </c>
      <c r="O199" s="39">
        <v>5993250</v>
      </c>
      <c r="P199" s="40">
        <v>8.5291321472225998E-2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2799.35</v>
      </c>
      <c r="F200" s="37">
        <v>2798.85</v>
      </c>
      <c r="G200" s="38">
        <v>2764.1</v>
      </c>
      <c r="H200" s="38">
        <v>2728.85</v>
      </c>
      <c r="I200" s="38">
        <v>2694.1</v>
      </c>
      <c r="J200" s="38">
        <v>2834.1</v>
      </c>
      <c r="K200" s="38">
        <v>2868.85</v>
      </c>
      <c r="L200" s="38">
        <v>2904.1</v>
      </c>
      <c r="M200" s="28">
        <v>2833.6</v>
      </c>
      <c r="N200" s="28">
        <v>2763.6</v>
      </c>
      <c r="O200" s="39">
        <v>616500</v>
      </c>
      <c r="P200" s="40">
        <v>1.9851116625310174E-2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537.04999999999995</v>
      </c>
      <c r="F201" s="37">
        <v>534.41666666666663</v>
      </c>
      <c r="G201" s="38">
        <v>529.98333333333323</v>
      </c>
      <c r="H201" s="38">
        <v>522.91666666666663</v>
      </c>
      <c r="I201" s="38">
        <v>518.48333333333323</v>
      </c>
      <c r="J201" s="38">
        <v>541.48333333333323</v>
      </c>
      <c r="K201" s="38">
        <v>545.91666666666663</v>
      </c>
      <c r="L201" s="38">
        <v>552.98333333333323</v>
      </c>
      <c r="M201" s="28">
        <v>538.85</v>
      </c>
      <c r="N201" s="28">
        <v>527.35</v>
      </c>
      <c r="O201" s="39">
        <v>3013500</v>
      </c>
      <c r="P201" s="40">
        <v>4.4999999999999997E-3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1220.9000000000001</v>
      </c>
      <c r="F202" s="37">
        <v>1221.95</v>
      </c>
      <c r="G202" s="38">
        <v>1209.8500000000001</v>
      </c>
      <c r="H202" s="38">
        <v>1198.8000000000002</v>
      </c>
      <c r="I202" s="38">
        <v>1186.7000000000003</v>
      </c>
      <c r="J202" s="38">
        <v>1233</v>
      </c>
      <c r="K202" s="38">
        <v>1245.0999999999999</v>
      </c>
      <c r="L202" s="38">
        <v>1256.1499999999999</v>
      </c>
      <c r="M202" s="28">
        <v>1234.05</v>
      </c>
      <c r="N202" s="28">
        <v>1210.9000000000001</v>
      </c>
      <c r="O202" s="39">
        <v>2762975</v>
      </c>
      <c r="P202" s="40">
        <v>4.6115838594564917E-2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651.5</v>
      </c>
      <c r="F203" s="37">
        <v>653.0333333333333</v>
      </c>
      <c r="G203" s="38">
        <v>644.46666666666658</v>
      </c>
      <c r="H203" s="38">
        <v>637.43333333333328</v>
      </c>
      <c r="I203" s="38">
        <v>628.86666666666656</v>
      </c>
      <c r="J203" s="38">
        <v>660.06666666666661</v>
      </c>
      <c r="K203" s="38">
        <v>668.63333333333321</v>
      </c>
      <c r="L203" s="38">
        <v>675.66666666666663</v>
      </c>
      <c r="M203" s="28">
        <v>661.6</v>
      </c>
      <c r="N203" s="28">
        <v>646</v>
      </c>
      <c r="O203" s="39">
        <v>6650000</v>
      </c>
      <c r="P203" s="40">
        <v>-8.4139671855279767E-4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1557.2</v>
      </c>
      <c r="F204" s="37">
        <v>1567.7166666666665</v>
      </c>
      <c r="G204" s="38">
        <v>1536.133333333333</v>
      </c>
      <c r="H204" s="38">
        <v>1515.0666666666666</v>
      </c>
      <c r="I204" s="38">
        <v>1483.4833333333331</v>
      </c>
      <c r="J204" s="38">
        <v>1588.7833333333328</v>
      </c>
      <c r="K204" s="38">
        <v>1620.3666666666663</v>
      </c>
      <c r="L204" s="38">
        <v>1641.4333333333327</v>
      </c>
      <c r="M204" s="28">
        <v>1599.3</v>
      </c>
      <c r="N204" s="28">
        <v>1546.65</v>
      </c>
      <c r="O204" s="39">
        <v>1262400</v>
      </c>
      <c r="P204" s="40">
        <v>-1.4289060669946124E-2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6689.85</v>
      </c>
      <c r="F205" s="37">
        <v>6661.4000000000005</v>
      </c>
      <c r="G205" s="38">
        <v>6579.8000000000011</v>
      </c>
      <c r="H205" s="38">
        <v>6469.7500000000009</v>
      </c>
      <c r="I205" s="38">
        <v>6388.1500000000015</v>
      </c>
      <c r="J205" s="38">
        <v>6771.4500000000007</v>
      </c>
      <c r="K205" s="38">
        <v>6853.0500000000011</v>
      </c>
      <c r="L205" s="38">
        <v>6963.1</v>
      </c>
      <c r="M205" s="28">
        <v>6743</v>
      </c>
      <c r="N205" s="28">
        <v>6551.35</v>
      </c>
      <c r="O205" s="39">
        <v>2029700</v>
      </c>
      <c r="P205" s="40">
        <v>-5.3415662060178381E-3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831.6</v>
      </c>
      <c r="F206" s="37">
        <v>828.58333333333337</v>
      </c>
      <c r="G206" s="38">
        <v>818.51666666666677</v>
      </c>
      <c r="H206" s="38">
        <v>805.43333333333339</v>
      </c>
      <c r="I206" s="38">
        <v>795.36666666666679</v>
      </c>
      <c r="J206" s="38">
        <v>841.66666666666674</v>
      </c>
      <c r="K206" s="38">
        <v>851.73333333333335</v>
      </c>
      <c r="L206" s="38">
        <v>864.81666666666672</v>
      </c>
      <c r="M206" s="28">
        <v>838.65</v>
      </c>
      <c r="N206" s="28">
        <v>815.5</v>
      </c>
      <c r="O206" s="39">
        <v>22066200</v>
      </c>
      <c r="P206" s="40">
        <v>7.6580587711487088E-3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408.2</v>
      </c>
      <c r="F207" s="37">
        <v>405.95</v>
      </c>
      <c r="G207" s="38">
        <v>402.4</v>
      </c>
      <c r="H207" s="38">
        <v>396.59999999999997</v>
      </c>
      <c r="I207" s="38">
        <v>393.04999999999995</v>
      </c>
      <c r="J207" s="38">
        <v>411.75</v>
      </c>
      <c r="K207" s="38">
        <v>415.30000000000007</v>
      </c>
      <c r="L207" s="38">
        <v>421.1</v>
      </c>
      <c r="M207" s="28">
        <v>409.5</v>
      </c>
      <c r="N207" s="28">
        <v>400.15</v>
      </c>
      <c r="O207" s="39">
        <v>50288200</v>
      </c>
      <c r="P207" s="40">
        <v>-9.1619838749083804E-3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1221.9000000000001</v>
      </c>
      <c r="F208" s="37">
        <v>1230.5166666666667</v>
      </c>
      <c r="G208" s="38">
        <v>1204.0833333333333</v>
      </c>
      <c r="H208" s="38">
        <v>1186.2666666666667</v>
      </c>
      <c r="I208" s="38">
        <v>1159.8333333333333</v>
      </c>
      <c r="J208" s="38">
        <v>1248.3333333333333</v>
      </c>
      <c r="K208" s="38">
        <v>1274.7666666666667</v>
      </c>
      <c r="L208" s="38">
        <v>1292.5833333333333</v>
      </c>
      <c r="M208" s="28">
        <v>1256.95</v>
      </c>
      <c r="N208" s="28">
        <v>1212.7</v>
      </c>
      <c r="O208" s="39">
        <v>3084500</v>
      </c>
      <c r="P208" s="40">
        <v>5.3449453551912565E-2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1650.55</v>
      </c>
      <c r="F209" s="37">
        <v>1637.2</v>
      </c>
      <c r="G209" s="38">
        <v>1619.5</v>
      </c>
      <c r="H209" s="38">
        <v>1588.45</v>
      </c>
      <c r="I209" s="38">
        <v>1570.75</v>
      </c>
      <c r="J209" s="38">
        <v>1668.25</v>
      </c>
      <c r="K209" s="38">
        <v>1685.9500000000003</v>
      </c>
      <c r="L209" s="38">
        <v>1717</v>
      </c>
      <c r="M209" s="28">
        <v>1654.9</v>
      </c>
      <c r="N209" s="28">
        <v>1606.15</v>
      </c>
      <c r="O209" s="39">
        <v>891750</v>
      </c>
      <c r="P209" s="40">
        <v>-2.9387755102040815E-2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497.45</v>
      </c>
      <c r="F210" s="37">
        <v>504.36666666666662</v>
      </c>
      <c r="G210" s="38">
        <v>488.08333333333326</v>
      </c>
      <c r="H210" s="38">
        <v>478.71666666666664</v>
      </c>
      <c r="I210" s="38">
        <v>462.43333333333328</v>
      </c>
      <c r="J210" s="38">
        <v>513.73333333333323</v>
      </c>
      <c r="K210" s="38">
        <v>530.01666666666665</v>
      </c>
      <c r="L210" s="38">
        <v>539.38333333333321</v>
      </c>
      <c r="M210" s="28">
        <v>520.65</v>
      </c>
      <c r="N210" s="28">
        <v>495</v>
      </c>
      <c r="O210" s="39">
        <v>39323000</v>
      </c>
      <c r="P210" s="40">
        <v>5.3704835096519715E-2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256.3</v>
      </c>
      <c r="F211" s="37">
        <v>253.06666666666669</v>
      </c>
      <c r="G211" s="38">
        <v>247.53333333333336</v>
      </c>
      <c r="H211" s="38">
        <v>238.76666666666668</v>
      </c>
      <c r="I211" s="38">
        <v>233.23333333333335</v>
      </c>
      <c r="J211" s="38">
        <v>261.83333333333337</v>
      </c>
      <c r="K211" s="38">
        <v>267.36666666666673</v>
      </c>
      <c r="L211" s="38">
        <v>276.13333333333338</v>
      </c>
      <c r="M211" s="28">
        <v>258.60000000000002</v>
      </c>
      <c r="N211" s="28">
        <v>244.3</v>
      </c>
      <c r="O211" s="39">
        <v>82866000</v>
      </c>
      <c r="P211" s="40">
        <v>4.9845370201928325E-3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350.85</v>
      </c>
      <c r="F212" s="37">
        <v>349.66666666666669</v>
      </c>
      <c r="G212" s="38">
        <v>347.53333333333336</v>
      </c>
      <c r="H212" s="38">
        <v>344.2166666666667</v>
      </c>
      <c r="I212" s="38">
        <v>342.08333333333337</v>
      </c>
      <c r="J212" s="38">
        <v>352.98333333333335</v>
      </c>
      <c r="K212" s="38">
        <v>355.11666666666667</v>
      </c>
      <c r="L212" s="38">
        <v>358.43333333333334</v>
      </c>
      <c r="M212" s="28">
        <v>351.8</v>
      </c>
      <c r="N212" s="28">
        <v>346.35</v>
      </c>
      <c r="O212" s="39">
        <v>16014400</v>
      </c>
      <c r="P212" s="40">
        <v>-2.7027363648818642E-3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25"/>
      <c r="C215" s="295"/>
      <c r="D215" s="326"/>
      <c r="E215" s="296"/>
      <c r="F215" s="296"/>
      <c r="G215" s="327"/>
      <c r="H215" s="327"/>
      <c r="I215" s="327"/>
      <c r="J215" s="327"/>
      <c r="K215" s="327"/>
      <c r="L215" s="327"/>
      <c r="M215" s="295"/>
      <c r="N215" s="295"/>
      <c r="O215" s="328"/>
      <c r="P215" s="329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4" t="s">
        <v>16</v>
      </c>
      <c r="B8" s="406"/>
      <c r="C8" s="410" t="s">
        <v>20</v>
      </c>
      <c r="D8" s="410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23"/>
      <c r="L8" s="50"/>
      <c r="M8" s="50"/>
      <c r="N8" s="1"/>
      <c r="O8" s="1"/>
    </row>
    <row r="9" spans="1:15" ht="36" customHeight="1">
      <c r="A9" s="408"/>
      <c r="B9" s="409"/>
      <c r="C9" s="409"/>
      <c r="D9" s="4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17069.099999999999</v>
      </c>
      <c r="D10" s="32">
        <v>17026.2</v>
      </c>
      <c r="E10" s="32">
        <v>16960.150000000001</v>
      </c>
      <c r="F10" s="32">
        <v>16851.2</v>
      </c>
      <c r="G10" s="32">
        <v>16785.150000000001</v>
      </c>
      <c r="H10" s="32">
        <v>17135.150000000001</v>
      </c>
      <c r="I10" s="32">
        <v>17201.199999999997</v>
      </c>
      <c r="J10" s="32">
        <v>17310.150000000001</v>
      </c>
      <c r="K10" s="34">
        <v>17092.25</v>
      </c>
      <c r="L10" s="34">
        <v>16917.25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36163.75</v>
      </c>
      <c r="D11" s="37">
        <v>36005.73333333333</v>
      </c>
      <c r="E11" s="37">
        <v>35776.21666666666</v>
      </c>
      <c r="F11" s="37">
        <v>35388.683333333327</v>
      </c>
      <c r="G11" s="37">
        <v>35159.166666666657</v>
      </c>
      <c r="H11" s="37">
        <v>36393.266666666663</v>
      </c>
      <c r="I11" s="37">
        <v>36622.78333333334</v>
      </c>
      <c r="J11" s="37">
        <v>37010.316666666666</v>
      </c>
      <c r="K11" s="28">
        <v>36235.25</v>
      </c>
      <c r="L11" s="28">
        <v>35618.199999999997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2654.05</v>
      </c>
      <c r="D12" s="37">
        <v>2641.5166666666669</v>
      </c>
      <c r="E12" s="37">
        <v>2622.6333333333337</v>
      </c>
      <c r="F12" s="37">
        <v>2591.2166666666667</v>
      </c>
      <c r="G12" s="37">
        <v>2572.3333333333335</v>
      </c>
      <c r="H12" s="37">
        <v>2672.9333333333338</v>
      </c>
      <c r="I12" s="37">
        <v>2691.8166666666671</v>
      </c>
      <c r="J12" s="37">
        <v>2723.233333333334</v>
      </c>
      <c r="K12" s="28">
        <v>2660.4</v>
      </c>
      <c r="L12" s="28">
        <v>2610.1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5122.1000000000004</v>
      </c>
      <c r="D13" s="37">
        <v>5106.8500000000004</v>
      </c>
      <c r="E13" s="37">
        <v>5088.1000000000004</v>
      </c>
      <c r="F13" s="37">
        <v>5054.1000000000004</v>
      </c>
      <c r="G13" s="37">
        <v>5035.3500000000004</v>
      </c>
      <c r="H13" s="37">
        <v>5140.8500000000004</v>
      </c>
      <c r="I13" s="37">
        <v>5159.6000000000004</v>
      </c>
      <c r="J13" s="37">
        <v>5193.6000000000004</v>
      </c>
      <c r="K13" s="28">
        <v>5125.6000000000004</v>
      </c>
      <c r="L13" s="28">
        <v>5072.8500000000004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31138.799999999999</v>
      </c>
      <c r="D14" s="37">
        <v>31163.033333333336</v>
      </c>
      <c r="E14" s="37">
        <v>30916.416666666672</v>
      </c>
      <c r="F14" s="37">
        <v>30694.033333333336</v>
      </c>
      <c r="G14" s="37">
        <v>30447.416666666672</v>
      </c>
      <c r="H14" s="37">
        <v>31385.416666666672</v>
      </c>
      <c r="I14" s="37">
        <v>31632.033333333333</v>
      </c>
      <c r="J14" s="37">
        <v>31854.416666666672</v>
      </c>
      <c r="K14" s="28">
        <v>31409.65</v>
      </c>
      <c r="L14" s="28">
        <v>30940.65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4242.05</v>
      </c>
      <c r="D15" s="37">
        <v>4225.05</v>
      </c>
      <c r="E15" s="37">
        <v>4198.75</v>
      </c>
      <c r="F15" s="37">
        <v>4155.45</v>
      </c>
      <c r="G15" s="37">
        <v>4129.1499999999996</v>
      </c>
      <c r="H15" s="37">
        <v>4268.3500000000004</v>
      </c>
      <c r="I15" s="37">
        <v>4294.6500000000015</v>
      </c>
      <c r="J15" s="37">
        <v>4337.9500000000007</v>
      </c>
      <c r="K15" s="28">
        <v>4251.3500000000004</v>
      </c>
      <c r="L15" s="28">
        <v>4181.75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8120.15</v>
      </c>
      <c r="D16" s="37">
        <v>8102.7999999999993</v>
      </c>
      <c r="E16" s="37">
        <v>8072.3999999999987</v>
      </c>
      <c r="F16" s="37">
        <v>8024.65</v>
      </c>
      <c r="G16" s="37">
        <v>7994.2499999999991</v>
      </c>
      <c r="H16" s="37">
        <v>8150.5499999999984</v>
      </c>
      <c r="I16" s="37">
        <v>8180.95</v>
      </c>
      <c r="J16" s="37">
        <v>8228.6999999999971</v>
      </c>
      <c r="K16" s="28">
        <v>8133.2</v>
      </c>
      <c r="L16" s="28">
        <v>8055.05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2347.1999999999998</v>
      </c>
      <c r="D17" s="37">
        <v>2338.4</v>
      </c>
      <c r="E17" s="37">
        <v>2318.5</v>
      </c>
      <c r="F17" s="37">
        <v>2289.7999999999997</v>
      </c>
      <c r="G17" s="37">
        <v>2269.8999999999996</v>
      </c>
      <c r="H17" s="37">
        <v>2367.1000000000004</v>
      </c>
      <c r="I17" s="37">
        <v>2387.0000000000009</v>
      </c>
      <c r="J17" s="37">
        <v>2415.7000000000007</v>
      </c>
      <c r="K17" s="28">
        <v>2358.3000000000002</v>
      </c>
      <c r="L17" s="28">
        <v>2309.6999999999998</v>
      </c>
      <c r="M17" s="28">
        <v>4.9084599999999998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1371.1</v>
      </c>
      <c r="D18" s="37">
        <v>1372.5166666666667</v>
      </c>
      <c r="E18" s="37">
        <v>1354.6333333333332</v>
      </c>
      <c r="F18" s="37">
        <v>1338.1666666666665</v>
      </c>
      <c r="G18" s="37">
        <v>1320.2833333333331</v>
      </c>
      <c r="H18" s="37">
        <v>1388.9833333333333</v>
      </c>
      <c r="I18" s="37">
        <v>1406.866666666667</v>
      </c>
      <c r="J18" s="37">
        <v>1423.3333333333335</v>
      </c>
      <c r="K18" s="28">
        <v>1390.4</v>
      </c>
      <c r="L18" s="28">
        <v>1356.05</v>
      </c>
      <c r="M18" s="28">
        <v>10.354620000000001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847.65</v>
      </c>
      <c r="D19" s="37">
        <v>856.01666666666677</v>
      </c>
      <c r="E19" s="37">
        <v>830.18333333333351</v>
      </c>
      <c r="F19" s="37">
        <v>812.7166666666667</v>
      </c>
      <c r="G19" s="37">
        <v>786.88333333333344</v>
      </c>
      <c r="H19" s="37">
        <v>873.48333333333358</v>
      </c>
      <c r="I19" s="37">
        <v>899.31666666666683</v>
      </c>
      <c r="J19" s="37">
        <v>916.78333333333364</v>
      </c>
      <c r="K19" s="28">
        <v>881.85</v>
      </c>
      <c r="L19" s="28">
        <v>838.55</v>
      </c>
      <c r="M19" s="28">
        <v>13.11997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2339.5</v>
      </c>
      <c r="D20" s="37">
        <v>2337.6</v>
      </c>
      <c r="E20" s="37">
        <v>2312.8999999999996</v>
      </c>
      <c r="F20" s="37">
        <v>2286.2999999999997</v>
      </c>
      <c r="G20" s="37">
        <v>2261.5999999999995</v>
      </c>
      <c r="H20" s="37">
        <v>2364.1999999999998</v>
      </c>
      <c r="I20" s="37">
        <v>2388.8999999999996</v>
      </c>
      <c r="J20" s="37">
        <v>2415.5</v>
      </c>
      <c r="K20" s="28">
        <v>2362.3000000000002</v>
      </c>
      <c r="L20" s="28">
        <v>2311</v>
      </c>
      <c r="M20" s="28">
        <v>10.065440000000001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2830.35</v>
      </c>
      <c r="D21" s="37">
        <v>2844.7833333333333</v>
      </c>
      <c r="E21" s="37">
        <v>2794.5666666666666</v>
      </c>
      <c r="F21" s="37">
        <v>2758.7833333333333</v>
      </c>
      <c r="G21" s="37">
        <v>2708.5666666666666</v>
      </c>
      <c r="H21" s="37">
        <v>2880.5666666666666</v>
      </c>
      <c r="I21" s="37">
        <v>2930.7833333333328</v>
      </c>
      <c r="J21" s="37">
        <v>2966.5666666666666</v>
      </c>
      <c r="K21" s="28">
        <v>2895</v>
      </c>
      <c r="L21" s="28">
        <v>2809</v>
      </c>
      <c r="M21" s="28">
        <v>3.7459199999999999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856.55</v>
      </c>
      <c r="D22" s="37">
        <v>852.48333333333323</v>
      </c>
      <c r="E22" s="37">
        <v>842.11666666666645</v>
      </c>
      <c r="F22" s="37">
        <v>827.68333333333317</v>
      </c>
      <c r="G22" s="37">
        <v>817.31666666666638</v>
      </c>
      <c r="H22" s="37">
        <v>866.91666666666652</v>
      </c>
      <c r="I22" s="37">
        <v>877.2833333333333</v>
      </c>
      <c r="J22" s="37">
        <v>891.71666666666658</v>
      </c>
      <c r="K22" s="28">
        <v>862.85</v>
      </c>
      <c r="L22" s="28">
        <v>838.05</v>
      </c>
      <c r="M22" s="28">
        <v>57.604990000000001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2488.1999999999998</v>
      </c>
      <c r="D23" s="37">
        <v>2483.4500000000003</v>
      </c>
      <c r="E23" s="37">
        <v>2446.9000000000005</v>
      </c>
      <c r="F23" s="37">
        <v>2405.6000000000004</v>
      </c>
      <c r="G23" s="37">
        <v>2369.0500000000006</v>
      </c>
      <c r="H23" s="37">
        <v>2524.7500000000005</v>
      </c>
      <c r="I23" s="37">
        <v>2561.3000000000006</v>
      </c>
      <c r="J23" s="37">
        <v>2602.6000000000004</v>
      </c>
      <c r="K23" s="28">
        <v>2520</v>
      </c>
      <c r="L23" s="28">
        <v>2442.15</v>
      </c>
      <c r="M23" s="28">
        <v>3.0524499999999999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2804.45</v>
      </c>
      <c r="D24" s="37">
        <v>2779.15</v>
      </c>
      <c r="E24" s="37">
        <v>2720.3</v>
      </c>
      <c r="F24" s="37">
        <v>2636.15</v>
      </c>
      <c r="G24" s="37">
        <v>2577.3000000000002</v>
      </c>
      <c r="H24" s="37">
        <v>2863.3</v>
      </c>
      <c r="I24" s="37">
        <v>2922.1499999999996</v>
      </c>
      <c r="J24" s="37">
        <v>3006.3</v>
      </c>
      <c r="K24" s="28">
        <v>2838</v>
      </c>
      <c r="L24" s="28">
        <v>2695</v>
      </c>
      <c r="M24" s="28">
        <v>3.1516799999999998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116.95</v>
      </c>
      <c r="D25" s="37">
        <v>117.31666666666666</v>
      </c>
      <c r="E25" s="37">
        <v>115.18333333333332</v>
      </c>
      <c r="F25" s="37">
        <v>113.41666666666666</v>
      </c>
      <c r="G25" s="37">
        <v>111.28333333333332</v>
      </c>
      <c r="H25" s="37">
        <v>119.08333333333333</v>
      </c>
      <c r="I25" s="37">
        <v>121.21666666666665</v>
      </c>
      <c r="J25" s="37">
        <v>122.98333333333333</v>
      </c>
      <c r="K25" s="28">
        <v>119.45</v>
      </c>
      <c r="L25" s="28">
        <v>115.55</v>
      </c>
      <c r="M25" s="28">
        <v>48.447229999999998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282.45</v>
      </c>
      <c r="D26" s="37">
        <v>282.36666666666662</v>
      </c>
      <c r="E26" s="37">
        <v>279.78333333333325</v>
      </c>
      <c r="F26" s="37">
        <v>277.11666666666662</v>
      </c>
      <c r="G26" s="37">
        <v>274.53333333333325</v>
      </c>
      <c r="H26" s="37">
        <v>285.03333333333325</v>
      </c>
      <c r="I26" s="37">
        <v>287.61666666666662</v>
      </c>
      <c r="J26" s="37">
        <v>290.28333333333325</v>
      </c>
      <c r="K26" s="28">
        <v>284.95</v>
      </c>
      <c r="L26" s="28">
        <v>279.7</v>
      </c>
      <c r="M26" s="28">
        <v>8.17211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1803.15</v>
      </c>
      <c r="D27" s="37">
        <v>1795.6166666666668</v>
      </c>
      <c r="E27" s="37">
        <v>1727.5333333333335</v>
      </c>
      <c r="F27" s="37">
        <v>1651.9166666666667</v>
      </c>
      <c r="G27" s="37">
        <v>1583.8333333333335</v>
      </c>
      <c r="H27" s="37">
        <v>1871.2333333333336</v>
      </c>
      <c r="I27" s="37">
        <v>1939.3166666666666</v>
      </c>
      <c r="J27" s="37">
        <v>2014.9333333333336</v>
      </c>
      <c r="K27" s="28">
        <v>1863.7</v>
      </c>
      <c r="L27" s="28">
        <v>1720</v>
      </c>
      <c r="M27" s="28">
        <v>2.8782100000000002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786.6</v>
      </c>
      <c r="D28" s="37">
        <v>779.51666666666677</v>
      </c>
      <c r="E28" s="37">
        <v>767.03333333333353</v>
      </c>
      <c r="F28" s="37">
        <v>747.46666666666681</v>
      </c>
      <c r="G28" s="37">
        <v>734.98333333333358</v>
      </c>
      <c r="H28" s="37">
        <v>799.08333333333348</v>
      </c>
      <c r="I28" s="37">
        <v>811.56666666666683</v>
      </c>
      <c r="J28" s="37">
        <v>831.13333333333344</v>
      </c>
      <c r="K28" s="28">
        <v>792</v>
      </c>
      <c r="L28" s="28">
        <v>759.95</v>
      </c>
      <c r="M28" s="28">
        <v>1.9061300000000001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3272.8</v>
      </c>
      <c r="D29" s="37">
        <v>3268.6333333333332</v>
      </c>
      <c r="E29" s="37">
        <v>3223.5666666666666</v>
      </c>
      <c r="F29" s="37">
        <v>3174.3333333333335</v>
      </c>
      <c r="G29" s="37">
        <v>3129.2666666666669</v>
      </c>
      <c r="H29" s="37">
        <v>3317.8666666666663</v>
      </c>
      <c r="I29" s="37">
        <v>3362.9333333333329</v>
      </c>
      <c r="J29" s="37">
        <v>3412.1666666666661</v>
      </c>
      <c r="K29" s="28">
        <v>3313.7</v>
      </c>
      <c r="L29" s="28">
        <v>3219.4</v>
      </c>
      <c r="M29" s="28">
        <v>0.51958000000000004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554.04999999999995</v>
      </c>
      <c r="D30" s="37">
        <v>555.2833333333333</v>
      </c>
      <c r="E30" s="37">
        <v>550.16666666666663</v>
      </c>
      <c r="F30" s="37">
        <v>546.2833333333333</v>
      </c>
      <c r="G30" s="37">
        <v>541.16666666666663</v>
      </c>
      <c r="H30" s="37">
        <v>559.16666666666663</v>
      </c>
      <c r="I30" s="37">
        <v>564.28333333333342</v>
      </c>
      <c r="J30" s="37">
        <v>568.16666666666663</v>
      </c>
      <c r="K30" s="28">
        <v>560.4</v>
      </c>
      <c r="L30" s="28">
        <v>551.4</v>
      </c>
      <c r="M30" s="28">
        <v>2.2290299999999998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378.15</v>
      </c>
      <c r="D31" s="37">
        <v>375.8</v>
      </c>
      <c r="E31" s="37">
        <v>371.1</v>
      </c>
      <c r="F31" s="37">
        <v>364.05</v>
      </c>
      <c r="G31" s="37">
        <v>359.35</v>
      </c>
      <c r="H31" s="37">
        <v>382.85</v>
      </c>
      <c r="I31" s="37">
        <v>387.54999999999995</v>
      </c>
      <c r="J31" s="37">
        <v>394.6</v>
      </c>
      <c r="K31" s="28">
        <v>380.5</v>
      </c>
      <c r="L31" s="28">
        <v>368.75</v>
      </c>
      <c r="M31" s="28">
        <v>59.596780000000003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4304.75</v>
      </c>
      <c r="D32" s="37">
        <v>4344.916666666667</v>
      </c>
      <c r="E32" s="37">
        <v>4249.8333333333339</v>
      </c>
      <c r="F32" s="37">
        <v>4194.916666666667</v>
      </c>
      <c r="G32" s="37">
        <v>4099.8333333333339</v>
      </c>
      <c r="H32" s="37">
        <v>4399.8333333333339</v>
      </c>
      <c r="I32" s="37">
        <v>4494.9166666666679</v>
      </c>
      <c r="J32" s="37">
        <v>4549.8333333333339</v>
      </c>
      <c r="K32" s="28">
        <v>4440</v>
      </c>
      <c r="L32" s="28">
        <v>4290</v>
      </c>
      <c r="M32" s="28">
        <v>5.6860999999999997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202.6</v>
      </c>
      <c r="D33" s="37">
        <v>201.70000000000002</v>
      </c>
      <c r="E33" s="37">
        <v>199.40000000000003</v>
      </c>
      <c r="F33" s="37">
        <v>196.20000000000002</v>
      </c>
      <c r="G33" s="37">
        <v>193.90000000000003</v>
      </c>
      <c r="H33" s="37">
        <v>204.90000000000003</v>
      </c>
      <c r="I33" s="37">
        <v>207.20000000000005</v>
      </c>
      <c r="J33" s="37">
        <v>210.40000000000003</v>
      </c>
      <c r="K33" s="28">
        <v>204</v>
      </c>
      <c r="L33" s="28">
        <v>198.5</v>
      </c>
      <c r="M33" s="28">
        <v>18.426200000000001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126.2</v>
      </c>
      <c r="D34" s="37">
        <v>125.28333333333335</v>
      </c>
      <c r="E34" s="37">
        <v>123.11666666666669</v>
      </c>
      <c r="F34" s="37">
        <v>120.03333333333335</v>
      </c>
      <c r="G34" s="37">
        <v>117.86666666666669</v>
      </c>
      <c r="H34" s="37">
        <v>128.36666666666667</v>
      </c>
      <c r="I34" s="37">
        <v>130.53333333333336</v>
      </c>
      <c r="J34" s="37">
        <v>133.61666666666667</v>
      </c>
      <c r="K34" s="28">
        <v>127.45</v>
      </c>
      <c r="L34" s="28">
        <v>122.2</v>
      </c>
      <c r="M34" s="28">
        <v>133.62735000000001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3200</v>
      </c>
      <c r="D35" s="37">
        <v>3188.5166666666664</v>
      </c>
      <c r="E35" s="37">
        <v>3165.5333333333328</v>
      </c>
      <c r="F35" s="37">
        <v>3131.0666666666666</v>
      </c>
      <c r="G35" s="37">
        <v>3108.083333333333</v>
      </c>
      <c r="H35" s="37">
        <v>3222.9833333333327</v>
      </c>
      <c r="I35" s="37">
        <v>3245.9666666666662</v>
      </c>
      <c r="J35" s="37">
        <v>3280.4333333333325</v>
      </c>
      <c r="K35" s="28">
        <v>3211.5</v>
      </c>
      <c r="L35" s="28">
        <v>3154.05</v>
      </c>
      <c r="M35" s="28">
        <v>5.9552199999999997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2065.9499999999998</v>
      </c>
      <c r="D36" s="37">
        <v>2078.3333333333335</v>
      </c>
      <c r="E36" s="37">
        <v>2002.666666666667</v>
      </c>
      <c r="F36" s="37">
        <v>1939.3833333333334</v>
      </c>
      <c r="G36" s="37">
        <v>1863.7166666666669</v>
      </c>
      <c r="H36" s="37">
        <v>2141.6166666666668</v>
      </c>
      <c r="I36" s="37">
        <v>2217.2833333333338</v>
      </c>
      <c r="J36" s="37">
        <v>2280.5666666666671</v>
      </c>
      <c r="K36" s="28">
        <v>2154</v>
      </c>
      <c r="L36" s="28">
        <v>2015.05</v>
      </c>
      <c r="M36" s="28">
        <v>5.7718999999999996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642.5</v>
      </c>
      <c r="D37" s="37">
        <v>639.98333333333335</v>
      </c>
      <c r="E37" s="37">
        <v>626.9666666666667</v>
      </c>
      <c r="F37" s="37">
        <v>611.43333333333339</v>
      </c>
      <c r="G37" s="37">
        <v>598.41666666666674</v>
      </c>
      <c r="H37" s="37">
        <v>655.51666666666665</v>
      </c>
      <c r="I37" s="37">
        <v>668.5333333333333</v>
      </c>
      <c r="J37" s="37">
        <v>684.06666666666661</v>
      </c>
      <c r="K37" s="28">
        <v>653</v>
      </c>
      <c r="L37" s="28">
        <v>624.45000000000005</v>
      </c>
      <c r="M37" s="28">
        <v>26.05546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3983.35</v>
      </c>
      <c r="D38" s="37">
        <v>3956.7166666666667</v>
      </c>
      <c r="E38" s="37">
        <v>3915.6333333333332</v>
      </c>
      <c r="F38" s="37">
        <v>3847.9166666666665</v>
      </c>
      <c r="G38" s="37">
        <v>3806.833333333333</v>
      </c>
      <c r="H38" s="37">
        <v>4024.4333333333334</v>
      </c>
      <c r="I38" s="37">
        <v>4065.5166666666664</v>
      </c>
      <c r="J38" s="37">
        <v>4133.2333333333336</v>
      </c>
      <c r="K38" s="28">
        <v>3997.8</v>
      </c>
      <c r="L38" s="28">
        <v>3889</v>
      </c>
      <c r="M38" s="28">
        <v>2.6583100000000002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727.35</v>
      </c>
      <c r="D39" s="37">
        <v>728.01666666666677</v>
      </c>
      <c r="E39" s="37">
        <v>717.83333333333348</v>
      </c>
      <c r="F39" s="37">
        <v>708.31666666666672</v>
      </c>
      <c r="G39" s="37">
        <v>698.13333333333344</v>
      </c>
      <c r="H39" s="37">
        <v>737.53333333333353</v>
      </c>
      <c r="I39" s="37">
        <v>747.7166666666667</v>
      </c>
      <c r="J39" s="37">
        <v>757.23333333333358</v>
      </c>
      <c r="K39" s="28">
        <v>738.2</v>
      </c>
      <c r="L39" s="28">
        <v>718.5</v>
      </c>
      <c r="M39" s="28">
        <v>161.3604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3623.45</v>
      </c>
      <c r="D40" s="37">
        <v>3649.8166666666671</v>
      </c>
      <c r="E40" s="37">
        <v>3579.6333333333341</v>
      </c>
      <c r="F40" s="37">
        <v>3535.8166666666671</v>
      </c>
      <c r="G40" s="37">
        <v>3465.6333333333341</v>
      </c>
      <c r="H40" s="37">
        <v>3693.6333333333341</v>
      </c>
      <c r="I40" s="37">
        <v>3763.8166666666675</v>
      </c>
      <c r="J40" s="37">
        <v>3807.6333333333341</v>
      </c>
      <c r="K40" s="28">
        <v>3720</v>
      </c>
      <c r="L40" s="28">
        <v>3606</v>
      </c>
      <c r="M40" s="28">
        <v>3.7665999999999999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6626.15</v>
      </c>
      <c r="D41" s="37">
        <v>6600.5</v>
      </c>
      <c r="E41" s="37">
        <v>6551.15</v>
      </c>
      <c r="F41" s="37">
        <v>6476.15</v>
      </c>
      <c r="G41" s="37">
        <v>6426.7999999999993</v>
      </c>
      <c r="H41" s="37">
        <v>6675.5</v>
      </c>
      <c r="I41" s="37">
        <v>6724.85</v>
      </c>
      <c r="J41" s="37">
        <v>6799.85</v>
      </c>
      <c r="K41" s="28">
        <v>6649.85</v>
      </c>
      <c r="L41" s="28">
        <v>6525.5</v>
      </c>
      <c r="M41" s="28">
        <v>12.387409999999999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14957.45</v>
      </c>
      <c r="D42" s="37">
        <v>14860.083333333334</v>
      </c>
      <c r="E42" s="37">
        <v>14697.416666666668</v>
      </c>
      <c r="F42" s="37">
        <v>14437.383333333333</v>
      </c>
      <c r="G42" s="37">
        <v>14274.716666666667</v>
      </c>
      <c r="H42" s="37">
        <v>15120.116666666669</v>
      </c>
      <c r="I42" s="37">
        <v>15282.783333333336</v>
      </c>
      <c r="J42" s="37">
        <v>15542.816666666669</v>
      </c>
      <c r="K42" s="28">
        <v>15022.75</v>
      </c>
      <c r="L42" s="28">
        <v>14600.05</v>
      </c>
      <c r="M42" s="28">
        <v>1.90798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5325.4</v>
      </c>
      <c r="D43" s="37">
        <v>5286.8</v>
      </c>
      <c r="E43" s="37">
        <v>5203.6000000000004</v>
      </c>
      <c r="F43" s="37">
        <v>5081.8</v>
      </c>
      <c r="G43" s="37">
        <v>4998.6000000000004</v>
      </c>
      <c r="H43" s="37">
        <v>5408.6</v>
      </c>
      <c r="I43" s="37">
        <v>5491.7999999999993</v>
      </c>
      <c r="J43" s="37">
        <v>5613.6</v>
      </c>
      <c r="K43" s="28">
        <v>5370</v>
      </c>
      <c r="L43" s="28">
        <v>5165</v>
      </c>
      <c r="M43" s="28">
        <v>1.3533299999999999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2103.9499999999998</v>
      </c>
      <c r="D44" s="37">
        <v>2111.65</v>
      </c>
      <c r="E44" s="37">
        <v>2075.4</v>
      </c>
      <c r="F44" s="37">
        <v>2046.85</v>
      </c>
      <c r="G44" s="37">
        <v>2010.6</v>
      </c>
      <c r="H44" s="37">
        <v>2140.2000000000003</v>
      </c>
      <c r="I44" s="37">
        <v>2176.4500000000003</v>
      </c>
      <c r="J44" s="37">
        <v>2205.0000000000005</v>
      </c>
      <c r="K44" s="28">
        <v>2147.9</v>
      </c>
      <c r="L44" s="28">
        <v>2083.1</v>
      </c>
      <c r="M44" s="28">
        <v>2.9574400000000001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336.5</v>
      </c>
      <c r="D45" s="37">
        <v>333.86666666666667</v>
      </c>
      <c r="E45" s="37">
        <v>329.73333333333335</v>
      </c>
      <c r="F45" s="37">
        <v>322.9666666666667</v>
      </c>
      <c r="G45" s="37">
        <v>318.83333333333337</v>
      </c>
      <c r="H45" s="37">
        <v>340.63333333333333</v>
      </c>
      <c r="I45" s="37">
        <v>344.76666666666665</v>
      </c>
      <c r="J45" s="37">
        <v>351.5333333333333</v>
      </c>
      <c r="K45" s="28">
        <v>338</v>
      </c>
      <c r="L45" s="28">
        <v>327.10000000000002</v>
      </c>
      <c r="M45" s="28">
        <v>44.459380000000003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112.75</v>
      </c>
      <c r="D46" s="37">
        <v>112.28333333333335</v>
      </c>
      <c r="E46" s="37">
        <v>111.31666666666669</v>
      </c>
      <c r="F46" s="37">
        <v>109.88333333333334</v>
      </c>
      <c r="G46" s="37">
        <v>108.91666666666669</v>
      </c>
      <c r="H46" s="37">
        <v>113.7166666666667</v>
      </c>
      <c r="I46" s="37">
        <v>114.68333333333337</v>
      </c>
      <c r="J46" s="37">
        <v>116.1166666666667</v>
      </c>
      <c r="K46" s="28">
        <v>113.25</v>
      </c>
      <c r="L46" s="28">
        <v>110.85</v>
      </c>
      <c r="M46" s="28">
        <v>145.26546999999999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47.7</v>
      </c>
      <c r="D47" s="37">
        <v>47.783333333333331</v>
      </c>
      <c r="E47" s="37">
        <v>47.266666666666666</v>
      </c>
      <c r="F47" s="37">
        <v>46.833333333333336</v>
      </c>
      <c r="G47" s="37">
        <v>46.31666666666667</v>
      </c>
      <c r="H47" s="37">
        <v>48.216666666666661</v>
      </c>
      <c r="I47" s="37">
        <v>48.733333333333327</v>
      </c>
      <c r="J47" s="37">
        <v>49.166666666666657</v>
      </c>
      <c r="K47" s="28">
        <v>48.3</v>
      </c>
      <c r="L47" s="28">
        <v>47.35</v>
      </c>
      <c r="M47" s="28">
        <v>15.155099999999999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1967.8</v>
      </c>
      <c r="D48" s="37">
        <v>1950.6166666666668</v>
      </c>
      <c r="E48" s="37">
        <v>1930.2333333333336</v>
      </c>
      <c r="F48" s="37">
        <v>1892.6666666666667</v>
      </c>
      <c r="G48" s="37">
        <v>1872.2833333333335</v>
      </c>
      <c r="H48" s="37">
        <v>1988.1833333333336</v>
      </c>
      <c r="I48" s="37">
        <v>2008.5666666666668</v>
      </c>
      <c r="J48" s="37">
        <v>2046.1333333333337</v>
      </c>
      <c r="K48" s="28">
        <v>1971</v>
      </c>
      <c r="L48" s="28">
        <v>1913.05</v>
      </c>
      <c r="M48" s="28">
        <v>1.39236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713.35</v>
      </c>
      <c r="D49" s="37">
        <v>711.51666666666677</v>
      </c>
      <c r="E49" s="37">
        <v>707.38333333333355</v>
      </c>
      <c r="F49" s="37">
        <v>701.41666666666674</v>
      </c>
      <c r="G49" s="37">
        <v>697.28333333333353</v>
      </c>
      <c r="H49" s="37">
        <v>717.48333333333358</v>
      </c>
      <c r="I49" s="37">
        <v>721.61666666666679</v>
      </c>
      <c r="J49" s="37">
        <v>727.5833333333336</v>
      </c>
      <c r="K49" s="28">
        <v>715.65</v>
      </c>
      <c r="L49" s="28">
        <v>705.55</v>
      </c>
      <c r="M49" s="28">
        <v>1.61853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238.15</v>
      </c>
      <c r="D50" s="37">
        <v>237.08333333333334</v>
      </c>
      <c r="E50" s="37">
        <v>234.76666666666668</v>
      </c>
      <c r="F50" s="37">
        <v>231.38333333333333</v>
      </c>
      <c r="G50" s="37">
        <v>229.06666666666666</v>
      </c>
      <c r="H50" s="37">
        <v>240.4666666666667</v>
      </c>
      <c r="I50" s="37">
        <v>242.78333333333336</v>
      </c>
      <c r="J50" s="37">
        <v>246.16666666666671</v>
      </c>
      <c r="K50" s="28">
        <v>239.4</v>
      </c>
      <c r="L50" s="28">
        <v>233.7</v>
      </c>
      <c r="M50" s="28">
        <v>46.473849999999999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678.45</v>
      </c>
      <c r="D51" s="37">
        <v>681</v>
      </c>
      <c r="E51" s="37">
        <v>671.55</v>
      </c>
      <c r="F51" s="37">
        <v>664.65</v>
      </c>
      <c r="G51" s="37">
        <v>655.19999999999993</v>
      </c>
      <c r="H51" s="37">
        <v>687.9</v>
      </c>
      <c r="I51" s="37">
        <v>697.35</v>
      </c>
      <c r="J51" s="37">
        <v>704.25</v>
      </c>
      <c r="K51" s="28">
        <v>690.45</v>
      </c>
      <c r="L51" s="28">
        <v>674.1</v>
      </c>
      <c r="M51" s="28">
        <v>13.396509999999999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52.4</v>
      </c>
      <c r="D52" s="37">
        <v>52.116666666666667</v>
      </c>
      <c r="E52" s="37">
        <v>51.633333333333333</v>
      </c>
      <c r="F52" s="37">
        <v>50.866666666666667</v>
      </c>
      <c r="G52" s="37">
        <v>50.383333333333333</v>
      </c>
      <c r="H52" s="37">
        <v>52.883333333333333</v>
      </c>
      <c r="I52" s="37">
        <v>53.366666666666667</v>
      </c>
      <c r="J52" s="37">
        <v>54.133333333333333</v>
      </c>
      <c r="K52" s="28">
        <v>52.6</v>
      </c>
      <c r="L52" s="28">
        <v>51.35</v>
      </c>
      <c r="M52" s="28">
        <v>162.80662000000001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366.45</v>
      </c>
      <c r="D53" s="37">
        <v>364.01666666666665</v>
      </c>
      <c r="E53" s="37">
        <v>360.08333333333331</v>
      </c>
      <c r="F53" s="37">
        <v>353.71666666666664</v>
      </c>
      <c r="G53" s="37">
        <v>349.7833333333333</v>
      </c>
      <c r="H53" s="37">
        <v>370.38333333333333</v>
      </c>
      <c r="I53" s="37">
        <v>374.31666666666672</v>
      </c>
      <c r="J53" s="37">
        <v>380.68333333333334</v>
      </c>
      <c r="K53" s="28">
        <v>367.95</v>
      </c>
      <c r="L53" s="28">
        <v>357.65</v>
      </c>
      <c r="M53" s="28">
        <v>32.002380000000002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741.35</v>
      </c>
      <c r="D54" s="37">
        <v>738.2166666666667</v>
      </c>
      <c r="E54" s="37">
        <v>733.48333333333335</v>
      </c>
      <c r="F54" s="37">
        <v>725.61666666666667</v>
      </c>
      <c r="G54" s="37">
        <v>720.88333333333333</v>
      </c>
      <c r="H54" s="37">
        <v>746.08333333333337</v>
      </c>
      <c r="I54" s="37">
        <v>750.81666666666672</v>
      </c>
      <c r="J54" s="37">
        <v>758.68333333333339</v>
      </c>
      <c r="K54" s="28">
        <v>742.95</v>
      </c>
      <c r="L54" s="28">
        <v>730.35</v>
      </c>
      <c r="M54" s="28">
        <v>39.385330000000003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372.8</v>
      </c>
      <c r="D55" s="37">
        <v>371.2166666666667</v>
      </c>
      <c r="E55" s="37">
        <v>364.88333333333338</v>
      </c>
      <c r="F55" s="37">
        <v>356.9666666666667</v>
      </c>
      <c r="G55" s="37">
        <v>350.63333333333338</v>
      </c>
      <c r="H55" s="37">
        <v>379.13333333333338</v>
      </c>
      <c r="I55" s="37">
        <v>385.46666666666664</v>
      </c>
      <c r="J55" s="37">
        <v>393.38333333333338</v>
      </c>
      <c r="K55" s="28">
        <v>377.55</v>
      </c>
      <c r="L55" s="28">
        <v>363.3</v>
      </c>
      <c r="M55" s="28">
        <v>31.555070000000001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14460.55</v>
      </c>
      <c r="D56" s="37">
        <v>14430.983333333332</v>
      </c>
      <c r="E56" s="37">
        <v>14259.566666666664</v>
      </c>
      <c r="F56" s="37">
        <v>14058.583333333332</v>
      </c>
      <c r="G56" s="37">
        <v>13887.166666666664</v>
      </c>
      <c r="H56" s="37">
        <v>14631.966666666664</v>
      </c>
      <c r="I56" s="37">
        <v>14803.383333333331</v>
      </c>
      <c r="J56" s="37">
        <v>15004.366666666663</v>
      </c>
      <c r="K56" s="28">
        <v>14602.4</v>
      </c>
      <c r="L56" s="28">
        <v>14230</v>
      </c>
      <c r="M56" s="28">
        <v>0.18509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3271.3</v>
      </c>
      <c r="D57" s="37">
        <v>3253.0666666666671</v>
      </c>
      <c r="E57" s="37">
        <v>3221.233333333334</v>
      </c>
      <c r="F57" s="37">
        <v>3171.166666666667</v>
      </c>
      <c r="G57" s="37">
        <v>3139.3333333333339</v>
      </c>
      <c r="H57" s="37">
        <v>3303.1333333333341</v>
      </c>
      <c r="I57" s="37">
        <v>3334.9666666666672</v>
      </c>
      <c r="J57" s="37">
        <v>3385.0333333333342</v>
      </c>
      <c r="K57" s="28">
        <v>3284.9</v>
      </c>
      <c r="L57" s="28">
        <v>3203</v>
      </c>
      <c r="M57" s="28">
        <v>2.1578300000000001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787.55</v>
      </c>
      <c r="D58" s="37">
        <v>783.31666666666661</v>
      </c>
      <c r="E58" s="37">
        <v>772.38333333333321</v>
      </c>
      <c r="F58" s="37">
        <v>757.21666666666658</v>
      </c>
      <c r="G58" s="37">
        <v>746.28333333333319</v>
      </c>
      <c r="H58" s="37">
        <v>798.48333333333323</v>
      </c>
      <c r="I58" s="37">
        <v>809.41666666666663</v>
      </c>
      <c r="J58" s="37">
        <v>824.58333333333326</v>
      </c>
      <c r="K58" s="28">
        <v>794.25</v>
      </c>
      <c r="L58" s="28">
        <v>768.15</v>
      </c>
      <c r="M58" s="28">
        <v>2.7071700000000001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229.75</v>
      </c>
      <c r="D59" s="37">
        <v>228.73333333333335</v>
      </c>
      <c r="E59" s="37">
        <v>227.1166666666667</v>
      </c>
      <c r="F59" s="37">
        <v>224.48333333333335</v>
      </c>
      <c r="G59" s="37">
        <v>222.8666666666667</v>
      </c>
      <c r="H59" s="37">
        <v>231.3666666666667</v>
      </c>
      <c r="I59" s="37">
        <v>232.98333333333338</v>
      </c>
      <c r="J59" s="37">
        <v>235.6166666666667</v>
      </c>
      <c r="K59" s="28">
        <v>230.35</v>
      </c>
      <c r="L59" s="28">
        <v>226.1</v>
      </c>
      <c r="M59" s="28">
        <v>46.889020000000002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108.5</v>
      </c>
      <c r="D60" s="37">
        <v>108.05</v>
      </c>
      <c r="E60" s="37">
        <v>107.1</v>
      </c>
      <c r="F60" s="37">
        <v>105.7</v>
      </c>
      <c r="G60" s="37">
        <v>104.75</v>
      </c>
      <c r="H60" s="37">
        <v>109.44999999999999</v>
      </c>
      <c r="I60" s="37">
        <v>110.4</v>
      </c>
      <c r="J60" s="37">
        <v>111.79999999999998</v>
      </c>
      <c r="K60" s="28">
        <v>109</v>
      </c>
      <c r="L60" s="28">
        <v>106.65</v>
      </c>
      <c r="M60" s="28">
        <v>10.19753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746.5</v>
      </c>
      <c r="D61" s="37">
        <v>741.51666666666677</v>
      </c>
      <c r="E61" s="37">
        <v>733.13333333333355</v>
      </c>
      <c r="F61" s="37">
        <v>719.76666666666677</v>
      </c>
      <c r="G61" s="37">
        <v>711.38333333333355</v>
      </c>
      <c r="H61" s="37">
        <v>754.88333333333355</v>
      </c>
      <c r="I61" s="37">
        <v>763.26666666666677</v>
      </c>
      <c r="J61" s="37">
        <v>776.63333333333355</v>
      </c>
      <c r="K61" s="28">
        <v>749.9</v>
      </c>
      <c r="L61" s="28">
        <v>728.15</v>
      </c>
      <c r="M61" s="28">
        <v>10.319750000000001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976.6</v>
      </c>
      <c r="D62" s="37">
        <v>979.38333333333321</v>
      </c>
      <c r="E62" s="37">
        <v>969.01666666666642</v>
      </c>
      <c r="F62" s="37">
        <v>961.43333333333317</v>
      </c>
      <c r="G62" s="37">
        <v>951.06666666666638</v>
      </c>
      <c r="H62" s="37">
        <v>986.96666666666647</v>
      </c>
      <c r="I62" s="37">
        <v>997.33333333333326</v>
      </c>
      <c r="J62" s="37">
        <v>1004.9166666666665</v>
      </c>
      <c r="K62" s="28">
        <v>989.75</v>
      </c>
      <c r="L62" s="28">
        <v>971.8</v>
      </c>
      <c r="M62" s="28">
        <v>17.67117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134.05000000000001</v>
      </c>
      <c r="D63" s="37">
        <v>134.76666666666665</v>
      </c>
      <c r="E63" s="37">
        <v>132.43333333333331</v>
      </c>
      <c r="F63" s="37">
        <v>130.81666666666666</v>
      </c>
      <c r="G63" s="37">
        <v>128.48333333333332</v>
      </c>
      <c r="H63" s="37">
        <v>136.3833333333333</v>
      </c>
      <c r="I63" s="37">
        <v>138.71666666666667</v>
      </c>
      <c r="J63" s="37">
        <v>140.33333333333329</v>
      </c>
      <c r="K63" s="28">
        <v>137.1</v>
      </c>
      <c r="L63" s="28">
        <v>133.15</v>
      </c>
      <c r="M63" s="28">
        <v>6.5111499999999998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187.65</v>
      </c>
      <c r="D64" s="37">
        <v>185.13333333333333</v>
      </c>
      <c r="E64" s="37">
        <v>181.36666666666665</v>
      </c>
      <c r="F64" s="37">
        <v>175.08333333333331</v>
      </c>
      <c r="G64" s="37">
        <v>171.31666666666663</v>
      </c>
      <c r="H64" s="37">
        <v>191.41666666666666</v>
      </c>
      <c r="I64" s="37">
        <v>195.18333333333331</v>
      </c>
      <c r="J64" s="37">
        <v>201.46666666666667</v>
      </c>
      <c r="K64" s="28">
        <v>188.9</v>
      </c>
      <c r="L64" s="28">
        <v>178.85</v>
      </c>
      <c r="M64" s="28">
        <v>212.89438999999999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4116.55</v>
      </c>
      <c r="D65" s="37">
        <v>4117.416666666667</v>
      </c>
      <c r="E65" s="37">
        <v>4059.8333333333339</v>
      </c>
      <c r="F65" s="37">
        <v>4003.1166666666668</v>
      </c>
      <c r="G65" s="37">
        <v>3945.5333333333338</v>
      </c>
      <c r="H65" s="37">
        <v>4174.1333333333341</v>
      </c>
      <c r="I65" s="37">
        <v>4231.7166666666681</v>
      </c>
      <c r="J65" s="37">
        <v>4288.4333333333343</v>
      </c>
      <c r="K65" s="28">
        <v>4175</v>
      </c>
      <c r="L65" s="28">
        <v>4060.7</v>
      </c>
      <c r="M65" s="28">
        <v>1.3012999999999999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1643</v>
      </c>
      <c r="D66" s="37">
        <v>1649.4333333333334</v>
      </c>
      <c r="E66" s="37">
        <v>1626.8666666666668</v>
      </c>
      <c r="F66" s="37">
        <v>1610.7333333333333</v>
      </c>
      <c r="G66" s="37">
        <v>1588.1666666666667</v>
      </c>
      <c r="H66" s="37">
        <v>1665.5666666666668</v>
      </c>
      <c r="I66" s="37">
        <v>1688.1333333333334</v>
      </c>
      <c r="J66" s="37">
        <v>1704.2666666666669</v>
      </c>
      <c r="K66" s="28">
        <v>1672</v>
      </c>
      <c r="L66" s="28">
        <v>1633.3</v>
      </c>
      <c r="M66" s="28">
        <v>1.92906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644.5</v>
      </c>
      <c r="D67" s="37">
        <v>647.05000000000007</v>
      </c>
      <c r="E67" s="37">
        <v>633.10000000000014</v>
      </c>
      <c r="F67" s="37">
        <v>621.70000000000005</v>
      </c>
      <c r="G67" s="37">
        <v>607.75000000000011</v>
      </c>
      <c r="H67" s="37">
        <v>658.45000000000016</v>
      </c>
      <c r="I67" s="37">
        <v>672.4000000000002</v>
      </c>
      <c r="J67" s="37">
        <v>683.80000000000018</v>
      </c>
      <c r="K67" s="28">
        <v>661</v>
      </c>
      <c r="L67" s="28">
        <v>635.65</v>
      </c>
      <c r="M67" s="28">
        <v>12.42193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910.1</v>
      </c>
      <c r="D68" s="37">
        <v>905.56666666666672</v>
      </c>
      <c r="E68" s="37">
        <v>893.18333333333339</v>
      </c>
      <c r="F68" s="37">
        <v>876.26666666666665</v>
      </c>
      <c r="G68" s="37">
        <v>863.88333333333333</v>
      </c>
      <c r="H68" s="37">
        <v>922.48333333333346</v>
      </c>
      <c r="I68" s="37">
        <v>934.8666666666669</v>
      </c>
      <c r="J68" s="37">
        <v>951.78333333333353</v>
      </c>
      <c r="K68" s="28">
        <v>917.95</v>
      </c>
      <c r="L68" s="28">
        <v>888.65</v>
      </c>
      <c r="M68" s="28">
        <v>10.40924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378.55</v>
      </c>
      <c r="D69" s="37">
        <v>380.40000000000003</v>
      </c>
      <c r="E69" s="37">
        <v>375.60000000000008</v>
      </c>
      <c r="F69" s="37">
        <v>372.65000000000003</v>
      </c>
      <c r="G69" s="37">
        <v>367.85000000000008</v>
      </c>
      <c r="H69" s="37">
        <v>383.35000000000008</v>
      </c>
      <c r="I69" s="37">
        <v>388.15000000000003</v>
      </c>
      <c r="J69" s="37">
        <v>391.10000000000008</v>
      </c>
      <c r="K69" s="28">
        <v>385.2</v>
      </c>
      <c r="L69" s="28">
        <v>377.45</v>
      </c>
      <c r="M69" s="28">
        <v>8.6672499999999992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1031</v>
      </c>
      <c r="D70" s="37">
        <v>1026.5333333333333</v>
      </c>
      <c r="E70" s="37">
        <v>1015.4666666666667</v>
      </c>
      <c r="F70" s="37">
        <v>999.93333333333339</v>
      </c>
      <c r="G70" s="37">
        <v>988.86666666666679</v>
      </c>
      <c r="H70" s="37">
        <v>1042.0666666666666</v>
      </c>
      <c r="I70" s="37">
        <v>1053.1333333333332</v>
      </c>
      <c r="J70" s="37">
        <v>1068.6666666666665</v>
      </c>
      <c r="K70" s="28">
        <v>1037.5999999999999</v>
      </c>
      <c r="L70" s="28">
        <v>1011</v>
      </c>
      <c r="M70" s="28">
        <v>3.8005399999999998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367.55</v>
      </c>
      <c r="D71" s="37">
        <v>367.81666666666666</v>
      </c>
      <c r="E71" s="37">
        <v>363.93333333333334</v>
      </c>
      <c r="F71" s="37">
        <v>360.31666666666666</v>
      </c>
      <c r="G71" s="37">
        <v>356.43333333333334</v>
      </c>
      <c r="H71" s="37">
        <v>371.43333333333334</v>
      </c>
      <c r="I71" s="37">
        <v>375.31666666666666</v>
      </c>
      <c r="J71" s="37">
        <v>378.93333333333334</v>
      </c>
      <c r="K71" s="28">
        <v>371.7</v>
      </c>
      <c r="L71" s="28">
        <v>364.2</v>
      </c>
      <c r="M71" s="28">
        <v>36.064779999999999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557.20000000000005</v>
      </c>
      <c r="D72" s="37">
        <v>555.30000000000007</v>
      </c>
      <c r="E72" s="37">
        <v>551.15000000000009</v>
      </c>
      <c r="F72" s="37">
        <v>545.1</v>
      </c>
      <c r="G72" s="37">
        <v>540.95000000000005</v>
      </c>
      <c r="H72" s="37">
        <v>561.35000000000014</v>
      </c>
      <c r="I72" s="37">
        <v>565.5</v>
      </c>
      <c r="J72" s="37">
        <v>571.55000000000018</v>
      </c>
      <c r="K72" s="28">
        <v>559.45000000000005</v>
      </c>
      <c r="L72" s="28">
        <v>549.25</v>
      </c>
      <c r="M72" s="28">
        <v>10.897779999999999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1501.75</v>
      </c>
      <c r="D73" s="37">
        <v>1499.0833333333333</v>
      </c>
      <c r="E73" s="37">
        <v>1479.0166666666664</v>
      </c>
      <c r="F73" s="37">
        <v>1456.2833333333331</v>
      </c>
      <c r="G73" s="37">
        <v>1436.2166666666662</v>
      </c>
      <c r="H73" s="37">
        <v>1521.8166666666666</v>
      </c>
      <c r="I73" s="37">
        <v>1541.8833333333337</v>
      </c>
      <c r="J73" s="37">
        <v>1564.6166666666668</v>
      </c>
      <c r="K73" s="28">
        <v>1519.15</v>
      </c>
      <c r="L73" s="28">
        <v>1476.35</v>
      </c>
      <c r="M73" s="28">
        <v>0.82450000000000001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2298.3000000000002</v>
      </c>
      <c r="D74" s="37">
        <v>2301.8666666666663</v>
      </c>
      <c r="E74" s="37">
        <v>2265.8833333333328</v>
      </c>
      <c r="F74" s="37">
        <v>2233.4666666666662</v>
      </c>
      <c r="G74" s="37">
        <v>2197.4833333333327</v>
      </c>
      <c r="H74" s="37">
        <v>2334.2833333333328</v>
      </c>
      <c r="I74" s="37">
        <v>2370.2666666666664</v>
      </c>
      <c r="J74" s="37">
        <v>2402.6833333333329</v>
      </c>
      <c r="K74" s="28">
        <v>2337.85</v>
      </c>
      <c r="L74" s="28">
        <v>2269.4499999999998</v>
      </c>
      <c r="M74" s="28">
        <v>6.2346199999999996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53.7</v>
      </c>
      <c r="D75" s="37">
        <v>55.166666666666664</v>
      </c>
      <c r="E75" s="37">
        <v>52.033333333333331</v>
      </c>
      <c r="F75" s="37">
        <v>50.366666666666667</v>
      </c>
      <c r="G75" s="37">
        <v>47.233333333333334</v>
      </c>
      <c r="H75" s="37">
        <v>56.833333333333329</v>
      </c>
      <c r="I75" s="37">
        <v>59.966666666666669</v>
      </c>
      <c r="J75" s="37">
        <v>61.633333333333326</v>
      </c>
      <c r="K75" s="28">
        <v>58.3</v>
      </c>
      <c r="L75" s="28">
        <v>53.5</v>
      </c>
      <c r="M75" s="28">
        <v>25.752939999999999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4509.6499999999996</v>
      </c>
      <c r="D76" s="37">
        <v>4509.6333333333323</v>
      </c>
      <c r="E76" s="37">
        <v>4465.0666666666648</v>
      </c>
      <c r="F76" s="37">
        <v>4420.4833333333327</v>
      </c>
      <c r="G76" s="37">
        <v>4375.9166666666652</v>
      </c>
      <c r="H76" s="37">
        <v>4554.2166666666644</v>
      </c>
      <c r="I76" s="37">
        <v>4598.7833333333319</v>
      </c>
      <c r="J76" s="37">
        <v>4643.3666666666641</v>
      </c>
      <c r="K76" s="28">
        <v>4554.2</v>
      </c>
      <c r="L76" s="28">
        <v>4465.05</v>
      </c>
      <c r="M76" s="28">
        <v>3.00278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3994.85</v>
      </c>
      <c r="D77" s="37">
        <v>4076.7833333333333</v>
      </c>
      <c r="E77" s="37">
        <v>3885.916666666667</v>
      </c>
      <c r="F77" s="37">
        <v>3776.9833333333336</v>
      </c>
      <c r="G77" s="37">
        <v>3586.1166666666672</v>
      </c>
      <c r="H77" s="37">
        <v>4185.7166666666672</v>
      </c>
      <c r="I77" s="37">
        <v>4376.5833333333321</v>
      </c>
      <c r="J77" s="37">
        <v>4485.5166666666664</v>
      </c>
      <c r="K77" s="28">
        <v>4267.6499999999996</v>
      </c>
      <c r="L77" s="28">
        <v>3967.85</v>
      </c>
      <c r="M77" s="28">
        <v>14.59355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2490.6</v>
      </c>
      <c r="D78" s="37">
        <v>2527.0833333333335</v>
      </c>
      <c r="E78" s="37">
        <v>2443.5166666666669</v>
      </c>
      <c r="F78" s="37">
        <v>2396.4333333333334</v>
      </c>
      <c r="G78" s="37">
        <v>2312.8666666666668</v>
      </c>
      <c r="H78" s="37">
        <v>2574.166666666667</v>
      </c>
      <c r="I78" s="37">
        <v>2657.7333333333336</v>
      </c>
      <c r="J78" s="37">
        <v>2704.8166666666671</v>
      </c>
      <c r="K78" s="28">
        <v>2610.65</v>
      </c>
      <c r="L78" s="28">
        <v>2480</v>
      </c>
      <c r="M78" s="28">
        <v>2.8478300000000001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4123.8999999999996</v>
      </c>
      <c r="D79" s="37">
        <v>4113.05</v>
      </c>
      <c r="E79" s="37">
        <v>4080.8500000000004</v>
      </c>
      <c r="F79" s="37">
        <v>4037.8</v>
      </c>
      <c r="G79" s="37">
        <v>4005.6000000000004</v>
      </c>
      <c r="H79" s="37">
        <v>4156.1000000000004</v>
      </c>
      <c r="I79" s="37">
        <v>4188.2999999999993</v>
      </c>
      <c r="J79" s="37">
        <v>4231.3500000000004</v>
      </c>
      <c r="K79" s="28">
        <v>4145.25</v>
      </c>
      <c r="L79" s="28">
        <v>4070</v>
      </c>
      <c r="M79" s="28">
        <v>1.8506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2552.5</v>
      </c>
      <c r="D80" s="37">
        <v>2566.9333333333334</v>
      </c>
      <c r="E80" s="37">
        <v>2507.1166666666668</v>
      </c>
      <c r="F80" s="37">
        <v>2461.7333333333336</v>
      </c>
      <c r="G80" s="37">
        <v>2401.916666666667</v>
      </c>
      <c r="H80" s="37">
        <v>2612.3166666666666</v>
      </c>
      <c r="I80" s="37">
        <v>2672.1333333333332</v>
      </c>
      <c r="J80" s="37">
        <v>2717.5166666666664</v>
      </c>
      <c r="K80" s="28">
        <v>2626.75</v>
      </c>
      <c r="L80" s="28">
        <v>2521.5500000000002</v>
      </c>
      <c r="M80" s="28">
        <v>4.9715199999999999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490.4</v>
      </c>
      <c r="D81" s="37">
        <v>488.7833333333333</v>
      </c>
      <c r="E81" s="37">
        <v>484.26666666666659</v>
      </c>
      <c r="F81" s="37">
        <v>478.13333333333327</v>
      </c>
      <c r="G81" s="37">
        <v>473.61666666666656</v>
      </c>
      <c r="H81" s="37">
        <v>494.91666666666663</v>
      </c>
      <c r="I81" s="37">
        <v>499.43333333333328</v>
      </c>
      <c r="J81" s="37">
        <v>505.56666666666666</v>
      </c>
      <c r="K81" s="28">
        <v>493.3</v>
      </c>
      <c r="L81" s="28">
        <v>482.65</v>
      </c>
      <c r="M81" s="28">
        <v>2.5631400000000002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1231.6500000000001</v>
      </c>
      <c r="D82" s="37">
        <v>1222.1000000000001</v>
      </c>
      <c r="E82" s="37">
        <v>1196.2000000000003</v>
      </c>
      <c r="F82" s="37">
        <v>1160.7500000000002</v>
      </c>
      <c r="G82" s="37">
        <v>1134.8500000000004</v>
      </c>
      <c r="H82" s="37">
        <v>1257.5500000000002</v>
      </c>
      <c r="I82" s="37">
        <v>1283.4500000000003</v>
      </c>
      <c r="J82" s="37">
        <v>1318.9</v>
      </c>
      <c r="K82" s="28">
        <v>1248</v>
      </c>
      <c r="L82" s="28">
        <v>1186.6500000000001</v>
      </c>
      <c r="M82" s="28">
        <v>1.6046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1577</v>
      </c>
      <c r="D83" s="37">
        <v>1591.25</v>
      </c>
      <c r="E83" s="37">
        <v>1551.25</v>
      </c>
      <c r="F83" s="37">
        <v>1525.5</v>
      </c>
      <c r="G83" s="37">
        <v>1485.5</v>
      </c>
      <c r="H83" s="37">
        <v>1617</v>
      </c>
      <c r="I83" s="37">
        <v>1657</v>
      </c>
      <c r="J83" s="37">
        <v>1682.75</v>
      </c>
      <c r="K83" s="28">
        <v>1631.25</v>
      </c>
      <c r="L83" s="28">
        <v>1565.5</v>
      </c>
      <c r="M83" s="28">
        <v>25.86739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151.55000000000001</v>
      </c>
      <c r="D84" s="37">
        <v>151.5</v>
      </c>
      <c r="E84" s="37">
        <v>150.25</v>
      </c>
      <c r="F84" s="37">
        <v>148.94999999999999</v>
      </c>
      <c r="G84" s="37">
        <v>147.69999999999999</v>
      </c>
      <c r="H84" s="37">
        <v>152.80000000000001</v>
      </c>
      <c r="I84" s="37">
        <v>154.05000000000001</v>
      </c>
      <c r="J84" s="37">
        <v>155.35000000000002</v>
      </c>
      <c r="K84" s="28">
        <v>152.75</v>
      </c>
      <c r="L84" s="28">
        <v>150.19999999999999</v>
      </c>
      <c r="M84" s="28">
        <v>14.60717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94.55</v>
      </c>
      <c r="D85" s="37">
        <v>94.866666666666674</v>
      </c>
      <c r="E85" s="37">
        <v>93.183333333333351</v>
      </c>
      <c r="F85" s="37">
        <v>91.816666666666677</v>
      </c>
      <c r="G85" s="37">
        <v>90.133333333333354</v>
      </c>
      <c r="H85" s="37">
        <v>96.233333333333348</v>
      </c>
      <c r="I85" s="37">
        <v>97.916666666666686</v>
      </c>
      <c r="J85" s="37">
        <v>99.283333333333346</v>
      </c>
      <c r="K85" s="28">
        <v>96.55</v>
      </c>
      <c r="L85" s="28">
        <v>93.5</v>
      </c>
      <c r="M85" s="28">
        <v>95.171270000000007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264.05</v>
      </c>
      <c r="D86" s="37">
        <v>265.11666666666662</v>
      </c>
      <c r="E86" s="37">
        <v>261.48333333333323</v>
      </c>
      <c r="F86" s="37">
        <v>258.91666666666663</v>
      </c>
      <c r="G86" s="37">
        <v>255.28333333333325</v>
      </c>
      <c r="H86" s="37">
        <v>267.68333333333322</v>
      </c>
      <c r="I86" s="37">
        <v>271.31666666666655</v>
      </c>
      <c r="J86" s="37">
        <v>273.88333333333321</v>
      </c>
      <c r="K86" s="28">
        <v>268.75</v>
      </c>
      <c r="L86" s="28">
        <v>262.55</v>
      </c>
      <c r="M86" s="28">
        <v>4.3465999999999996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157.55000000000001</v>
      </c>
      <c r="D87" s="37">
        <v>157.93333333333337</v>
      </c>
      <c r="E87" s="37">
        <v>156.21666666666673</v>
      </c>
      <c r="F87" s="37">
        <v>154.88333333333335</v>
      </c>
      <c r="G87" s="37">
        <v>153.16666666666671</v>
      </c>
      <c r="H87" s="37">
        <v>159.26666666666674</v>
      </c>
      <c r="I87" s="37">
        <v>160.98333333333338</v>
      </c>
      <c r="J87" s="37">
        <v>162.31666666666675</v>
      </c>
      <c r="K87" s="28">
        <v>159.65</v>
      </c>
      <c r="L87" s="28">
        <v>156.6</v>
      </c>
      <c r="M87" s="28">
        <v>62.049469999999999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37.75</v>
      </c>
      <c r="D88" s="37">
        <v>37.5</v>
      </c>
      <c r="E88" s="37">
        <v>36.9</v>
      </c>
      <c r="F88" s="37">
        <v>36.049999999999997</v>
      </c>
      <c r="G88" s="37">
        <v>35.449999999999996</v>
      </c>
      <c r="H88" s="37">
        <v>38.35</v>
      </c>
      <c r="I88" s="37">
        <v>38.949999999999996</v>
      </c>
      <c r="J88" s="37">
        <v>39.800000000000004</v>
      </c>
      <c r="K88" s="28">
        <v>38.1</v>
      </c>
      <c r="L88" s="28">
        <v>36.65</v>
      </c>
      <c r="M88" s="28">
        <v>65.560680000000005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3205.05</v>
      </c>
      <c r="D89" s="37">
        <v>3212.8333333333335</v>
      </c>
      <c r="E89" s="37">
        <v>3185.7166666666672</v>
      </c>
      <c r="F89" s="37">
        <v>3166.3833333333337</v>
      </c>
      <c r="G89" s="37">
        <v>3139.2666666666673</v>
      </c>
      <c r="H89" s="37">
        <v>3232.166666666667</v>
      </c>
      <c r="I89" s="37">
        <v>3259.2833333333328</v>
      </c>
      <c r="J89" s="37">
        <v>3278.6166666666668</v>
      </c>
      <c r="K89" s="28">
        <v>3239.95</v>
      </c>
      <c r="L89" s="28">
        <v>3193.5</v>
      </c>
      <c r="M89" s="28">
        <v>1.05016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437.45</v>
      </c>
      <c r="D90" s="37">
        <v>434.98333333333335</v>
      </c>
      <c r="E90" s="37">
        <v>430.76666666666671</v>
      </c>
      <c r="F90" s="37">
        <v>424.08333333333337</v>
      </c>
      <c r="G90" s="37">
        <v>419.86666666666673</v>
      </c>
      <c r="H90" s="37">
        <v>441.66666666666669</v>
      </c>
      <c r="I90" s="37">
        <v>445.88333333333338</v>
      </c>
      <c r="J90" s="37">
        <v>452.56666666666666</v>
      </c>
      <c r="K90" s="28">
        <v>439.2</v>
      </c>
      <c r="L90" s="28">
        <v>428.3</v>
      </c>
      <c r="M90" s="28">
        <v>5.1607500000000002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771.85</v>
      </c>
      <c r="D91" s="37">
        <v>777.30000000000007</v>
      </c>
      <c r="E91" s="37">
        <v>762.55000000000018</v>
      </c>
      <c r="F91" s="37">
        <v>753.25000000000011</v>
      </c>
      <c r="G91" s="37">
        <v>738.50000000000023</v>
      </c>
      <c r="H91" s="37">
        <v>786.60000000000014</v>
      </c>
      <c r="I91" s="37">
        <v>801.34999999999991</v>
      </c>
      <c r="J91" s="37">
        <v>810.65000000000009</v>
      </c>
      <c r="K91" s="28">
        <v>792.05</v>
      </c>
      <c r="L91" s="28">
        <v>768</v>
      </c>
      <c r="M91" s="28">
        <v>9.2215100000000003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486.65</v>
      </c>
      <c r="D92" s="37">
        <v>486.48333333333335</v>
      </c>
      <c r="E92" s="37">
        <v>480.16666666666669</v>
      </c>
      <c r="F92" s="37">
        <v>473.68333333333334</v>
      </c>
      <c r="G92" s="37">
        <v>467.36666666666667</v>
      </c>
      <c r="H92" s="37">
        <v>492.9666666666667</v>
      </c>
      <c r="I92" s="37">
        <v>499.2833333333333</v>
      </c>
      <c r="J92" s="37">
        <v>505.76666666666671</v>
      </c>
      <c r="K92" s="28">
        <v>492.8</v>
      </c>
      <c r="L92" s="28">
        <v>480</v>
      </c>
      <c r="M92" s="28">
        <v>0.95001999999999998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1615.75</v>
      </c>
      <c r="D93" s="37">
        <v>1596.6000000000001</v>
      </c>
      <c r="E93" s="37">
        <v>1563.2000000000003</v>
      </c>
      <c r="F93" s="37">
        <v>1510.65</v>
      </c>
      <c r="G93" s="37">
        <v>1477.2500000000002</v>
      </c>
      <c r="H93" s="37">
        <v>1649.1500000000003</v>
      </c>
      <c r="I93" s="37">
        <v>1682.5500000000004</v>
      </c>
      <c r="J93" s="37">
        <v>1735.1000000000004</v>
      </c>
      <c r="K93" s="28">
        <v>1630</v>
      </c>
      <c r="L93" s="28">
        <v>1544.05</v>
      </c>
      <c r="M93" s="28">
        <v>9.8956199999999992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1679.55</v>
      </c>
      <c r="D94" s="37">
        <v>1675.2333333333333</v>
      </c>
      <c r="E94" s="37">
        <v>1661.5166666666667</v>
      </c>
      <c r="F94" s="37">
        <v>1643.4833333333333</v>
      </c>
      <c r="G94" s="37">
        <v>1629.7666666666667</v>
      </c>
      <c r="H94" s="37">
        <v>1693.2666666666667</v>
      </c>
      <c r="I94" s="37">
        <v>1706.9833333333333</v>
      </c>
      <c r="J94" s="37">
        <v>1725.0166666666667</v>
      </c>
      <c r="K94" s="28">
        <v>1688.95</v>
      </c>
      <c r="L94" s="28">
        <v>1657.2</v>
      </c>
      <c r="M94" s="28">
        <v>4.3710100000000001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495.9</v>
      </c>
      <c r="D95" s="37">
        <v>490.9666666666667</v>
      </c>
      <c r="E95" s="37">
        <v>484.93333333333339</v>
      </c>
      <c r="F95" s="37">
        <v>473.9666666666667</v>
      </c>
      <c r="G95" s="37">
        <v>467.93333333333339</v>
      </c>
      <c r="H95" s="37">
        <v>501.93333333333339</v>
      </c>
      <c r="I95" s="37">
        <v>507.9666666666667</v>
      </c>
      <c r="J95" s="37">
        <v>518.93333333333339</v>
      </c>
      <c r="K95" s="28">
        <v>497</v>
      </c>
      <c r="L95" s="28">
        <v>480</v>
      </c>
      <c r="M95" s="28">
        <v>19.964950000000002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265.14999999999998</v>
      </c>
      <c r="D96" s="37">
        <v>263.86666666666667</v>
      </c>
      <c r="E96" s="37">
        <v>260.38333333333333</v>
      </c>
      <c r="F96" s="37">
        <v>255.61666666666667</v>
      </c>
      <c r="G96" s="37">
        <v>252.13333333333333</v>
      </c>
      <c r="H96" s="37">
        <v>268.63333333333333</v>
      </c>
      <c r="I96" s="37">
        <v>272.11666666666667</v>
      </c>
      <c r="J96" s="37">
        <v>276.88333333333333</v>
      </c>
      <c r="K96" s="28">
        <v>267.35000000000002</v>
      </c>
      <c r="L96" s="28">
        <v>259.10000000000002</v>
      </c>
      <c r="M96" s="28">
        <v>4.8803200000000002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1066.9000000000001</v>
      </c>
      <c r="D97" s="37">
        <v>1070.3</v>
      </c>
      <c r="E97" s="37">
        <v>1058.5999999999999</v>
      </c>
      <c r="F97" s="37">
        <v>1050.3</v>
      </c>
      <c r="G97" s="37">
        <v>1038.5999999999999</v>
      </c>
      <c r="H97" s="37">
        <v>1078.5999999999999</v>
      </c>
      <c r="I97" s="37">
        <v>1090.3000000000002</v>
      </c>
      <c r="J97" s="37">
        <v>1098.5999999999999</v>
      </c>
      <c r="K97" s="28">
        <v>1082</v>
      </c>
      <c r="L97" s="28">
        <v>1062</v>
      </c>
      <c r="M97" s="28">
        <v>25.846039999999999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2028.8</v>
      </c>
      <c r="D98" s="37">
        <v>2025.5333333333335</v>
      </c>
      <c r="E98" s="37">
        <v>2012.2666666666671</v>
      </c>
      <c r="F98" s="37">
        <v>1995.7333333333336</v>
      </c>
      <c r="G98" s="37">
        <v>1982.4666666666672</v>
      </c>
      <c r="H98" s="37">
        <v>2042.0666666666671</v>
      </c>
      <c r="I98" s="37">
        <v>2055.3333333333335</v>
      </c>
      <c r="J98" s="37">
        <v>2071.8666666666668</v>
      </c>
      <c r="K98" s="28">
        <v>2038.8</v>
      </c>
      <c r="L98" s="28">
        <v>2009</v>
      </c>
      <c r="M98" s="28">
        <v>2.1418900000000001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1403.7</v>
      </c>
      <c r="D99" s="37">
        <v>1390.7333333333333</v>
      </c>
      <c r="E99" s="37">
        <v>1375.0166666666667</v>
      </c>
      <c r="F99" s="37">
        <v>1346.3333333333333</v>
      </c>
      <c r="G99" s="37">
        <v>1330.6166666666666</v>
      </c>
      <c r="H99" s="37">
        <v>1419.4166666666667</v>
      </c>
      <c r="I99" s="37">
        <v>1435.1333333333334</v>
      </c>
      <c r="J99" s="37">
        <v>1463.8166666666668</v>
      </c>
      <c r="K99" s="28">
        <v>1406.45</v>
      </c>
      <c r="L99" s="28">
        <v>1362.05</v>
      </c>
      <c r="M99" s="28">
        <v>97.471580000000003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579.85</v>
      </c>
      <c r="D100" s="37">
        <v>580.1</v>
      </c>
      <c r="E100" s="37">
        <v>574.45000000000005</v>
      </c>
      <c r="F100" s="37">
        <v>569.05000000000007</v>
      </c>
      <c r="G100" s="37">
        <v>563.40000000000009</v>
      </c>
      <c r="H100" s="37">
        <v>585.5</v>
      </c>
      <c r="I100" s="37">
        <v>591.14999999999986</v>
      </c>
      <c r="J100" s="37">
        <v>596.54999999999995</v>
      </c>
      <c r="K100" s="28">
        <v>585.75</v>
      </c>
      <c r="L100" s="28">
        <v>574.70000000000005</v>
      </c>
      <c r="M100" s="28">
        <v>30.250109999999999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1289.8499999999999</v>
      </c>
      <c r="D101" s="37">
        <v>1294.5333333333333</v>
      </c>
      <c r="E101" s="37">
        <v>1278.1666666666665</v>
      </c>
      <c r="F101" s="37">
        <v>1266.4833333333331</v>
      </c>
      <c r="G101" s="37">
        <v>1250.1166666666663</v>
      </c>
      <c r="H101" s="37">
        <v>1306.2166666666667</v>
      </c>
      <c r="I101" s="37">
        <v>1322.5833333333335</v>
      </c>
      <c r="J101" s="37">
        <v>1334.2666666666669</v>
      </c>
      <c r="K101" s="28">
        <v>1310.9</v>
      </c>
      <c r="L101" s="28">
        <v>1282.8499999999999</v>
      </c>
      <c r="M101" s="28">
        <v>7.8235299999999999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2487.3000000000002</v>
      </c>
      <c r="D102" s="37">
        <v>2480.3333333333335</v>
      </c>
      <c r="E102" s="37">
        <v>2455.0666666666671</v>
      </c>
      <c r="F102" s="37">
        <v>2422.8333333333335</v>
      </c>
      <c r="G102" s="37">
        <v>2397.5666666666671</v>
      </c>
      <c r="H102" s="37">
        <v>2512.5666666666671</v>
      </c>
      <c r="I102" s="37">
        <v>2537.8333333333335</v>
      </c>
      <c r="J102" s="37">
        <v>2570.0666666666671</v>
      </c>
      <c r="K102" s="28">
        <v>2505.6</v>
      </c>
      <c r="L102" s="28">
        <v>2448.1</v>
      </c>
      <c r="M102" s="28">
        <v>6.6755100000000001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484.4</v>
      </c>
      <c r="D103" s="37">
        <v>479.9666666666667</v>
      </c>
      <c r="E103" s="37">
        <v>473.93333333333339</v>
      </c>
      <c r="F103" s="37">
        <v>463.4666666666667</v>
      </c>
      <c r="G103" s="37">
        <v>457.43333333333339</v>
      </c>
      <c r="H103" s="37">
        <v>490.43333333333339</v>
      </c>
      <c r="I103" s="37">
        <v>496.4666666666667</v>
      </c>
      <c r="J103" s="37">
        <v>506.93333333333339</v>
      </c>
      <c r="K103" s="28">
        <v>486</v>
      </c>
      <c r="L103" s="28">
        <v>469.5</v>
      </c>
      <c r="M103" s="28">
        <v>146.25673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1575.2</v>
      </c>
      <c r="D104" s="37">
        <v>1583.6500000000003</v>
      </c>
      <c r="E104" s="37">
        <v>1560.2000000000007</v>
      </c>
      <c r="F104" s="37">
        <v>1545.2000000000005</v>
      </c>
      <c r="G104" s="37">
        <v>1521.7500000000009</v>
      </c>
      <c r="H104" s="37">
        <v>1598.6500000000005</v>
      </c>
      <c r="I104" s="37">
        <v>1622.1</v>
      </c>
      <c r="J104" s="37">
        <v>1637.1000000000004</v>
      </c>
      <c r="K104" s="28">
        <v>1607.1</v>
      </c>
      <c r="L104" s="28">
        <v>1568.65</v>
      </c>
      <c r="M104" s="28">
        <v>5.8075400000000004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112.8</v>
      </c>
      <c r="D105" s="37">
        <v>111.96666666666665</v>
      </c>
      <c r="E105" s="37">
        <v>110.93333333333331</v>
      </c>
      <c r="F105" s="37">
        <v>109.06666666666665</v>
      </c>
      <c r="G105" s="37">
        <v>108.0333333333333</v>
      </c>
      <c r="H105" s="37">
        <v>113.83333333333331</v>
      </c>
      <c r="I105" s="37">
        <v>114.86666666666665</v>
      </c>
      <c r="J105" s="37">
        <v>116.73333333333332</v>
      </c>
      <c r="K105" s="28">
        <v>113</v>
      </c>
      <c r="L105" s="28">
        <v>110.1</v>
      </c>
      <c r="M105" s="28">
        <v>22.626259999999998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272.39999999999998</v>
      </c>
      <c r="D106" s="37">
        <v>270.98333333333335</v>
      </c>
      <c r="E106" s="37">
        <v>268.7166666666667</v>
      </c>
      <c r="F106" s="37">
        <v>265.03333333333336</v>
      </c>
      <c r="G106" s="37">
        <v>262.76666666666671</v>
      </c>
      <c r="H106" s="37">
        <v>274.66666666666669</v>
      </c>
      <c r="I106" s="37">
        <v>276.93333333333334</v>
      </c>
      <c r="J106" s="37">
        <v>280.61666666666667</v>
      </c>
      <c r="K106" s="28">
        <v>273.25</v>
      </c>
      <c r="L106" s="28">
        <v>267.3</v>
      </c>
      <c r="M106" s="28">
        <v>31.22625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2230.5</v>
      </c>
      <c r="D107" s="37">
        <v>2229.4666666666667</v>
      </c>
      <c r="E107" s="37">
        <v>2206.9333333333334</v>
      </c>
      <c r="F107" s="37">
        <v>2183.3666666666668</v>
      </c>
      <c r="G107" s="37">
        <v>2160.8333333333335</v>
      </c>
      <c r="H107" s="37">
        <v>2253.0333333333333</v>
      </c>
      <c r="I107" s="37">
        <v>2275.5666666666671</v>
      </c>
      <c r="J107" s="37">
        <v>2299.1333333333332</v>
      </c>
      <c r="K107" s="28">
        <v>2252</v>
      </c>
      <c r="L107" s="28">
        <v>2205.9</v>
      </c>
      <c r="M107" s="28">
        <v>15.43544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323.35000000000002</v>
      </c>
      <c r="D108" s="37">
        <v>322.73333333333335</v>
      </c>
      <c r="E108" s="37">
        <v>316.66666666666669</v>
      </c>
      <c r="F108" s="37">
        <v>309.98333333333335</v>
      </c>
      <c r="G108" s="37">
        <v>303.91666666666669</v>
      </c>
      <c r="H108" s="37">
        <v>329.41666666666669</v>
      </c>
      <c r="I108" s="37">
        <v>335.48333333333329</v>
      </c>
      <c r="J108" s="37">
        <v>342.16666666666669</v>
      </c>
      <c r="K108" s="28">
        <v>328.8</v>
      </c>
      <c r="L108" s="28">
        <v>316.05</v>
      </c>
      <c r="M108" s="28">
        <v>6.9989400000000002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2264</v>
      </c>
      <c r="D109" s="37">
        <v>2239.3333333333335</v>
      </c>
      <c r="E109" s="37">
        <v>2208.666666666667</v>
      </c>
      <c r="F109" s="37">
        <v>2153.3333333333335</v>
      </c>
      <c r="G109" s="37">
        <v>2122.666666666667</v>
      </c>
      <c r="H109" s="37">
        <v>2294.666666666667</v>
      </c>
      <c r="I109" s="37">
        <v>2325.3333333333339</v>
      </c>
      <c r="J109" s="37">
        <v>2380.666666666667</v>
      </c>
      <c r="K109" s="28">
        <v>2270</v>
      </c>
      <c r="L109" s="28">
        <v>2184</v>
      </c>
      <c r="M109" s="28">
        <v>38.785829999999997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741</v>
      </c>
      <c r="D110" s="37">
        <v>738.63333333333333</v>
      </c>
      <c r="E110" s="37">
        <v>733.4666666666667</v>
      </c>
      <c r="F110" s="37">
        <v>725.93333333333339</v>
      </c>
      <c r="G110" s="37">
        <v>720.76666666666677</v>
      </c>
      <c r="H110" s="37">
        <v>746.16666666666663</v>
      </c>
      <c r="I110" s="37">
        <v>751.33333333333337</v>
      </c>
      <c r="J110" s="37">
        <v>758.86666666666656</v>
      </c>
      <c r="K110" s="28">
        <v>743.8</v>
      </c>
      <c r="L110" s="28">
        <v>731.1</v>
      </c>
      <c r="M110" s="28">
        <v>109.03446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1283.9000000000001</v>
      </c>
      <c r="D111" s="37">
        <v>1274.7333333333333</v>
      </c>
      <c r="E111" s="37">
        <v>1261.1666666666667</v>
      </c>
      <c r="F111" s="37">
        <v>1238.4333333333334</v>
      </c>
      <c r="G111" s="37">
        <v>1224.8666666666668</v>
      </c>
      <c r="H111" s="37">
        <v>1297.4666666666667</v>
      </c>
      <c r="I111" s="37">
        <v>1311.0333333333333</v>
      </c>
      <c r="J111" s="37">
        <v>1333.7666666666667</v>
      </c>
      <c r="K111" s="28">
        <v>1288.3</v>
      </c>
      <c r="L111" s="28">
        <v>1252</v>
      </c>
      <c r="M111" s="28">
        <v>3.78864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518.9</v>
      </c>
      <c r="D112" s="37">
        <v>520.63333333333333</v>
      </c>
      <c r="E112" s="37">
        <v>512.86666666666667</v>
      </c>
      <c r="F112" s="37">
        <v>506.83333333333337</v>
      </c>
      <c r="G112" s="37">
        <v>499.06666666666672</v>
      </c>
      <c r="H112" s="37">
        <v>526.66666666666663</v>
      </c>
      <c r="I112" s="37">
        <v>534.43333333333328</v>
      </c>
      <c r="J112" s="37">
        <v>540.46666666666658</v>
      </c>
      <c r="K112" s="28">
        <v>528.4</v>
      </c>
      <c r="L112" s="28">
        <v>514.6</v>
      </c>
      <c r="M112" s="28">
        <v>9.1584900000000005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540.15</v>
      </c>
      <c r="D113" s="37">
        <v>544.56666666666661</v>
      </c>
      <c r="E113" s="37">
        <v>528.83333333333326</v>
      </c>
      <c r="F113" s="37">
        <v>517.51666666666665</v>
      </c>
      <c r="G113" s="37">
        <v>501.7833333333333</v>
      </c>
      <c r="H113" s="37">
        <v>555.88333333333321</v>
      </c>
      <c r="I113" s="37">
        <v>571.61666666666656</v>
      </c>
      <c r="J113" s="37">
        <v>582.93333333333317</v>
      </c>
      <c r="K113" s="28">
        <v>560.29999999999995</v>
      </c>
      <c r="L113" s="28">
        <v>533.25</v>
      </c>
      <c r="M113" s="28">
        <v>5.3108899999999997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38.85</v>
      </c>
      <c r="D114" s="37">
        <v>39.266666666666666</v>
      </c>
      <c r="E114" s="37">
        <v>37.883333333333333</v>
      </c>
      <c r="F114" s="37">
        <v>36.916666666666664</v>
      </c>
      <c r="G114" s="37">
        <v>35.533333333333331</v>
      </c>
      <c r="H114" s="37">
        <v>40.233333333333334</v>
      </c>
      <c r="I114" s="37">
        <v>41.61666666666666</v>
      </c>
      <c r="J114" s="37">
        <v>42.583333333333336</v>
      </c>
      <c r="K114" s="28">
        <v>40.65</v>
      </c>
      <c r="L114" s="28">
        <v>38.299999999999997</v>
      </c>
      <c r="M114" s="28">
        <v>535.19579999999996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263.14999999999998</v>
      </c>
      <c r="D115" s="37">
        <v>261.56666666666666</v>
      </c>
      <c r="E115" s="37">
        <v>258.63333333333333</v>
      </c>
      <c r="F115" s="37">
        <v>254.11666666666667</v>
      </c>
      <c r="G115" s="37">
        <v>251.18333333333334</v>
      </c>
      <c r="H115" s="37">
        <v>266.08333333333331</v>
      </c>
      <c r="I115" s="37">
        <v>269.01666666666659</v>
      </c>
      <c r="J115" s="37">
        <v>273.5333333333333</v>
      </c>
      <c r="K115" s="28">
        <v>264.5</v>
      </c>
      <c r="L115" s="28">
        <v>257.05</v>
      </c>
      <c r="M115" s="28">
        <v>189.65819999999999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4877.25</v>
      </c>
      <c r="D116" s="37">
        <v>4865.7666666666664</v>
      </c>
      <c r="E116" s="37">
        <v>4811.5333333333328</v>
      </c>
      <c r="F116" s="37">
        <v>4745.8166666666666</v>
      </c>
      <c r="G116" s="37">
        <v>4691.583333333333</v>
      </c>
      <c r="H116" s="37">
        <v>4931.4833333333327</v>
      </c>
      <c r="I116" s="37">
        <v>4985.7166666666662</v>
      </c>
      <c r="J116" s="37">
        <v>5051.4333333333325</v>
      </c>
      <c r="K116" s="28">
        <v>4920</v>
      </c>
      <c r="L116" s="28">
        <v>4800.05</v>
      </c>
      <c r="M116" s="28">
        <v>1.00824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160.9</v>
      </c>
      <c r="D117" s="37">
        <v>160.23333333333335</v>
      </c>
      <c r="E117" s="37">
        <v>158.91666666666669</v>
      </c>
      <c r="F117" s="37">
        <v>156.93333333333334</v>
      </c>
      <c r="G117" s="37">
        <v>155.61666666666667</v>
      </c>
      <c r="H117" s="37">
        <v>162.2166666666667</v>
      </c>
      <c r="I117" s="37">
        <v>163.53333333333336</v>
      </c>
      <c r="J117" s="37">
        <v>165.51666666666671</v>
      </c>
      <c r="K117" s="28">
        <v>161.55000000000001</v>
      </c>
      <c r="L117" s="28">
        <v>158.25</v>
      </c>
      <c r="M117" s="28">
        <v>7.0529000000000002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261.7</v>
      </c>
      <c r="D118" s="37">
        <v>260.06666666666666</v>
      </c>
      <c r="E118" s="37">
        <v>254.63333333333333</v>
      </c>
      <c r="F118" s="37">
        <v>247.56666666666666</v>
      </c>
      <c r="G118" s="37">
        <v>242.13333333333333</v>
      </c>
      <c r="H118" s="37">
        <v>267.13333333333333</v>
      </c>
      <c r="I118" s="37">
        <v>272.56666666666661</v>
      </c>
      <c r="J118" s="37">
        <v>279.63333333333333</v>
      </c>
      <c r="K118" s="28">
        <v>265.5</v>
      </c>
      <c r="L118" s="28">
        <v>253</v>
      </c>
      <c r="M118" s="28">
        <v>149.27385000000001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126.65</v>
      </c>
      <c r="D119" s="37">
        <v>125.98333333333333</v>
      </c>
      <c r="E119" s="37">
        <v>124.66666666666667</v>
      </c>
      <c r="F119" s="37">
        <v>122.68333333333334</v>
      </c>
      <c r="G119" s="37">
        <v>121.36666666666667</v>
      </c>
      <c r="H119" s="37">
        <v>127.96666666666667</v>
      </c>
      <c r="I119" s="37">
        <v>129.28333333333333</v>
      </c>
      <c r="J119" s="37">
        <v>131.26666666666665</v>
      </c>
      <c r="K119" s="28">
        <v>127.3</v>
      </c>
      <c r="L119" s="28">
        <v>124</v>
      </c>
      <c r="M119" s="28">
        <v>57.491579999999999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737.5</v>
      </c>
      <c r="D120" s="37">
        <v>736.7833333333333</v>
      </c>
      <c r="E120" s="37">
        <v>730.86666666666656</v>
      </c>
      <c r="F120" s="37">
        <v>724.23333333333323</v>
      </c>
      <c r="G120" s="37">
        <v>718.31666666666649</v>
      </c>
      <c r="H120" s="37">
        <v>743.41666666666663</v>
      </c>
      <c r="I120" s="37">
        <v>749.33333333333337</v>
      </c>
      <c r="J120" s="37">
        <v>755.9666666666667</v>
      </c>
      <c r="K120" s="28">
        <v>742.7</v>
      </c>
      <c r="L120" s="28">
        <v>730.15</v>
      </c>
      <c r="M120" s="28">
        <v>12.9917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22.25</v>
      </c>
      <c r="D121" s="37">
        <v>22.233333333333331</v>
      </c>
      <c r="E121" s="37">
        <v>22.166666666666661</v>
      </c>
      <c r="F121" s="37">
        <v>22.083333333333329</v>
      </c>
      <c r="G121" s="37">
        <v>22.016666666666659</v>
      </c>
      <c r="H121" s="37">
        <v>22.316666666666663</v>
      </c>
      <c r="I121" s="37">
        <v>22.383333333333333</v>
      </c>
      <c r="J121" s="37">
        <v>22.466666666666665</v>
      </c>
      <c r="K121" s="28">
        <v>22.3</v>
      </c>
      <c r="L121" s="28">
        <v>22.15</v>
      </c>
      <c r="M121" s="28">
        <v>55.746969999999997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350.3</v>
      </c>
      <c r="D122" s="37">
        <v>350.36666666666662</v>
      </c>
      <c r="E122" s="37">
        <v>345.23333333333323</v>
      </c>
      <c r="F122" s="37">
        <v>340.16666666666663</v>
      </c>
      <c r="G122" s="37">
        <v>335.03333333333325</v>
      </c>
      <c r="H122" s="37">
        <v>355.43333333333322</v>
      </c>
      <c r="I122" s="37">
        <v>360.56666666666655</v>
      </c>
      <c r="J122" s="37">
        <v>365.63333333333321</v>
      </c>
      <c r="K122" s="28">
        <v>355.5</v>
      </c>
      <c r="L122" s="28">
        <v>345.3</v>
      </c>
      <c r="M122" s="28">
        <v>28.128589999999999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204.2</v>
      </c>
      <c r="D123" s="37">
        <v>205.6</v>
      </c>
      <c r="E123" s="37">
        <v>202.35</v>
      </c>
      <c r="F123" s="37">
        <v>200.5</v>
      </c>
      <c r="G123" s="37">
        <v>197.25</v>
      </c>
      <c r="H123" s="37">
        <v>207.45</v>
      </c>
      <c r="I123" s="37">
        <v>210.7</v>
      </c>
      <c r="J123" s="37">
        <v>212.54999999999998</v>
      </c>
      <c r="K123" s="28">
        <v>208.85</v>
      </c>
      <c r="L123" s="28">
        <v>203.75</v>
      </c>
      <c r="M123" s="28">
        <v>21.420590000000001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1018.1</v>
      </c>
      <c r="D124" s="37">
        <v>1003.5166666666668</v>
      </c>
      <c r="E124" s="37">
        <v>981.03333333333353</v>
      </c>
      <c r="F124" s="37">
        <v>943.96666666666681</v>
      </c>
      <c r="G124" s="37">
        <v>921.48333333333358</v>
      </c>
      <c r="H124" s="37">
        <v>1040.5833333333335</v>
      </c>
      <c r="I124" s="37">
        <v>1063.0666666666668</v>
      </c>
      <c r="J124" s="37">
        <v>1100.1333333333334</v>
      </c>
      <c r="K124" s="28">
        <v>1026</v>
      </c>
      <c r="L124" s="28">
        <v>966.45</v>
      </c>
      <c r="M124" s="28">
        <v>89.620189999999994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4530.05</v>
      </c>
      <c r="D125" s="37">
        <v>4571.3666666666659</v>
      </c>
      <c r="E125" s="37">
        <v>4459.9833333333318</v>
      </c>
      <c r="F125" s="37">
        <v>4389.9166666666661</v>
      </c>
      <c r="G125" s="37">
        <v>4278.5333333333319</v>
      </c>
      <c r="H125" s="37">
        <v>4641.4333333333316</v>
      </c>
      <c r="I125" s="37">
        <v>4752.8166666666648</v>
      </c>
      <c r="J125" s="37">
        <v>4822.8833333333314</v>
      </c>
      <c r="K125" s="28">
        <v>4682.75</v>
      </c>
      <c r="L125" s="28">
        <v>4501.3</v>
      </c>
      <c r="M125" s="28">
        <v>2.55911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1541</v>
      </c>
      <c r="D126" s="37">
        <v>1541.5833333333333</v>
      </c>
      <c r="E126" s="37">
        <v>1530.4166666666665</v>
      </c>
      <c r="F126" s="37">
        <v>1519.8333333333333</v>
      </c>
      <c r="G126" s="37">
        <v>1508.6666666666665</v>
      </c>
      <c r="H126" s="37">
        <v>1552.1666666666665</v>
      </c>
      <c r="I126" s="37">
        <v>1563.333333333333</v>
      </c>
      <c r="J126" s="37">
        <v>1573.9166666666665</v>
      </c>
      <c r="K126" s="28">
        <v>1552.75</v>
      </c>
      <c r="L126" s="28">
        <v>1531</v>
      </c>
      <c r="M126" s="28">
        <v>70.72627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1866.85</v>
      </c>
      <c r="D127" s="37">
        <v>1853.5833333333333</v>
      </c>
      <c r="E127" s="37">
        <v>1832.1666666666665</v>
      </c>
      <c r="F127" s="37">
        <v>1797.4833333333333</v>
      </c>
      <c r="G127" s="37">
        <v>1776.0666666666666</v>
      </c>
      <c r="H127" s="37">
        <v>1888.2666666666664</v>
      </c>
      <c r="I127" s="37">
        <v>1909.6833333333329</v>
      </c>
      <c r="J127" s="37">
        <v>1944.3666666666663</v>
      </c>
      <c r="K127" s="28">
        <v>1875</v>
      </c>
      <c r="L127" s="28">
        <v>1818.9</v>
      </c>
      <c r="M127" s="28">
        <v>2.7140300000000002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1010.4</v>
      </c>
      <c r="D128" s="37">
        <v>1009.0333333333333</v>
      </c>
      <c r="E128" s="37">
        <v>1000.3666666666666</v>
      </c>
      <c r="F128" s="37">
        <v>990.33333333333326</v>
      </c>
      <c r="G128" s="37">
        <v>981.66666666666652</v>
      </c>
      <c r="H128" s="37">
        <v>1019.0666666666666</v>
      </c>
      <c r="I128" s="37">
        <v>1027.7333333333333</v>
      </c>
      <c r="J128" s="37">
        <v>1037.7666666666667</v>
      </c>
      <c r="K128" s="28">
        <v>1017.7</v>
      </c>
      <c r="L128" s="28">
        <v>999</v>
      </c>
      <c r="M128" s="28">
        <v>0.98194000000000004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304.95</v>
      </c>
      <c r="D129" s="37">
        <v>307.2</v>
      </c>
      <c r="E129" s="37">
        <v>299.54999999999995</v>
      </c>
      <c r="F129" s="37">
        <v>294.14999999999998</v>
      </c>
      <c r="G129" s="37">
        <v>286.49999999999994</v>
      </c>
      <c r="H129" s="37">
        <v>312.59999999999997</v>
      </c>
      <c r="I129" s="37">
        <v>320.24999999999994</v>
      </c>
      <c r="J129" s="37">
        <v>325.64999999999998</v>
      </c>
      <c r="K129" s="28">
        <v>314.85000000000002</v>
      </c>
      <c r="L129" s="28">
        <v>301.8</v>
      </c>
      <c r="M129" s="28">
        <v>10.305020000000001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731.95</v>
      </c>
      <c r="D130" s="37">
        <v>725.06666666666661</v>
      </c>
      <c r="E130" s="37">
        <v>715.93333333333317</v>
      </c>
      <c r="F130" s="37">
        <v>699.91666666666652</v>
      </c>
      <c r="G130" s="37">
        <v>690.78333333333308</v>
      </c>
      <c r="H130" s="37">
        <v>741.08333333333326</v>
      </c>
      <c r="I130" s="37">
        <v>750.2166666666667</v>
      </c>
      <c r="J130" s="37">
        <v>766.23333333333335</v>
      </c>
      <c r="K130" s="28">
        <v>734.2</v>
      </c>
      <c r="L130" s="28">
        <v>709.05</v>
      </c>
      <c r="M130" s="28">
        <v>28.021629999999998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532.85</v>
      </c>
      <c r="D131" s="37">
        <v>530.83333333333337</v>
      </c>
      <c r="E131" s="37">
        <v>522.26666666666677</v>
      </c>
      <c r="F131" s="37">
        <v>511.68333333333339</v>
      </c>
      <c r="G131" s="37">
        <v>503.11666666666679</v>
      </c>
      <c r="H131" s="37">
        <v>541.41666666666674</v>
      </c>
      <c r="I131" s="37">
        <v>549.98333333333335</v>
      </c>
      <c r="J131" s="37">
        <v>560.56666666666672</v>
      </c>
      <c r="K131" s="28">
        <v>539.4</v>
      </c>
      <c r="L131" s="28">
        <v>520.25</v>
      </c>
      <c r="M131" s="28">
        <v>39.663339999999998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547.25</v>
      </c>
      <c r="D132" s="37">
        <v>542.08333333333337</v>
      </c>
      <c r="E132" s="37">
        <v>534.16666666666674</v>
      </c>
      <c r="F132" s="37">
        <v>521.08333333333337</v>
      </c>
      <c r="G132" s="37">
        <v>513.16666666666674</v>
      </c>
      <c r="H132" s="37">
        <v>555.16666666666674</v>
      </c>
      <c r="I132" s="37">
        <v>563.08333333333348</v>
      </c>
      <c r="J132" s="37">
        <v>576.16666666666674</v>
      </c>
      <c r="K132" s="28">
        <v>550</v>
      </c>
      <c r="L132" s="28">
        <v>529</v>
      </c>
      <c r="M132" s="28">
        <v>34.301139999999997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1774.35</v>
      </c>
      <c r="D133" s="37">
        <v>1768.2833333333335</v>
      </c>
      <c r="E133" s="37">
        <v>1756.116666666667</v>
      </c>
      <c r="F133" s="37">
        <v>1737.8833333333334</v>
      </c>
      <c r="G133" s="37">
        <v>1725.7166666666669</v>
      </c>
      <c r="H133" s="37">
        <v>1786.5166666666671</v>
      </c>
      <c r="I133" s="37">
        <v>1798.6833333333336</v>
      </c>
      <c r="J133" s="37">
        <v>1816.9166666666672</v>
      </c>
      <c r="K133" s="28">
        <v>1780.45</v>
      </c>
      <c r="L133" s="28">
        <v>1750.05</v>
      </c>
      <c r="M133" s="28">
        <v>19.79466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84.7</v>
      </c>
      <c r="D134" s="37">
        <v>84.95</v>
      </c>
      <c r="E134" s="37">
        <v>82.600000000000009</v>
      </c>
      <c r="F134" s="37">
        <v>80.5</v>
      </c>
      <c r="G134" s="37">
        <v>78.150000000000006</v>
      </c>
      <c r="H134" s="37">
        <v>87.050000000000011</v>
      </c>
      <c r="I134" s="37">
        <v>89.4</v>
      </c>
      <c r="J134" s="37">
        <v>91.500000000000014</v>
      </c>
      <c r="K134" s="28">
        <v>87.3</v>
      </c>
      <c r="L134" s="28">
        <v>82.85</v>
      </c>
      <c r="M134" s="28">
        <v>192.13077999999999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3943.8</v>
      </c>
      <c r="D135" s="37">
        <v>3959.5333333333333</v>
      </c>
      <c r="E135" s="37">
        <v>3874.2666666666664</v>
      </c>
      <c r="F135" s="37">
        <v>3804.7333333333331</v>
      </c>
      <c r="G135" s="37">
        <v>3719.4666666666662</v>
      </c>
      <c r="H135" s="37">
        <v>4029.0666666666666</v>
      </c>
      <c r="I135" s="37">
        <v>4114.3333333333339</v>
      </c>
      <c r="J135" s="37">
        <v>4183.8666666666668</v>
      </c>
      <c r="K135" s="28">
        <v>4044.8</v>
      </c>
      <c r="L135" s="28">
        <v>3890</v>
      </c>
      <c r="M135" s="28">
        <v>3.5531799999999998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389.35</v>
      </c>
      <c r="D136" s="37">
        <v>385.23333333333329</v>
      </c>
      <c r="E136" s="37">
        <v>378.76666666666659</v>
      </c>
      <c r="F136" s="37">
        <v>368.18333333333328</v>
      </c>
      <c r="G136" s="37">
        <v>361.71666666666658</v>
      </c>
      <c r="H136" s="37">
        <v>395.81666666666661</v>
      </c>
      <c r="I136" s="37">
        <v>402.2833333333333</v>
      </c>
      <c r="J136" s="37">
        <v>412.86666666666662</v>
      </c>
      <c r="K136" s="28">
        <v>391.7</v>
      </c>
      <c r="L136" s="28">
        <v>374.65</v>
      </c>
      <c r="M136" s="28">
        <v>25.612770000000001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4716.6499999999996</v>
      </c>
      <c r="D137" s="37">
        <v>4728.8833333333332</v>
      </c>
      <c r="E137" s="37">
        <v>4657.7666666666664</v>
      </c>
      <c r="F137" s="37">
        <v>4598.8833333333332</v>
      </c>
      <c r="G137" s="37">
        <v>4527.7666666666664</v>
      </c>
      <c r="H137" s="37">
        <v>4787.7666666666664</v>
      </c>
      <c r="I137" s="37">
        <v>4858.8833333333332</v>
      </c>
      <c r="J137" s="37">
        <v>4917.7666666666664</v>
      </c>
      <c r="K137" s="28">
        <v>4800</v>
      </c>
      <c r="L137" s="28">
        <v>4670</v>
      </c>
      <c r="M137" s="28">
        <v>4.1448999999999998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1679.45</v>
      </c>
      <c r="D138" s="37">
        <v>1673.4833333333333</v>
      </c>
      <c r="E138" s="37">
        <v>1661.0166666666667</v>
      </c>
      <c r="F138" s="37">
        <v>1642.5833333333333</v>
      </c>
      <c r="G138" s="37">
        <v>1630.1166666666666</v>
      </c>
      <c r="H138" s="37">
        <v>1691.9166666666667</v>
      </c>
      <c r="I138" s="37">
        <v>1704.3833333333334</v>
      </c>
      <c r="J138" s="37">
        <v>1722.8166666666668</v>
      </c>
      <c r="K138" s="28">
        <v>1685.95</v>
      </c>
      <c r="L138" s="28">
        <v>1655.05</v>
      </c>
      <c r="M138" s="28">
        <v>13.99802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593.35</v>
      </c>
      <c r="D139" s="37">
        <v>590.75000000000011</v>
      </c>
      <c r="E139" s="37">
        <v>579.55000000000018</v>
      </c>
      <c r="F139" s="37">
        <v>565.75000000000011</v>
      </c>
      <c r="G139" s="37">
        <v>554.55000000000018</v>
      </c>
      <c r="H139" s="37">
        <v>604.55000000000018</v>
      </c>
      <c r="I139" s="37">
        <v>615.75000000000023</v>
      </c>
      <c r="J139" s="37">
        <v>629.55000000000018</v>
      </c>
      <c r="K139" s="28">
        <v>601.95000000000005</v>
      </c>
      <c r="L139" s="28">
        <v>576.95000000000005</v>
      </c>
      <c r="M139" s="28">
        <v>30.048439999999999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741.85</v>
      </c>
      <c r="D140" s="37">
        <v>745.18333333333339</v>
      </c>
      <c r="E140" s="37">
        <v>730.36666666666679</v>
      </c>
      <c r="F140" s="37">
        <v>718.88333333333344</v>
      </c>
      <c r="G140" s="37">
        <v>704.06666666666683</v>
      </c>
      <c r="H140" s="37">
        <v>756.66666666666674</v>
      </c>
      <c r="I140" s="37">
        <v>771.48333333333335</v>
      </c>
      <c r="J140" s="37">
        <v>782.9666666666667</v>
      </c>
      <c r="K140" s="28">
        <v>760</v>
      </c>
      <c r="L140" s="28">
        <v>733.7</v>
      </c>
      <c r="M140" s="28">
        <v>4.7460100000000001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72597.5</v>
      </c>
      <c r="D141" s="37">
        <v>72408.666666666672</v>
      </c>
      <c r="E141" s="37">
        <v>71967.333333333343</v>
      </c>
      <c r="F141" s="37">
        <v>71337.166666666672</v>
      </c>
      <c r="G141" s="37">
        <v>70895.833333333343</v>
      </c>
      <c r="H141" s="37">
        <v>73038.833333333343</v>
      </c>
      <c r="I141" s="37">
        <v>73480.166666666686</v>
      </c>
      <c r="J141" s="37">
        <v>74110.333333333343</v>
      </c>
      <c r="K141" s="28">
        <v>72850</v>
      </c>
      <c r="L141" s="28">
        <v>71778.5</v>
      </c>
      <c r="M141" s="28">
        <v>5.432E-2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771.4</v>
      </c>
      <c r="D142" s="37">
        <v>767.58333333333337</v>
      </c>
      <c r="E142" s="37">
        <v>760.31666666666672</v>
      </c>
      <c r="F142" s="37">
        <v>749.23333333333335</v>
      </c>
      <c r="G142" s="37">
        <v>741.9666666666667</v>
      </c>
      <c r="H142" s="37">
        <v>778.66666666666674</v>
      </c>
      <c r="I142" s="37">
        <v>785.93333333333339</v>
      </c>
      <c r="J142" s="37">
        <v>797.01666666666677</v>
      </c>
      <c r="K142" s="28">
        <v>774.85</v>
      </c>
      <c r="L142" s="28">
        <v>756.5</v>
      </c>
      <c r="M142" s="28">
        <v>4.1097000000000001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182</v>
      </c>
      <c r="D143" s="37">
        <v>181.18333333333331</v>
      </c>
      <c r="E143" s="37">
        <v>176.81666666666661</v>
      </c>
      <c r="F143" s="37">
        <v>171.6333333333333</v>
      </c>
      <c r="G143" s="37">
        <v>167.26666666666659</v>
      </c>
      <c r="H143" s="37">
        <v>186.36666666666662</v>
      </c>
      <c r="I143" s="37">
        <v>190.73333333333335</v>
      </c>
      <c r="J143" s="37">
        <v>195.91666666666663</v>
      </c>
      <c r="K143" s="28">
        <v>185.55</v>
      </c>
      <c r="L143" s="28">
        <v>176</v>
      </c>
      <c r="M143" s="28">
        <v>64.921850000000006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921.35</v>
      </c>
      <c r="D144" s="37">
        <v>921.58333333333337</v>
      </c>
      <c r="E144" s="37">
        <v>909.4666666666667</v>
      </c>
      <c r="F144" s="37">
        <v>897.58333333333337</v>
      </c>
      <c r="G144" s="37">
        <v>885.4666666666667</v>
      </c>
      <c r="H144" s="37">
        <v>933.4666666666667</v>
      </c>
      <c r="I144" s="37">
        <v>945.58333333333326</v>
      </c>
      <c r="J144" s="37">
        <v>957.4666666666667</v>
      </c>
      <c r="K144" s="28">
        <v>933.7</v>
      </c>
      <c r="L144" s="28">
        <v>909.7</v>
      </c>
      <c r="M144" s="28">
        <v>27.40823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114.35</v>
      </c>
      <c r="D145" s="37">
        <v>113.83333333333333</v>
      </c>
      <c r="E145" s="37">
        <v>112.91666666666666</v>
      </c>
      <c r="F145" s="37">
        <v>111.48333333333333</v>
      </c>
      <c r="G145" s="37">
        <v>110.56666666666666</v>
      </c>
      <c r="H145" s="37">
        <v>115.26666666666665</v>
      </c>
      <c r="I145" s="37">
        <v>116.18333333333331</v>
      </c>
      <c r="J145" s="37">
        <v>117.61666666666665</v>
      </c>
      <c r="K145" s="28">
        <v>114.75</v>
      </c>
      <c r="L145" s="28">
        <v>112.4</v>
      </c>
      <c r="M145" s="28">
        <v>22.982289999999999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522.9</v>
      </c>
      <c r="D146" s="37">
        <v>521.38333333333333</v>
      </c>
      <c r="E146" s="37">
        <v>516.76666666666665</v>
      </c>
      <c r="F146" s="37">
        <v>510.63333333333333</v>
      </c>
      <c r="G146" s="37">
        <v>506.01666666666665</v>
      </c>
      <c r="H146" s="37">
        <v>527.51666666666665</v>
      </c>
      <c r="I146" s="37">
        <v>532.13333333333321</v>
      </c>
      <c r="J146" s="37">
        <v>538.26666666666665</v>
      </c>
      <c r="K146" s="28">
        <v>526</v>
      </c>
      <c r="L146" s="28">
        <v>515.25</v>
      </c>
      <c r="M146" s="28">
        <v>9.2384400000000007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7634.75</v>
      </c>
      <c r="D147" s="37">
        <v>7643.0166666666664</v>
      </c>
      <c r="E147" s="37">
        <v>7536.0333333333328</v>
      </c>
      <c r="F147" s="37">
        <v>7437.3166666666666</v>
      </c>
      <c r="G147" s="37">
        <v>7330.333333333333</v>
      </c>
      <c r="H147" s="37">
        <v>7741.7333333333327</v>
      </c>
      <c r="I147" s="37">
        <v>7848.7166666666662</v>
      </c>
      <c r="J147" s="37">
        <v>7947.4333333333325</v>
      </c>
      <c r="K147" s="28">
        <v>7750</v>
      </c>
      <c r="L147" s="28">
        <v>7544.3</v>
      </c>
      <c r="M147" s="28">
        <v>5.4405299999999999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734.6</v>
      </c>
      <c r="D148" s="37">
        <v>739.21666666666658</v>
      </c>
      <c r="E148" s="37">
        <v>727.68333333333317</v>
      </c>
      <c r="F148" s="37">
        <v>720.76666666666654</v>
      </c>
      <c r="G148" s="37">
        <v>709.23333333333312</v>
      </c>
      <c r="H148" s="37">
        <v>746.13333333333321</v>
      </c>
      <c r="I148" s="37">
        <v>757.66666666666674</v>
      </c>
      <c r="J148" s="37">
        <v>764.58333333333326</v>
      </c>
      <c r="K148" s="28">
        <v>750.75</v>
      </c>
      <c r="L148" s="28">
        <v>732.3</v>
      </c>
      <c r="M148" s="28">
        <v>2.71279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3480</v>
      </c>
      <c r="D149" s="37">
        <v>3469.0166666666664</v>
      </c>
      <c r="E149" s="37">
        <v>3418.0333333333328</v>
      </c>
      <c r="F149" s="37">
        <v>3356.0666666666666</v>
      </c>
      <c r="G149" s="37">
        <v>3305.083333333333</v>
      </c>
      <c r="H149" s="37">
        <v>3530.9833333333327</v>
      </c>
      <c r="I149" s="37">
        <v>3581.9666666666662</v>
      </c>
      <c r="J149" s="37">
        <v>3643.9333333333325</v>
      </c>
      <c r="K149" s="28">
        <v>3520</v>
      </c>
      <c r="L149" s="28">
        <v>3407.05</v>
      </c>
      <c r="M149" s="28">
        <v>7.8660199999999998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2740.1</v>
      </c>
      <c r="D150" s="37">
        <v>2764.3833333333337</v>
      </c>
      <c r="E150" s="37">
        <v>2705.7666666666673</v>
      </c>
      <c r="F150" s="37">
        <v>2671.4333333333338</v>
      </c>
      <c r="G150" s="37">
        <v>2612.8166666666675</v>
      </c>
      <c r="H150" s="37">
        <v>2798.7166666666672</v>
      </c>
      <c r="I150" s="37">
        <v>2857.333333333333</v>
      </c>
      <c r="J150" s="37">
        <v>2891.666666666667</v>
      </c>
      <c r="K150" s="28">
        <v>2823</v>
      </c>
      <c r="L150" s="28">
        <v>2730.05</v>
      </c>
      <c r="M150" s="28">
        <v>2.8249300000000002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1273.6500000000001</v>
      </c>
      <c r="D151" s="37">
        <v>1266.3000000000002</v>
      </c>
      <c r="E151" s="37">
        <v>1255.9000000000003</v>
      </c>
      <c r="F151" s="37">
        <v>1238.1500000000001</v>
      </c>
      <c r="G151" s="37">
        <v>1227.7500000000002</v>
      </c>
      <c r="H151" s="37">
        <v>1284.0500000000004</v>
      </c>
      <c r="I151" s="37">
        <v>1294.45</v>
      </c>
      <c r="J151" s="37">
        <v>1312.2000000000005</v>
      </c>
      <c r="K151" s="28">
        <v>1276.7</v>
      </c>
      <c r="L151" s="28">
        <v>1248.55</v>
      </c>
      <c r="M151" s="28">
        <v>2.7210299999999998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786.75</v>
      </c>
      <c r="D152" s="37">
        <v>788.08333333333337</v>
      </c>
      <c r="E152" s="37">
        <v>773.86666666666679</v>
      </c>
      <c r="F152" s="37">
        <v>760.98333333333346</v>
      </c>
      <c r="G152" s="37">
        <v>746.76666666666688</v>
      </c>
      <c r="H152" s="37">
        <v>800.9666666666667</v>
      </c>
      <c r="I152" s="37">
        <v>815.18333333333317</v>
      </c>
      <c r="J152" s="37">
        <v>828.06666666666661</v>
      </c>
      <c r="K152" s="28">
        <v>802.3</v>
      </c>
      <c r="L152" s="28">
        <v>775.2</v>
      </c>
      <c r="M152" s="28">
        <v>0.89324999999999999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160.35</v>
      </c>
      <c r="D153" s="37">
        <v>159.69999999999999</v>
      </c>
      <c r="E153" s="37">
        <v>158.19999999999999</v>
      </c>
      <c r="F153" s="37">
        <v>156.05000000000001</v>
      </c>
      <c r="G153" s="37">
        <v>154.55000000000001</v>
      </c>
      <c r="H153" s="37">
        <v>161.84999999999997</v>
      </c>
      <c r="I153" s="37">
        <v>163.34999999999997</v>
      </c>
      <c r="J153" s="37">
        <v>165.49999999999994</v>
      </c>
      <c r="K153" s="28">
        <v>161.19999999999999</v>
      </c>
      <c r="L153" s="28">
        <v>157.55000000000001</v>
      </c>
      <c r="M153" s="28">
        <v>42.02666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157.5</v>
      </c>
      <c r="D154" s="37">
        <v>156.28333333333333</v>
      </c>
      <c r="E154" s="37">
        <v>154.21666666666667</v>
      </c>
      <c r="F154" s="37">
        <v>150.93333333333334</v>
      </c>
      <c r="G154" s="37">
        <v>148.86666666666667</v>
      </c>
      <c r="H154" s="37">
        <v>159.56666666666666</v>
      </c>
      <c r="I154" s="37">
        <v>161.63333333333333</v>
      </c>
      <c r="J154" s="37">
        <v>164.91666666666666</v>
      </c>
      <c r="K154" s="28">
        <v>158.35</v>
      </c>
      <c r="L154" s="28">
        <v>153</v>
      </c>
      <c r="M154" s="28">
        <v>133.68198000000001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106.45</v>
      </c>
      <c r="D155" s="37">
        <v>105.48333333333333</v>
      </c>
      <c r="E155" s="37">
        <v>104.21666666666667</v>
      </c>
      <c r="F155" s="37">
        <v>101.98333333333333</v>
      </c>
      <c r="G155" s="37">
        <v>100.71666666666667</v>
      </c>
      <c r="H155" s="37">
        <v>107.71666666666667</v>
      </c>
      <c r="I155" s="37">
        <v>108.98333333333335</v>
      </c>
      <c r="J155" s="37">
        <v>111.21666666666667</v>
      </c>
      <c r="K155" s="28">
        <v>106.75</v>
      </c>
      <c r="L155" s="28">
        <v>103.25</v>
      </c>
      <c r="M155" s="28">
        <v>142.64214999999999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3919.4</v>
      </c>
      <c r="D156" s="37">
        <v>3903.1666666666665</v>
      </c>
      <c r="E156" s="37">
        <v>3869.2833333333328</v>
      </c>
      <c r="F156" s="37">
        <v>3819.1666666666665</v>
      </c>
      <c r="G156" s="37">
        <v>3785.2833333333328</v>
      </c>
      <c r="H156" s="37">
        <v>3953.2833333333328</v>
      </c>
      <c r="I156" s="37">
        <v>3987.166666666667</v>
      </c>
      <c r="J156" s="37">
        <v>4037.2833333333328</v>
      </c>
      <c r="K156" s="28">
        <v>3937.05</v>
      </c>
      <c r="L156" s="28">
        <v>3853.05</v>
      </c>
      <c r="M156" s="28">
        <v>0.54298000000000002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18440.55</v>
      </c>
      <c r="D157" s="37">
        <v>18376.850000000002</v>
      </c>
      <c r="E157" s="37">
        <v>18273.700000000004</v>
      </c>
      <c r="F157" s="37">
        <v>18106.850000000002</v>
      </c>
      <c r="G157" s="37">
        <v>18003.700000000004</v>
      </c>
      <c r="H157" s="37">
        <v>18543.700000000004</v>
      </c>
      <c r="I157" s="37">
        <v>18646.850000000006</v>
      </c>
      <c r="J157" s="37">
        <v>18813.700000000004</v>
      </c>
      <c r="K157" s="28">
        <v>18480</v>
      </c>
      <c r="L157" s="28">
        <v>18210</v>
      </c>
      <c r="M157" s="28">
        <v>0.41597000000000001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311.35000000000002</v>
      </c>
      <c r="D158" s="37">
        <v>313.01666666666665</v>
      </c>
      <c r="E158" s="37">
        <v>308.08333333333331</v>
      </c>
      <c r="F158" s="37">
        <v>304.81666666666666</v>
      </c>
      <c r="G158" s="37">
        <v>299.88333333333333</v>
      </c>
      <c r="H158" s="37">
        <v>316.2833333333333</v>
      </c>
      <c r="I158" s="37">
        <v>321.2166666666667</v>
      </c>
      <c r="J158" s="37">
        <v>324.48333333333329</v>
      </c>
      <c r="K158" s="28">
        <v>317.95</v>
      </c>
      <c r="L158" s="28">
        <v>309.75</v>
      </c>
      <c r="M158" s="28">
        <v>6.1220400000000001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948.95</v>
      </c>
      <c r="D159" s="37">
        <v>950.65</v>
      </c>
      <c r="E159" s="37">
        <v>939.3</v>
      </c>
      <c r="F159" s="37">
        <v>929.65</v>
      </c>
      <c r="G159" s="37">
        <v>918.3</v>
      </c>
      <c r="H159" s="37">
        <v>960.3</v>
      </c>
      <c r="I159" s="37">
        <v>971.65000000000009</v>
      </c>
      <c r="J159" s="37">
        <v>981.3</v>
      </c>
      <c r="K159" s="28">
        <v>962</v>
      </c>
      <c r="L159" s="28">
        <v>941</v>
      </c>
      <c r="M159" s="28">
        <v>3.7122600000000001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156.35</v>
      </c>
      <c r="D160" s="37">
        <v>157.16666666666666</v>
      </c>
      <c r="E160" s="37">
        <v>155.08333333333331</v>
      </c>
      <c r="F160" s="37">
        <v>153.81666666666666</v>
      </c>
      <c r="G160" s="37">
        <v>151.73333333333332</v>
      </c>
      <c r="H160" s="37">
        <v>158.43333333333331</v>
      </c>
      <c r="I160" s="37">
        <v>160.51666666666662</v>
      </c>
      <c r="J160" s="37">
        <v>161.7833333333333</v>
      </c>
      <c r="K160" s="28">
        <v>159.25</v>
      </c>
      <c r="L160" s="28">
        <v>155.9</v>
      </c>
      <c r="M160" s="28">
        <v>234.05519000000001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219.7</v>
      </c>
      <c r="D161" s="37">
        <v>222.76666666666665</v>
      </c>
      <c r="E161" s="37">
        <v>216.0333333333333</v>
      </c>
      <c r="F161" s="37">
        <v>212.36666666666665</v>
      </c>
      <c r="G161" s="37">
        <v>205.6333333333333</v>
      </c>
      <c r="H161" s="37">
        <v>226.43333333333331</v>
      </c>
      <c r="I161" s="37">
        <v>233.16666666666666</v>
      </c>
      <c r="J161" s="37">
        <v>236.83333333333331</v>
      </c>
      <c r="K161" s="28">
        <v>229.5</v>
      </c>
      <c r="L161" s="28">
        <v>219.1</v>
      </c>
      <c r="M161" s="28">
        <v>14.146280000000001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2866.4</v>
      </c>
      <c r="D162" s="37">
        <v>2854.6166666666668</v>
      </c>
      <c r="E162" s="37">
        <v>2834.3833333333337</v>
      </c>
      <c r="F162" s="37">
        <v>2802.3666666666668</v>
      </c>
      <c r="G162" s="37">
        <v>2782.1333333333337</v>
      </c>
      <c r="H162" s="37">
        <v>2886.6333333333337</v>
      </c>
      <c r="I162" s="37">
        <v>2906.8666666666672</v>
      </c>
      <c r="J162" s="37">
        <v>2938.8833333333337</v>
      </c>
      <c r="K162" s="28">
        <v>2874.85</v>
      </c>
      <c r="L162" s="28">
        <v>2822.6</v>
      </c>
      <c r="M162" s="28">
        <v>1.1051899999999999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45595.45</v>
      </c>
      <c r="D163" s="37">
        <v>45461.433333333327</v>
      </c>
      <c r="E163" s="37">
        <v>45134.016666666656</v>
      </c>
      <c r="F163" s="37">
        <v>44672.583333333328</v>
      </c>
      <c r="G163" s="37">
        <v>44345.166666666657</v>
      </c>
      <c r="H163" s="37">
        <v>45922.866666666654</v>
      </c>
      <c r="I163" s="37">
        <v>46250.283333333326</v>
      </c>
      <c r="J163" s="37">
        <v>46711.716666666653</v>
      </c>
      <c r="K163" s="28">
        <v>45788.85</v>
      </c>
      <c r="L163" s="28">
        <v>45000</v>
      </c>
      <c r="M163" s="28">
        <v>0.17293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208.05</v>
      </c>
      <c r="D164" s="37">
        <v>206.38333333333333</v>
      </c>
      <c r="E164" s="37">
        <v>203.56666666666666</v>
      </c>
      <c r="F164" s="37">
        <v>199.08333333333334</v>
      </c>
      <c r="G164" s="37">
        <v>196.26666666666668</v>
      </c>
      <c r="H164" s="37">
        <v>210.86666666666665</v>
      </c>
      <c r="I164" s="37">
        <v>213.68333333333331</v>
      </c>
      <c r="J164" s="37">
        <v>218.16666666666663</v>
      </c>
      <c r="K164" s="28">
        <v>209.2</v>
      </c>
      <c r="L164" s="28">
        <v>201.9</v>
      </c>
      <c r="M164" s="28">
        <v>30.359539999999999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4373.8999999999996</v>
      </c>
      <c r="D165" s="37">
        <v>4359.5999999999995</v>
      </c>
      <c r="E165" s="37">
        <v>4320.1999999999989</v>
      </c>
      <c r="F165" s="37">
        <v>4266.4999999999991</v>
      </c>
      <c r="G165" s="37">
        <v>4227.0999999999985</v>
      </c>
      <c r="H165" s="37">
        <v>4413.2999999999993</v>
      </c>
      <c r="I165" s="37">
        <v>4452.6999999999989</v>
      </c>
      <c r="J165" s="37">
        <v>4506.3999999999996</v>
      </c>
      <c r="K165" s="28">
        <v>4399</v>
      </c>
      <c r="L165" s="28">
        <v>4305.8999999999996</v>
      </c>
      <c r="M165" s="28">
        <v>0.12912000000000001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2424.1</v>
      </c>
      <c r="D166" s="37">
        <v>2417.5166666666664</v>
      </c>
      <c r="E166" s="37">
        <v>2404.1833333333329</v>
      </c>
      <c r="F166" s="37">
        <v>2384.2666666666664</v>
      </c>
      <c r="G166" s="37">
        <v>2370.9333333333329</v>
      </c>
      <c r="H166" s="37">
        <v>2437.4333333333329</v>
      </c>
      <c r="I166" s="37">
        <v>2450.7666666666669</v>
      </c>
      <c r="J166" s="37">
        <v>2470.6833333333329</v>
      </c>
      <c r="K166" s="28">
        <v>2430.85</v>
      </c>
      <c r="L166" s="28">
        <v>2397.6</v>
      </c>
      <c r="M166" s="28">
        <v>1.8110200000000001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2129.8000000000002</v>
      </c>
      <c r="D167" s="37">
        <v>2131.5833333333335</v>
      </c>
      <c r="E167" s="37">
        <v>2110.2166666666672</v>
      </c>
      <c r="F167" s="37">
        <v>2090.6333333333337</v>
      </c>
      <c r="G167" s="37">
        <v>2069.2666666666673</v>
      </c>
      <c r="H167" s="37">
        <v>2151.166666666667</v>
      </c>
      <c r="I167" s="37">
        <v>2172.5333333333328</v>
      </c>
      <c r="J167" s="37">
        <v>2192.1166666666668</v>
      </c>
      <c r="K167" s="28">
        <v>2152.9499999999998</v>
      </c>
      <c r="L167" s="28">
        <v>2112</v>
      </c>
      <c r="M167" s="28">
        <v>2.5154000000000001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2467.25</v>
      </c>
      <c r="D168" s="37">
        <v>2472.4333333333334</v>
      </c>
      <c r="E168" s="37">
        <v>2439.8666666666668</v>
      </c>
      <c r="F168" s="37">
        <v>2412.4833333333336</v>
      </c>
      <c r="G168" s="37">
        <v>2379.916666666667</v>
      </c>
      <c r="H168" s="37">
        <v>2499.8166666666666</v>
      </c>
      <c r="I168" s="37">
        <v>2532.3833333333332</v>
      </c>
      <c r="J168" s="37">
        <v>2559.7666666666664</v>
      </c>
      <c r="K168" s="28">
        <v>2505</v>
      </c>
      <c r="L168" s="28">
        <v>2445.0500000000002</v>
      </c>
      <c r="M168" s="28">
        <v>1.7385200000000001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116.85</v>
      </c>
      <c r="D169" s="37">
        <v>116.71666666666665</v>
      </c>
      <c r="E169" s="37">
        <v>116.0333333333333</v>
      </c>
      <c r="F169" s="37">
        <v>115.21666666666665</v>
      </c>
      <c r="G169" s="37">
        <v>114.5333333333333</v>
      </c>
      <c r="H169" s="37">
        <v>117.5333333333333</v>
      </c>
      <c r="I169" s="37">
        <v>118.21666666666667</v>
      </c>
      <c r="J169" s="37">
        <v>119.0333333333333</v>
      </c>
      <c r="K169" s="28">
        <v>117.4</v>
      </c>
      <c r="L169" s="28">
        <v>115.9</v>
      </c>
      <c r="M169" s="28">
        <v>23.34609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231.55</v>
      </c>
      <c r="D170" s="37">
        <v>230.23333333333335</v>
      </c>
      <c r="E170" s="37">
        <v>227.2166666666667</v>
      </c>
      <c r="F170" s="37">
        <v>222.88333333333335</v>
      </c>
      <c r="G170" s="37">
        <v>219.8666666666667</v>
      </c>
      <c r="H170" s="37">
        <v>234.56666666666669</v>
      </c>
      <c r="I170" s="37">
        <v>237.58333333333334</v>
      </c>
      <c r="J170" s="37">
        <v>241.91666666666669</v>
      </c>
      <c r="K170" s="28">
        <v>233.25</v>
      </c>
      <c r="L170" s="28">
        <v>225.9</v>
      </c>
      <c r="M170" s="28">
        <v>94.757649999999998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479.35</v>
      </c>
      <c r="D171" s="37">
        <v>475.13333333333338</v>
      </c>
      <c r="E171" s="37">
        <v>468.51666666666677</v>
      </c>
      <c r="F171" s="37">
        <v>457.68333333333339</v>
      </c>
      <c r="G171" s="37">
        <v>451.06666666666678</v>
      </c>
      <c r="H171" s="37">
        <v>485.96666666666675</v>
      </c>
      <c r="I171" s="37">
        <v>492.58333333333343</v>
      </c>
      <c r="J171" s="37">
        <v>503.41666666666674</v>
      </c>
      <c r="K171" s="28">
        <v>481.75</v>
      </c>
      <c r="L171" s="28">
        <v>464.3</v>
      </c>
      <c r="M171" s="28">
        <v>3.2512599999999998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13790.85</v>
      </c>
      <c r="D172" s="37">
        <v>13890.733333333332</v>
      </c>
      <c r="E172" s="37">
        <v>13553.466666666664</v>
      </c>
      <c r="F172" s="37">
        <v>13316.083333333332</v>
      </c>
      <c r="G172" s="37">
        <v>12978.816666666664</v>
      </c>
      <c r="H172" s="37">
        <v>14128.116666666663</v>
      </c>
      <c r="I172" s="37">
        <v>14465.38333333333</v>
      </c>
      <c r="J172" s="37">
        <v>14702.766666666663</v>
      </c>
      <c r="K172" s="28">
        <v>14228</v>
      </c>
      <c r="L172" s="28">
        <v>13653.35</v>
      </c>
      <c r="M172" s="28">
        <v>8.3559999999999995E-2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35.049999999999997</v>
      </c>
      <c r="D173" s="37">
        <v>34.966666666666669</v>
      </c>
      <c r="E173" s="37">
        <v>34.733333333333334</v>
      </c>
      <c r="F173" s="37">
        <v>34.416666666666664</v>
      </c>
      <c r="G173" s="37">
        <v>34.18333333333333</v>
      </c>
      <c r="H173" s="37">
        <v>35.283333333333339</v>
      </c>
      <c r="I173" s="37">
        <v>35.516666666666673</v>
      </c>
      <c r="J173" s="37">
        <v>35.833333333333343</v>
      </c>
      <c r="K173" s="28">
        <v>35.200000000000003</v>
      </c>
      <c r="L173" s="28">
        <v>34.65</v>
      </c>
      <c r="M173" s="28">
        <v>208.22884999999999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117.25</v>
      </c>
      <c r="D174" s="37">
        <v>117.93333333333334</v>
      </c>
      <c r="E174" s="37">
        <v>115.86666666666667</v>
      </c>
      <c r="F174" s="37">
        <v>114.48333333333333</v>
      </c>
      <c r="G174" s="37">
        <v>112.41666666666667</v>
      </c>
      <c r="H174" s="37">
        <v>119.31666666666668</v>
      </c>
      <c r="I174" s="37">
        <v>121.38333333333334</v>
      </c>
      <c r="J174" s="37">
        <v>122.76666666666668</v>
      </c>
      <c r="K174" s="28">
        <v>120</v>
      </c>
      <c r="L174" s="28">
        <v>116.55</v>
      </c>
      <c r="M174" s="28">
        <v>101.67792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126.5</v>
      </c>
      <c r="D175" s="37">
        <v>126.2</v>
      </c>
      <c r="E175" s="37">
        <v>125.45</v>
      </c>
      <c r="F175" s="37">
        <v>124.4</v>
      </c>
      <c r="G175" s="37">
        <v>123.65</v>
      </c>
      <c r="H175" s="37">
        <v>127.25</v>
      </c>
      <c r="I175" s="37">
        <v>128</v>
      </c>
      <c r="J175" s="37">
        <v>129.05000000000001</v>
      </c>
      <c r="K175" s="28">
        <v>126.95</v>
      </c>
      <c r="L175" s="28">
        <v>125.15</v>
      </c>
      <c r="M175" s="28">
        <v>15.890969999999999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2780.45</v>
      </c>
      <c r="D176" s="37">
        <v>2781.3333333333335</v>
      </c>
      <c r="E176" s="37">
        <v>2757.166666666667</v>
      </c>
      <c r="F176" s="37">
        <v>2733.8833333333337</v>
      </c>
      <c r="G176" s="37">
        <v>2709.7166666666672</v>
      </c>
      <c r="H176" s="37">
        <v>2804.6166666666668</v>
      </c>
      <c r="I176" s="37">
        <v>2828.7833333333338</v>
      </c>
      <c r="J176" s="37">
        <v>2852.0666666666666</v>
      </c>
      <c r="K176" s="28">
        <v>2805.5</v>
      </c>
      <c r="L176" s="28">
        <v>2758.05</v>
      </c>
      <c r="M176" s="28">
        <v>43.690219999999997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820.15</v>
      </c>
      <c r="D177" s="37">
        <v>820.08333333333337</v>
      </c>
      <c r="E177" s="37">
        <v>805.26666666666677</v>
      </c>
      <c r="F177" s="37">
        <v>790.38333333333344</v>
      </c>
      <c r="G177" s="37">
        <v>775.56666666666683</v>
      </c>
      <c r="H177" s="37">
        <v>834.9666666666667</v>
      </c>
      <c r="I177" s="37">
        <v>849.7833333333333</v>
      </c>
      <c r="J177" s="37">
        <v>864.66666666666663</v>
      </c>
      <c r="K177" s="28">
        <v>834.9</v>
      </c>
      <c r="L177" s="28">
        <v>805.2</v>
      </c>
      <c r="M177" s="28">
        <v>35.778480000000002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1081.05</v>
      </c>
      <c r="D178" s="37">
        <v>1079.55</v>
      </c>
      <c r="E178" s="37">
        <v>1065.6999999999998</v>
      </c>
      <c r="F178" s="37">
        <v>1050.3499999999999</v>
      </c>
      <c r="G178" s="37">
        <v>1036.4999999999998</v>
      </c>
      <c r="H178" s="37">
        <v>1094.8999999999999</v>
      </c>
      <c r="I178" s="37">
        <v>1108.7499999999998</v>
      </c>
      <c r="J178" s="37">
        <v>1124.0999999999999</v>
      </c>
      <c r="K178" s="28">
        <v>1093.4000000000001</v>
      </c>
      <c r="L178" s="28">
        <v>1064.2</v>
      </c>
      <c r="M178" s="28">
        <v>19.258569999999999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2504.8000000000002</v>
      </c>
      <c r="D179" s="37">
        <v>2494.8333333333335</v>
      </c>
      <c r="E179" s="37">
        <v>2477.0166666666669</v>
      </c>
      <c r="F179" s="37">
        <v>2449.2333333333336</v>
      </c>
      <c r="G179" s="37">
        <v>2431.416666666667</v>
      </c>
      <c r="H179" s="37">
        <v>2522.6166666666668</v>
      </c>
      <c r="I179" s="37">
        <v>2540.4333333333334</v>
      </c>
      <c r="J179" s="37">
        <v>2568.2166666666667</v>
      </c>
      <c r="K179" s="28">
        <v>2512.65</v>
      </c>
      <c r="L179" s="28">
        <v>2467.0500000000002</v>
      </c>
      <c r="M179" s="28">
        <v>2.2273100000000001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6940.7</v>
      </c>
      <c r="D180" s="37">
        <v>6953.9000000000005</v>
      </c>
      <c r="E180" s="37">
        <v>6897.8000000000011</v>
      </c>
      <c r="F180" s="37">
        <v>6854.9000000000005</v>
      </c>
      <c r="G180" s="37">
        <v>6798.8000000000011</v>
      </c>
      <c r="H180" s="37">
        <v>6996.8000000000011</v>
      </c>
      <c r="I180" s="37">
        <v>7052.9000000000015</v>
      </c>
      <c r="J180" s="37">
        <v>7095.8000000000011</v>
      </c>
      <c r="K180" s="28">
        <v>7010</v>
      </c>
      <c r="L180" s="28">
        <v>6911</v>
      </c>
      <c r="M180" s="28">
        <v>0.17341999999999999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26230.2</v>
      </c>
      <c r="D181" s="37">
        <v>26038.799999999999</v>
      </c>
      <c r="E181" s="37">
        <v>25792.85</v>
      </c>
      <c r="F181" s="37">
        <v>25355.5</v>
      </c>
      <c r="G181" s="37">
        <v>25109.55</v>
      </c>
      <c r="H181" s="37">
        <v>26476.149999999998</v>
      </c>
      <c r="I181" s="37">
        <v>26722.100000000002</v>
      </c>
      <c r="J181" s="37">
        <v>27159.449999999997</v>
      </c>
      <c r="K181" s="28">
        <v>26284.75</v>
      </c>
      <c r="L181" s="28">
        <v>25601.45</v>
      </c>
      <c r="M181" s="28">
        <v>0.33592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1230.25</v>
      </c>
      <c r="D182" s="37">
        <v>1217.3999999999999</v>
      </c>
      <c r="E182" s="37">
        <v>1197.7999999999997</v>
      </c>
      <c r="F182" s="37">
        <v>1165.3499999999999</v>
      </c>
      <c r="G182" s="37">
        <v>1145.7499999999998</v>
      </c>
      <c r="H182" s="37">
        <v>1249.8499999999997</v>
      </c>
      <c r="I182" s="37">
        <v>1269.4499999999996</v>
      </c>
      <c r="J182" s="37">
        <v>1301.8999999999996</v>
      </c>
      <c r="K182" s="28">
        <v>1237</v>
      </c>
      <c r="L182" s="28">
        <v>1184.95</v>
      </c>
      <c r="M182" s="28">
        <v>19.989190000000001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2247.1</v>
      </c>
      <c r="D183" s="37">
        <v>2245.1166666666668</v>
      </c>
      <c r="E183" s="37">
        <v>2215.9833333333336</v>
      </c>
      <c r="F183" s="37">
        <v>2184.8666666666668</v>
      </c>
      <c r="G183" s="37">
        <v>2155.7333333333336</v>
      </c>
      <c r="H183" s="37">
        <v>2276.2333333333336</v>
      </c>
      <c r="I183" s="37">
        <v>2305.3666666666668</v>
      </c>
      <c r="J183" s="37">
        <v>2336.4833333333336</v>
      </c>
      <c r="K183" s="28">
        <v>2274.25</v>
      </c>
      <c r="L183" s="28">
        <v>2214</v>
      </c>
      <c r="M183" s="28">
        <v>3.4405000000000001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491</v>
      </c>
      <c r="D184" s="37">
        <v>489.09999999999997</v>
      </c>
      <c r="E184" s="37">
        <v>483.19999999999993</v>
      </c>
      <c r="F184" s="37">
        <v>475.4</v>
      </c>
      <c r="G184" s="37">
        <v>469.49999999999994</v>
      </c>
      <c r="H184" s="37">
        <v>496.89999999999992</v>
      </c>
      <c r="I184" s="37">
        <v>502.7999999999999</v>
      </c>
      <c r="J184" s="37">
        <v>510.59999999999991</v>
      </c>
      <c r="K184" s="28">
        <v>495</v>
      </c>
      <c r="L184" s="28">
        <v>481.3</v>
      </c>
      <c r="M184" s="28">
        <v>185.90895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96.85</v>
      </c>
      <c r="D185" s="37">
        <v>96.149999999999991</v>
      </c>
      <c r="E185" s="37">
        <v>95.149999999999977</v>
      </c>
      <c r="F185" s="37">
        <v>93.449999999999989</v>
      </c>
      <c r="G185" s="37">
        <v>92.449999999999974</v>
      </c>
      <c r="H185" s="37">
        <v>97.84999999999998</v>
      </c>
      <c r="I185" s="37">
        <v>98.850000000000009</v>
      </c>
      <c r="J185" s="37">
        <v>100.54999999999998</v>
      </c>
      <c r="K185" s="28">
        <v>97.15</v>
      </c>
      <c r="L185" s="28">
        <v>94.45</v>
      </c>
      <c r="M185" s="28">
        <v>229.31138000000001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923.4</v>
      </c>
      <c r="D186" s="37">
        <v>916.98333333333323</v>
      </c>
      <c r="E186" s="37">
        <v>908.96666666666647</v>
      </c>
      <c r="F186" s="37">
        <v>894.53333333333319</v>
      </c>
      <c r="G186" s="37">
        <v>886.51666666666642</v>
      </c>
      <c r="H186" s="37">
        <v>931.41666666666652</v>
      </c>
      <c r="I186" s="37">
        <v>939.43333333333317</v>
      </c>
      <c r="J186" s="37">
        <v>953.86666666666656</v>
      </c>
      <c r="K186" s="28">
        <v>925</v>
      </c>
      <c r="L186" s="28">
        <v>902.55</v>
      </c>
      <c r="M186" s="28">
        <v>21.191739999999999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481.4</v>
      </c>
      <c r="D187" s="37">
        <v>480.2</v>
      </c>
      <c r="E187" s="37">
        <v>476.79999999999995</v>
      </c>
      <c r="F187" s="37">
        <v>472.2</v>
      </c>
      <c r="G187" s="37">
        <v>468.79999999999995</v>
      </c>
      <c r="H187" s="37">
        <v>484.79999999999995</v>
      </c>
      <c r="I187" s="37">
        <v>488.19999999999993</v>
      </c>
      <c r="J187" s="37">
        <v>492.79999999999995</v>
      </c>
      <c r="K187" s="28">
        <v>483.6</v>
      </c>
      <c r="L187" s="28">
        <v>475.6</v>
      </c>
      <c r="M187" s="28">
        <v>5.0260199999999999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620.15</v>
      </c>
      <c r="D188" s="37">
        <v>623.25</v>
      </c>
      <c r="E188" s="37">
        <v>613.5</v>
      </c>
      <c r="F188" s="37">
        <v>606.85</v>
      </c>
      <c r="G188" s="37">
        <v>597.1</v>
      </c>
      <c r="H188" s="37">
        <v>629.9</v>
      </c>
      <c r="I188" s="37">
        <v>639.65</v>
      </c>
      <c r="J188" s="37">
        <v>646.29999999999995</v>
      </c>
      <c r="K188" s="28">
        <v>633</v>
      </c>
      <c r="L188" s="28">
        <v>616.6</v>
      </c>
      <c r="M188" s="28">
        <v>1.97055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649.04999999999995</v>
      </c>
      <c r="D189" s="37">
        <v>650.6</v>
      </c>
      <c r="E189" s="37">
        <v>641.5</v>
      </c>
      <c r="F189" s="37">
        <v>633.94999999999993</v>
      </c>
      <c r="G189" s="37">
        <v>624.84999999999991</v>
      </c>
      <c r="H189" s="37">
        <v>658.15000000000009</v>
      </c>
      <c r="I189" s="37">
        <v>667.25000000000023</v>
      </c>
      <c r="J189" s="37">
        <v>674.80000000000018</v>
      </c>
      <c r="K189" s="28">
        <v>659.7</v>
      </c>
      <c r="L189" s="28">
        <v>643.04999999999995</v>
      </c>
      <c r="M189" s="28">
        <v>8.5378699999999998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1033</v>
      </c>
      <c r="D190" s="37">
        <v>1017</v>
      </c>
      <c r="E190" s="37">
        <v>986</v>
      </c>
      <c r="F190" s="37">
        <v>939</v>
      </c>
      <c r="G190" s="37">
        <v>908</v>
      </c>
      <c r="H190" s="37">
        <v>1064</v>
      </c>
      <c r="I190" s="37">
        <v>1095</v>
      </c>
      <c r="J190" s="37">
        <v>1142</v>
      </c>
      <c r="K190" s="28">
        <v>1048</v>
      </c>
      <c r="L190" s="28">
        <v>970</v>
      </c>
      <c r="M190" s="28">
        <v>135.62496999999999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1083.5</v>
      </c>
      <c r="D191" s="37">
        <v>1074.6500000000001</v>
      </c>
      <c r="E191" s="37">
        <v>1057.2500000000002</v>
      </c>
      <c r="F191" s="37">
        <v>1031.0000000000002</v>
      </c>
      <c r="G191" s="37">
        <v>1013.6000000000004</v>
      </c>
      <c r="H191" s="37">
        <v>1100.9000000000001</v>
      </c>
      <c r="I191" s="37">
        <v>1118.2999999999997</v>
      </c>
      <c r="J191" s="37">
        <v>1144.55</v>
      </c>
      <c r="K191" s="28">
        <v>1092.05</v>
      </c>
      <c r="L191" s="28">
        <v>1048.4000000000001</v>
      </c>
      <c r="M191" s="28">
        <v>5.6941699999999997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3542.4</v>
      </c>
      <c r="D192" s="37">
        <v>3527.7000000000003</v>
      </c>
      <c r="E192" s="37">
        <v>3507.4500000000007</v>
      </c>
      <c r="F192" s="37">
        <v>3472.5000000000005</v>
      </c>
      <c r="G192" s="37">
        <v>3452.2500000000009</v>
      </c>
      <c r="H192" s="37">
        <v>3562.6500000000005</v>
      </c>
      <c r="I192" s="37">
        <v>3582.8999999999996</v>
      </c>
      <c r="J192" s="37">
        <v>3617.8500000000004</v>
      </c>
      <c r="K192" s="28">
        <v>3547.95</v>
      </c>
      <c r="L192" s="28">
        <v>3492.75</v>
      </c>
      <c r="M192" s="28">
        <v>13.24161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824.4</v>
      </c>
      <c r="D193" s="37">
        <v>821.01666666666677</v>
      </c>
      <c r="E193" s="37">
        <v>813.38333333333355</v>
      </c>
      <c r="F193" s="37">
        <v>802.36666666666679</v>
      </c>
      <c r="G193" s="37">
        <v>794.73333333333358</v>
      </c>
      <c r="H193" s="37">
        <v>832.03333333333353</v>
      </c>
      <c r="I193" s="37">
        <v>839.66666666666674</v>
      </c>
      <c r="J193" s="37">
        <v>850.68333333333351</v>
      </c>
      <c r="K193" s="28">
        <v>828.65</v>
      </c>
      <c r="L193" s="28">
        <v>810</v>
      </c>
      <c r="M193" s="28">
        <v>14.39813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7672.25</v>
      </c>
      <c r="D194" s="37">
        <v>7673.5999999999995</v>
      </c>
      <c r="E194" s="37">
        <v>7529.6499999999987</v>
      </c>
      <c r="F194" s="37">
        <v>7387.0499999999993</v>
      </c>
      <c r="G194" s="37">
        <v>7243.0999999999985</v>
      </c>
      <c r="H194" s="37">
        <v>7816.1999999999989</v>
      </c>
      <c r="I194" s="37">
        <v>7960.15</v>
      </c>
      <c r="J194" s="37">
        <v>8102.7499999999991</v>
      </c>
      <c r="K194" s="28">
        <v>7817.55</v>
      </c>
      <c r="L194" s="28">
        <v>7531</v>
      </c>
      <c r="M194" s="28">
        <v>4.1779000000000002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432.85</v>
      </c>
      <c r="D195" s="37">
        <v>434.76666666666665</v>
      </c>
      <c r="E195" s="37">
        <v>426.58333333333331</v>
      </c>
      <c r="F195" s="37">
        <v>420.31666666666666</v>
      </c>
      <c r="G195" s="37">
        <v>412.13333333333333</v>
      </c>
      <c r="H195" s="37">
        <v>441.0333333333333</v>
      </c>
      <c r="I195" s="37">
        <v>449.2166666666667</v>
      </c>
      <c r="J195" s="37">
        <v>455.48333333333329</v>
      </c>
      <c r="K195" s="28">
        <v>442.95</v>
      </c>
      <c r="L195" s="28">
        <v>428.5</v>
      </c>
      <c r="M195" s="28">
        <v>189.45233999999999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248.5</v>
      </c>
      <c r="D196" s="37">
        <v>245.51666666666665</v>
      </c>
      <c r="E196" s="37">
        <v>241.3833333333333</v>
      </c>
      <c r="F196" s="37">
        <v>234.26666666666665</v>
      </c>
      <c r="G196" s="37">
        <v>230.1333333333333</v>
      </c>
      <c r="H196" s="37">
        <v>252.6333333333333</v>
      </c>
      <c r="I196" s="37">
        <v>256.76666666666665</v>
      </c>
      <c r="J196" s="37">
        <v>263.88333333333333</v>
      </c>
      <c r="K196" s="28">
        <v>249.65</v>
      </c>
      <c r="L196" s="28">
        <v>238.4</v>
      </c>
      <c r="M196" s="28">
        <v>265.35475000000002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1295.2</v>
      </c>
      <c r="D197" s="37">
        <v>1282.2333333333333</v>
      </c>
      <c r="E197" s="37">
        <v>1261.7166666666667</v>
      </c>
      <c r="F197" s="37">
        <v>1228.2333333333333</v>
      </c>
      <c r="G197" s="37">
        <v>1207.7166666666667</v>
      </c>
      <c r="H197" s="37">
        <v>1315.7166666666667</v>
      </c>
      <c r="I197" s="37">
        <v>1336.2333333333336</v>
      </c>
      <c r="J197" s="37">
        <v>1369.7166666666667</v>
      </c>
      <c r="K197" s="28">
        <v>1302.75</v>
      </c>
      <c r="L197" s="28">
        <v>1248.75</v>
      </c>
      <c r="M197" s="28">
        <v>54.426169999999999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1231.2</v>
      </c>
      <c r="D198" s="37">
        <v>1234.8</v>
      </c>
      <c r="E198" s="37">
        <v>1220.5999999999999</v>
      </c>
      <c r="F198" s="37">
        <v>1210</v>
      </c>
      <c r="G198" s="37">
        <v>1195.8</v>
      </c>
      <c r="H198" s="37">
        <v>1245.3999999999999</v>
      </c>
      <c r="I198" s="37">
        <v>1259.6000000000001</v>
      </c>
      <c r="J198" s="37">
        <v>1270.1999999999998</v>
      </c>
      <c r="K198" s="28">
        <v>1249</v>
      </c>
      <c r="L198" s="28">
        <v>1224.2</v>
      </c>
      <c r="M198" s="28">
        <v>21.499569999999999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787.05</v>
      </c>
      <c r="D199" s="37">
        <v>784.86666666666667</v>
      </c>
      <c r="E199" s="37">
        <v>776.48333333333335</v>
      </c>
      <c r="F199" s="37">
        <v>765.91666666666663</v>
      </c>
      <c r="G199" s="37">
        <v>757.5333333333333</v>
      </c>
      <c r="H199" s="37">
        <v>795.43333333333339</v>
      </c>
      <c r="I199" s="37">
        <v>803.81666666666683</v>
      </c>
      <c r="J199" s="37">
        <v>814.38333333333344</v>
      </c>
      <c r="K199" s="28">
        <v>793.25</v>
      </c>
      <c r="L199" s="28">
        <v>774.3</v>
      </c>
      <c r="M199" s="28">
        <v>2.0247799999999998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2386.5500000000002</v>
      </c>
      <c r="D200" s="37">
        <v>2398.6333333333332</v>
      </c>
      <c r="E200" s="37">
        <v>2360.2666666666664</v>
      </c>
      <c r="F200" s="37">
        <v>2333.9833333333331</v>
      </c>
      <c r="G200" s="37">
        <v>2295.6166666666663</v>
      </c>
      <c r="H200" s="37">
        <v>2424.9166666666665</v>
      </c>
      <c r="I200" s="37">
        <v>2463.2833333333333</v>
      </c>
      <c r="J200" s="37">
        <v>2489.5666666666666</v>
      </c>
      <c r="K200" s="28">
        <v>2437</v>
      </c>
      <c r="L200" s="28">
        <v>2372.35</v>
      </c>
      <c r="M200" s="28">
        <v>12.87401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2792.5</v>
      </c>
      <c r="D201" s="37">
        <v>2792.35</v>
      </c>
      <c r="E201" s="37">
        <v>2753.7</v>
      </c>
      <c r="F201" s="37">
        <v>2714.9</v>
      </c>
      <c r="G201" s="37">
        <v>2676.25</v>
      </c>
      <c r="H201" s="37">
        <v>2831.1499999999996</v>
      </c>
      <c r="I201" s="37">
        <v>2869.8</v>
      </c>
      <c r="J201" s="37">
        <v>2908.5999999999995</v>
      </c>
      <c r="K201" s="28">
        <v>2831</v>
      </c>
      <c r="L201" s="28">
        <v>2753.55</v>
      </c>
      <c r="M201" s="28">
        <v>0.47341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536.70000000000005</v>
      </c>
      <c r="D202" s="37">
        <v>533.7166666666667</v>
      </c>
      <c r="E202" s="37">
        <v>529.23333333333335</v>
      </c>
      <c r="F202" s="37">
        <v>521.76666666666665</v>
      </c>
      <c r="G202" s="37">
        <v>517.2833333333333</v>
      </c>
      <c r="H202" s="37">
        <v>541.18333333333339</v>
      </c>
      <c r="I202" s="37">
        <v>545.66666666666674</v>
      </c>
      <c r="J202" s="37">
        <v>553.13333333333344</v>
      </c>
      <c r="K202" s="28">
        <v>538.20000000000005</v>
      </c>
      <c r="L202" s="28">
        <v>526.25</v>
      </c>
      <c r="M202" s="28">
        <v>3.2746599999999999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1220.2</v>
      </c>
      <c r="D203" s="37">
        <v>1219.2166666666667</v>
      </c>
      <c r="E203" s="37">
        <v>1206.5833333333335</v>
      </c>
      <c r="F203" s="37">
        <v>1192.9666666666667</v>
      </c>
      <c r="G203" s="37">
        <v>1180.3333333333335</v>
      </c>
      <c r="H203" s="37">
        <v>1232.8333333333335</v>
      </c>
      <c r="I203" s="37">
        <v>1245.4666666666667</v>
      </c>
      <c r="J203" s="37">
        <v>1259.0833333333335</v>
      </c>
      <c r="K203" s="28">
        <v>1231.8499999999999</v>
      </c>
      <c r="L203" s="28">
        <v>1205.5999999999999</v>
      </c>
      <c r="M203" s="28">
        <v>4.8840899999999996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830.25</v>
      </c>
      <c r="D204" s="37">
        <v>826.88333333333333</v>
      </c>
      <c r="E204" s="37">
        <v>816.06666666666661</v>
      </c>
      <c r="F204" s="37">
        <v>801.88333333333333</v>
      </c>
      <c r="G204" s="37">
        <v>791.06666666666661</v>
      </c>
      <c r="H204" s="37">
        <v>841.06666666666661</v>
      </c>
      <c r="I204" s="37">
        <v>851.88333333333344</v>
      </c>
      <c r="J204" s="37">
        <v>866.06666666666661</v>
      </c>
      <c r="K204" s="28">
        <v>837.7</v>
      </c>
      <c r="L204" s="28">
        <v>812.7</v>
      </c>
      <c r="M204" s="28">
        <v>38.558219999999999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6679</v>
      </c>
      <c r="D205" s="37">
        <v>6650.6333333333341</v>
      </c>
      <c r="E205" s="37">
        <v>6571.2666666666682</v>
      </c>
      <c r="F205" s="37">
        <v>6463.5333333333338</v>
      </c>
      <c r="G205" s="37">
        <v>6384.1666666666679</v>
      </c>
      <c r="H205" s="37">
        <v>6758.3666666666686</v>
      </c>
      <c r="I205" s="37">
        <v>6837.7333333333354</v>
      </c>
      <c r="J205" s="37">
        <v>6945.466666666669</v>
      </c>
      <c r="K205" s="28">
        <v>6730</v>
      </c>
      <c r="L205" s="28">
        <v>6542.9</v>
      </c>
      <c r="M205" s="28">
        <v>3.29548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38.6</v>
      </c>
      <c r="D206" s="37">
        <v>38.4</v>
      </c>
      <c r="E206" s="37">
        <v>38.049999999999997</v>
      </c>
      <c r="F206" s="37">
        <v>37.5</v>
      </c>
      <c r="G206" s="37">
        <v>37.15</v>
      </c>
      <c r="H206" s="37">
        <v>38.949999999999996</v>
      </c>
      <c r="I206" s="37">
        <v>39.300000000000004</v>
      </c>
      <c r="J206" s="37">
        <v>39.849999999999994</v>
      </c>
      <c r="K206" s="28">
        <v>38.75</v>
      </c>
      <c r="L206" s="28">
        <v>37.85</v>
      </c>
      <c r="M206" s="28">
        <v>65.168239999999997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1553.4</v>
      </c>
      <c r="D207" s="37">
        <v>1561.6833333333334</v>
      </c>
      <c r="E207" s="37">
        <v>1529.6166666666668</v>
      </c>
      <c r="F207" s="37">
        <v>1505.8333333333335</v>
      </c>
      <c r="G207" s="37">
        <v>1473.7666666666669</v>
      </c>
      <c r="H207" s="37">
        <v>1585.4666666666667</v>
      </c>
      <c r="I207" s="37">
        <v>1617.5333333333333</v>
      </c>
      <c r="J207" s="37">
        <v>1641.3166666666666</v>
      </c>
      <c r="K207" s="28">
        <v>1593.75</v>
      </c>
      <c r="L207" s="28">
        <v>1537.9</v>
      </c>
      <c r="M207" s="28">
        <v>2.0125600000000001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846.1</v>
      </c>
      <c r="D208" s="37">
        <v>846.38333333333333</v>
      </c>
      <c r="E208" s="37">
        <v>834.81666666666661</v>
      </c>
      <c r="F208" s="37">
        <v>823.5333333333333</v>
      </c>
      <c r="G208" s="37">
        <v>811.96666666666658</v>
      </c>
      <c r="H208" s="37">
        <v>857.66666666666663</v>
      </c>
      <c r="I208" s="37">
        <v>869.23333333333346</v>
      </c>
      <c r="J208" s="37">
        <v>880.51666666666665</v>
      </c>
      <c r="K208" s="28">
        <v>857.95</v>
      </c>
      <c r="L208" s="28">
        <v>835.1</v>
      </c>
      <c r="M208" s="28">
        <v>8.3412500000000005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1104.8499999999999</v>
      </c>
      <c r="D209" s="37">
        <v>1105.6499999999999</v>
      </c>
      <c r="E209" s="37">
        <v>1079.2999999999997</v>
      </c>
      <c r="F209" s="37">
        <v>1053.7499999999998</v>
      </c>
      <c r="G209" s="37">
        <v>1027.3999999999996</v>
      </c>
      <c r="H209" s="37">
        <v>1131.1999999999998</v>
      </c>
      <c r="I209" s="37">
        <v>1157.5499999999997</v>
      </c>
      <c r="J209" s="37">
        <v>1183.0999999999999</v>
      </c>
      <c r="K209" s="28">
        <v>1132</v>
      </c>
      <c r="L209" s="28">
        <v>1080.0999999999999</v>
      </c>
      <c r="M209" s="28">
        <v>14.87956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407.85</v>
      </c>
      <c r="D210" s="37">
        <v>405.56666666666666</v>
      </c>
      <c r="E210" s="37">
        <v>401.7833333333333</v>
      </c>
      <c r="F210" s="37">
        <v>395.71666666666664</v>
      </c>
      <c r="G210" s="37">
        <v>391.93333333333328</v>
      </c>
      <c r="H210" s="37">
        <v>411.63333333333333</v>
      </c>
      <c r="I210" s="37">
        <v>415.41666666666674</v>
      </c>
      <c r="J210" s="37">
        <v>421.48333333333335</v>
      </c>
      <c r="K210" s="28">
        <v>409.35</v>
      </c>
      <c r="L210" s="28">
        <v>399.5</v>
      </c>
      <c r="M210" s="28">
        <v>92.717600000000004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9.3000000000000007</v>
      </c>
      <c r="D211" s="37">
        <v>9.3666666666666671</v>
      </c>
      <c r="E211" s="37">
        <v>9.1833333333333336</v>
      </c>
      <c r="F211" s="37">
        <v>9.0666666666666664</v>
      </c>
      <c r="G211" s="37">
        <v>8.8833333333333329</v>
      </c>
      <c r="H211" s="37">
        <v>9.4833333333333343</v>
      </c>
      <c r="I211" s="37">
        <v>9.6666666666666679</v>
      </c>
      <c r="J211" s="37">
        <v>9.783333333333335</v>
      </c>
      <c r="K211" s="28">
        <v>9.5500000000000007</v>
      </c>
      <c r="L211" s="28">
        <v>9.25</v>
      </c>
      <c r="M211" s="28">
        <v>773.60699999999997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1230.95</v>
      </c>
      <c r="D212" s="37">
        <v>1240.1000000000001</v>
      </c>
      <c r="E212" s="37">
        <v>1213.6000000000004</v>
      </c>
      <c r="F212" s="37">
        <v>1196.2500000000002</v>
      </c>
      <c r="G212" s="37">
        <v>1169.7500000000005</v>
      </c>
      <c r="H212" s="37">
        <v>1257.4500000000003</v>
      </c>
      <c r="I212" s="37">
        <v>1283.9499999999998</v>
      </c>
      <c r="J212" s="37">
        <v>1301.3000000000002</v>
      </c>
      <c r="K212" s="28">
        <v>1266.5999999999999</v>
      </c>
      <c r="L212" s="28">
        <v>1222.75</v>
      </c>
      <c r="M212" s="28">
        <v>8.2056799999999992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1646.1</v>
      </c>
      <c r="D213" s="37">
        <v>1633.7166666666665</v>
      </c>
      <c r="E213" s="37">
        <v>1615.4333333333329</v>
      </c>
      <c r="F213" s="37">
        <v>1584.7666666666664</v>
      </c>
      <c r="G213" s="37">
        <v>1566.4833333333329</v>
      </c>
      <c r="H213" s="37">
        <v>1664.383333333333</v>
      </c>
      <c r="I213" s="37">
        <v>1682.6666666666663</v>
      </c>
      <c r="J213" s="37">
        <v>1713.333333333333</v>
      </c>
      <c r="K213" s="28">
        <v>1652</v>
      </c>
      <c r="L213" s="28">
        <v>1603.05</v>
      </c>
      <c r="M213" s="28">
        <v>1.53372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495</v>
      </c>
      <c r="D214" s="37">
        <v>502.2</v>
      </c>
      <c r="E214" s="37">
        <v>485.4</v>
      </c>
      <c r="F214" s="37">
        <v>475.8</v>
      </c>
      <c r="G214" s="37">
        <v>459</v>
      </c>
      <c r="H214" s="37">
        <v>511.79999999999995</v>
      </c>
      <c r="I214" s="37">
        <v>528.6</v>
      </c>
      <c r="J214" s="37">
        <v>538.19999999999993</v>
      </c>
      <c r="K214" s="37">
        <v>519</v>
      </c>
      <c r="L214" s="37">
        <v>492.6</v>
      </c>
      <c r="M214" s="37">
        <v>219.11427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13.8</v>
      </c>
      <c r="D215" s="37">
        <v>13.983333333333334</v>
      </c>
      <c r="E215" s="37">
        <v>13.466666666666669</v>
      </c>
      <c r="F215" s="37">
        <v>13.133333333333335</v>
      </c>
      <c r="G215" s="37">
        <v>12.616666666666669</v>
      </c>
      <c r="H215" s="37">
        <v>14.316666666666668</v>
      </c>
      <c r="I215" s="37">
        <v>14.833333333333334</v>
      </c>
      <c r="J215" s="37">
        <v>15.166666666666668</v>
      </c>
      <c r="K215" s="37">
        <v>14.5</v>
      </c>
      <c r="L215" s="37">
        <v>13.65</v>
      </c>
      <c r="M215" s="37">
        <v>1540.7945099999999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255.4</v>
      </c>
      <c r="D216" s="37">
        <v>252.08333333333334</v>
      </c>
      <c r="E216" s="37">
        <v>246.56666666666666</v>
      </c>
      <c r="F216" s="37">
        <v>237.73333333333332</v>
      </c>
      <c r="G216" s="37">
        <v>232.21666666666664</v>
      </c>
      <c r="H216" s="37">
        <v>260.91666666666669</v>
      </c>
      <c r="I216" s="37">
        <v>266.43333333333339</v>
      </c>
      <c r="J216" s="37">
        <v>275.26666666666671</v>
      </c>
      <c r="K216" s="37">
        <v>257.60000000000002</v>
      </c>
      <c r="L216" s="37">
        <v>243.25</v>
      </c>
      <c r="M216" s="37">
        <v>98.076980000000006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1"/>
      <c r="B1" s="41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7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4" t="s">
        <v>16</v>
      </c>
      <c r="B9" s="406" t="s">
        <v>18</v>
      </c>
      <c r="C9" s="410" t="s">
        <v>20</v>
      </c>
      <c r="D9" s="410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23"/>
      <c r="L9" s="24"/>
      <c r="M9" s="50"/>
      <c r="N9" s="1"/>
      <c r="O9" s="1"/>
    </row>
    <row r="10" spans="1:15" ht="42.75" customHeight="1">
      <c r="A10" s="408"/>
      <c r="B10" s="409"/>
      <c r="C10" s="409"/>
      <c r="D10" s="4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2" t="s">
        <v>288</v>
      </c>
      <c r="C11" s="320">
        <v>19831.099999999999</v>
      </c>
      <c r="D11" s="321">
        <v>19844.033333333333</v>
      </c>
      <c r="E11" s="321">
        <v>19587.066666666666</v>
      </c>
      <c r="F11" s="321">
        <v>19343.033333333333</v>
      </c>
      <c r="G11" s="321">
        <v>19086.066666666666</v>
      </c>
      <c r="H11" s="321">
        <v>20088.066666666666</v>
      </c>
      <c r="I11" s="321">
        <v>20345.033333333333</v>
      </c>
      <c r="J11" s="321">
        <v>20589.066666666666</v>
      </c>
      <c r="K11" s="320">
        <v>20101</v>
      </c>
      <c r="L11" s="320">
        <v>19600</v>
      </c>
      <c r="M11" s="320">
        <v>5.1909999999999998E-2</v>
      </c>
      <c r="N11" s="1"/>
      <c r="O11" s="1"/>
    </row>
    <row r="12" spans="1:15" ht="12" customHeight="1">
      <c r="A12" s="30">
        <v>2</v>
      </c>
      <c r="B12" s="333" t="s">
        <v>293</v>
      </c>
      <c r="C12" s="320">
        <v>457.25</v>
      </c>
      <c r="D12" s="321">
        <v>455.95</v>
      </c>
      <c r="E12" s="321">
        <v>451.9</v>
      </c>
      <c r="F12" s="321">
        <v>446.55</v>
      </c>
      <c r="G12" s="321">
        <v>442.5</v>
      </c>
      <c r="H12" s="321">
        <v>461.29999999999995</v>
      </c>
      <c r="I12" s="321">
        <v>465.35</v>
      </c>
      <c r="J12" s="321">
        <v>470.69999999999993</v>
      </c>
      <c r="K12" s="320">
        <v>460</v>
      </c>
      <c r="L12" s="320">
        <v>450.6</v>
      </c>
      <c r="M12" s="320">
        <v>0.53805999999999998</v>
      </c>
      <c r="N12" s="1"/>
      <c r="O12" s="1"/>
    </row>
    <row r="13" spans="1:15" ht="12" customHeight="1">
      <c r="A13" s="30">
        <v>3</v>
      </c>
      <c r="B13" s="333" t="s">
        <v>39</v>
      </c>
      <c r="C13" s="320">
        <v>847.65</v>
      </c>
      <c r="D13" s="321">
        <v>856.01666666666677</v>
      </c>
      <c r="E13" s="321">
        <v>830.18333333333351</v>
      </c>
      <c r="F13" s="321">
        <v>812.7166666666667</v>
      </c>
      <c r="G13" s="321">
        <v>786.88333333333344</v>
      </c>
      <c r="H13" s="321">
        <v>873.48333333333358</v>
      </c>
      <c r="I13" s="321">
        <v>899.31666666666683</v>
      </c>
      <c r="J13" s="321">
        <v>916.78333333333364</v>
      </c>
      <c r="K13" s="320">
        <v>881.85</v>
      </c>
      <c r="L13" s="320">
        <v>838.55</v>
      </c>
      <c r="M13" s="320">
        <v>13.11997</v>
      </c>
      <c r="N13" s="1"/>
      <c r="O13" s="1"/>
    </row>
    <row r="14" spans="1:15" ht="12" customHeight="1">
      <c r="A14" s="30">
        <v>4</v>
      </c>
      <c r="B14" s="333" t="s">
        <v>294</v>
      </c>
      <c r="C14" s="320">
        <v>2289.4</v>
      </c>
      <c r="D14" s="321">
        <v>2278.1333333333332</v>
      </c>
      <c r="E14" s="321">
        <v>2261.2666666666664</v>
      </c>
      <c r="F14" s="321">
        <v>2233.1333333333332</v>
      </c>
      <c r="G14" s="321">
        <v>2216.2666666666664</v>
      </c>
      <c r="H14" s="321">
        <v>2306.2666666666664</v>
      </c>
      <c r="I14" s="321">
        <v>2323.1333333333332</v>
      </c>
      <c r="J14" s="321">
        <v>2351.2666666666664</v>
      </c>
      <c r="K14" s="320">
        <v>2295</v>
      </c>
      <c r="L14" s="320">
        <v>2250</v>
      </c>
      <c r="M14" s="320">
        <v>0.31684000000000001</v>
      </c>
      <c r="N14" s="1"/>
      <c r="O14" s="1"/>
    </row>
    <row r="15" spans="1:15" ht="12" customHeight="1">
      <c r="A15" s="30">
        <v>5</v>
      </c>
      <c r="B15" s="333" t="s">
        <v>289</v>
      </c>
      <c r="C15" s="320">
        <v>2051.35</v>
      </c>
      <c r="D15" s="321">
        <v>2063.1</v>
      </c>
      <c r="E15" s="321">
        <v>2029.6999999999998</v>
      </c>
      <c r="F15" s="321">
        <v>2008.05</v>
      </c>
      <c r="G15" s="321">
        <v>1974.6499999999999</v>
      </c>
      <c r="H15" s="321">
        <v>2084.75</v>
      </c>
      <c r="I15" s="321">
        <v>2118.1500000000005</v>
      </c>
      <c r="J15" s="321">
        <v>2139.7999999999997</v>
      </c>
      <c r="K15" s="320">
        <v>2096.5</v>
      </c>
      <c r="L15" s="320">
        <v>2041.45</v>
      </c>
      <c r="M15" s="320">
        <v>0.48560999999999999</v>
      </c>
      <c r="N15" s="1"/>
      <c r="O15" s="1"/>
    </row>
    <row r="16" spans="1:15" ht="12" customHeight="1">
      <c r="A16" s="30">
        <v>6</v>
      </c>
      <c r="B16" s="333" t="s">
        <v>238</v>
      </c>
      <c r="C16" s="320">
        <v>17081.55</v>
      </c>
      <c r="D16" s="321">
        <v>17042.633333333335</v>
      </c>
      <c r="E16" s="321">
        <v>16885.316666666669</v>
      </c>
      <c r="F16" s="321">
        <v>16689.083333333336</v>
      </c>
      <c r="G16" s="321">
        <v>16531.76666666667</v>
      </c>
      <c r="H16" s="321">
        <v>17238.866666666669</v>
      </c>
      <c r="I16" s="321">
        <v>17396.183333333334</v>
      </c>
      <c r="J16" s="321">
        <v>17592.416666666668</v>
      </c>
      <c r="K16" s="320">
        <v>17199.95</v>
      </c>
      <c r="L16" s="320">
        <v>16846.400000000001</v>
      </c>
      <c r="M16" s="320">
        <v>8.8249999999999995E-2</v>
      </c>
      <c r="N16" s="1"/>
      <c r="O16" s="1"/>
    </row>
    <row r="17" spans="1:15" ht="12" customHeight="1">
      <c r="A17" s="30">
        <v>7</v>
      </c>
      <c r="B17" s="333" t="s">
        <v>242</v>
      </c>
      <c r="C17" s="320">
        <v>116.95</v>
      </c>
      <c r="D17" s="321">
        <v>117.31666666666666</v>
      </c>
      <c r="E17" s="321">
        <v>115.18333333333332</v>
      </c>
      <c r="F17" s="321">
        <v>113.41666666666666</v>
      </c>
      <c r="G17" s="321">
        <v>111.28333333333332</v>
      </c>
      <c r="H17" s="321">
        <v>119.08333333333333</v>
      </c>
      <c r="I17" s="321">
        <v>121.21666666666665</v>
      </c>
      <c r="J17" s="321">
        <v>122.98333333333333</v>
      </c>
      <c r="K17" s="320">
        <v>119.45</v>
      </c>
      <c r="L17" s="320">
        <v>115.55</v>
      </c>
      <c r="M17" s="320">
        <v>48.447229999999998</v>
      </c>
      <c r="N17" s="1"/>
      <c r="O17" s="1"/>
    </row>
    <row r="18" spans="1:15" ht="12" customHeight="1">
      <c r="A18" s="30">
        <v>8</v>
      </c>
      <c r="B18" s="333" t="s">
        <v>41</v>
      </c>
      <c r="C18" s="320">
        <v>282.45</v>
      </c>
      <c r="D18" s="321">
        <v>282.36666666666662</v>
      </c>
      <c r="E18" s="321">
        <v>279.78333333333325</v>
      </c>
      <c r="F18" s="321">
        <v>277.11666666666662</v>
      </c>
      <c r="G18" s="321">
        <v>274.53333333333325</v>
      </c>
      <c r="H18" s="321">
        <v>285.03333333333325</v>
      </c>
      <c r="I18" s="321">
        <v>287.61666666666662</v>
      </c>
      <c r="J18" s="321">
        <v>290.28333333333325</v>
      </c>
      <c r="K18" s="320">
        <v>284.95</v>
      </c>
      <c r="L18" s="320">
        <v>279.7</v>
      </c>
      <c r="M18" s="320">
        <v>8.17211</v>
      </c>
      <c r="N18" s="1"/>
      <c r="O18" s="1"/>
    </row>
    <row r="19" spans="1:15" ht="12" customHeight="1">
      <c r="A19" s="30">
        <v>9</v>
      </c>
      <c r="B19" s="333" t="s">
        <v>43</v>
      </c>
      <c r="C19" s="320">
        <v>2347.1999999999998</v>
      </c>
      <c r="D19" s="321">
        <v>2338.4</v>
      </c>
      <c r="E19" s="321">
        <v>2318.5</v>
      </c>
      <c r="F19" s="321">
        <v>2289.7999999999997</v>
      </c>
      <c r="G19" s="321">
        <v>2269.8999999999996</v>
      </c>
      <c r="H19" s="321">
        <v>2367.1000000000004</v>
      </c>
      <c r="I19" s="321">
        <v>2387.0000000000009</v>
      </c>
      <c r="J19" s="321">
        <v>2415.7000000000007</v>
      </c>
      <c r="K19" s="320">
        <v>2358.3000000000002</v>
      </c>
      <c r="L19" s="320">
        <v>2309.6999999999998</v>
      </c>
      <c r="M19" s="320">
        <v>4.9084599999999998</v>
      </c>
      <c r="N19" s="1"/>
      <c r="O19" s="1"/>
    </row>
    <row r="20" spans="1:15" ht="12" customHeight="1">
      <c r="A20" s="30">
        <v>10</v>
      </c>
      <c r="B20" s="333" t="s">
        <v>45</v>
      </c>
      <c r="C20" s="320">
        <v>2339.5</v>
      </c>
      <c r="D20" s="321">
        <v>2337.6</v>
      </c>
      <c r="E20" s="321">
        <v>2312.8999999999996</v>
      </c>
      <c r="F20" s="321">
        <v>2286.2999999999997</v>
      </c>
      <c r="G20" s="321">
        <v>2261.5999999999995</v>
      </c>
      <c r="H20" s="321">
        <v>2364.1999999999998</v>
      </c>
      <c r="I20" s="321">
        <v>2388.8999999999996</v>
      </c>
      <c r="J20" s="321">
        <v>2415.5</v>
      </c>
      <c r="K20" s="320">
        <v>2362.3000000000002</v>
      </c>
      <c r="L20" s="320">
        <v>2311</v>
      </c>
      <c r="M20" s="320">
        <v>10.065440000000001</v>
      </c>
      <c r="N20" s="1"/>
      <c r="O20" s="1"/>
    </row>
    <row r="21" spans="1:15" ht="12" customHeight="1">
      <c r="A21" s="30">
        <v>11</v>
      </c>
      <c r="B21" s="333" t="s">
        <v>239</v>
      </c>
      <c r="C21" s="320">
        <v>2830.35</v>
      </c>
      <c r="D21" s="321">
        <v>2844.7833333333333</v>
      </c>
      <c r="E21" s="321">
        <v>2794.5666666666666</v>
      </c>
      <c r="F21" s="321">
        <v>2758.7833333333333</v>
      </c>
      <c r="G21" s="321">
        <v>2708.5666666666666</v>
      </c>
      <c r="H21" s="321">
        <v>2880.5666666666666</v>
      </c>
      <c r="I21" s="321">
        <v>2930.7833333333328</v>
      </c>
      <c r="J21" s="321">
        <v>2966.5666666666666</v>
      </c>
      <c r="K21" s="320">
        <v>2895</v>
      </c>
      <c r="L21" s="320">
        <v>2809</v>
      </c>
      <c r="M21" s="320">
        <v>3.7459199999999999</v>
      </c>
      <c r="N21" s="1"/>
      <c r="O21" s="1"/>
    </row>
    <row r="22" spans="1:15" ht="12" customHeight="1">
      <c r="A22" s="30">
        <v>12</v>
      </c>
      <c r="B22" s="333" t="s">
        <v>46</v>
      </c>
      <c r="C22" s="320">
        <v>856.55</v>
      </c>
      <c r="D22" s="321">
        <v>852.48333333333323</v>
      </c>
      <c r="E22" s="321">
        <v>842.11666666666645</v>
      </c>
      <c r="F22" s="321">
        <v>827.68333333333317</v>
      </c>
      <c r="G22" s="321">
        <v>817.31666666666638</v>
      </c>
      <c r="H22" s="321">
        <v>866.91666666666652</v>
      </c>
      <c r="I22" s="321">
        <v>877.2833333333333</v>
      </c>
      <c r="J22" s="321">
        <v>891.71666666666658</v>
      </c>
      <c r="K22" s="320">
        <v>862.85</v>
      </c>
      <c r="L22" s="320">
        <v>838.05</v>
      </c>
      <c r="M22" s="320">
        <v>57.604990000000001</v>
      </c>
      <c r="N22" s="1"/>
      <c r="O22" s="1"/>
    </row>
    <row r="23" spans="1:15" ht="12.75" customHeight="1">
      <c r="A23" s="30">
        <v>13</v>
      </c>
      <c r="B23" s="333" t="s">
        <v>241</v>
      </c>
      <c r="C23" s="320">
        <v>2804.45</v>
      </c>
      <c r="D23" s="321">
        <v>2779.15</v>
      </c>
      <c r="E23" s="321">
        <v>2720.3</v>
      </c>
      <c r="F23" s="321">
        <v>2636.15</v>
      </c>
      <c r="G23" s="321">
        <v>2577.3000000000002</v>
      </c>
      <c r="H23" s="321">
        <v>2863.3</v>
      </c>
      <c r="I23" s="321">
        <v>2922.1499999999996</v>
      </c>
      <c r="J23" s="321">
        <v>3006.3</v>
      </c>
      <c r="K23" s="320">
        <v>2838</v>
      </c>
      <c r="L23" s="320">
        <v>2695</v>
      </c>
      <c r="M23" s="320">
        <v>3.1516799999999998</v>
      </c>
      <c r="N23" s="1"/>
      <c r="O23" s="1"/>
    </row>
    <row r="24" spans="1:15" ht="12.75" customHeight="1">
      <c r="A24" s="30">
        <v>14</v>
      </c>
      <c r="B24" s="333" t="s">
        <v>295</v>
      </c>
      <c r="C24" s="320">
        <v>295.14999999999998</v>
      </c>
      <c r="D24" s="321">
        <v>297</v>
      </c>
      <c r="E24" s="321">
        <v>292.14999999999998</v>
      </c>
      <c r="F24" s="321">
        <v>289.14999999999998</v>
      </c>
      <c r="G24" s="321">
        <v>284.29999999999995</v>
      </c>
      <c r="H24" s="321">
        <v>300</v>
      </c>
      <c r="I24" s="321">
        <v>304.85000000000002</v>
      </c>
      <c r="J24" s="321">
        <v>307.85000000000002</v>
      </c>
      <c r="K24" s="320">
        <v>301.85000000000002</v>
      </c>
      <c r="L24" s="320">
        <v>294</v>
      </c>
      <c r="M24" s="320">
        <v>0.75463999999999998</v>
      </c>
      <c r="N24" s="1"/>
      <c r="O24" s="1"/>
    </row>
    <row r="25" spans="1:15" ht="12.75" customHeight="1">
      <c r="A25" s="30">
        <v>15</v>
      </c>
      <c r="B25" s="333" t="s">
        <v>296</v>
      </c>
      <c r="C25" s="320">
        <v>217.7</v>
      </c>
      <c r="D25" s="321">
        <v>218.51666666666665</v>
      </c>
      <c r="E25" s="321">
        <v>215.2833333333333</v>
      </c>
      <c r="F25" s="321">
        <v>212.86666666666665</v>
      </c>
      <c r="G25" s="321">
        <v>209.6333333333333</v>
      </c>
      <c r="H25" s="321">
        <v>220.93333333333331</v>
      </c>
      <c r="I25" s="321">
        <v>224.16666666666666</v>
      </c>
      <c r="J25" s="321">
        <v>226.58333333333331</v>
      </c>
      <c r="K25" s="320">
        <v>221.75</v>
      </c>
      <c r="L25" s="320">
        <v>216.1</v>
      </c>
      <c r="M25" s="320">
        <v>3.0773600000000001</v>
      </c>
      <c r="N25" s="1"/>
      <c r="O25" s="1"/>
    </row>
    <row r="26" spans="1:15" ht="12.75" customHeight="1">
      <c r="A26" s="30">
        <v>16</v>
      </c>
      <c r="B26" s="333" t="s">
        <v>297</v>
      </c>
      <c r="C26" s="320">
        <v>1219.6500000000001</v>
      </c>
      <c r="D26" s="321">
        <v>1216.0833333333333</v>
      </c>
      <c r="E26" s="321">
        <v>1203.5666666666666</v>
      </c>
      <c r="F26" s="321">
        <v>1187.4833333333333</v>
      </c>
      <c r="G26" s="321">
        <v>1174.9666666666667</v>
      </c>
      <c r="H26" s="321">
        <v>1232.1666666666665</v>
      </c>
      <c r="I26" s="321">
        <v>1244.6833333333334</v>
      </c>
      <c r="J26" s="321">
        <v>1260.7666666666664</v>
      </c>
      <c r="K26" s="320">
        <v>1228.5999999999999</v>
      </c>
      <c r="L26" s="320">
        <v>1200</v>
      </c>
      <c r="M26" s="320">
        <v>1.43936</v>
      </c>
      <c r="N26" s="1"/>
      <c r="O26" s="1"/>
    </row>
    <row r="27" spans="1:15" ht="12.75" customHeight="1">
      <c r="A27" s="30">
        <v>17</v>
      </c>
      <c r="B27" s="333" t="s">
        <v>291</v>
      </c>
      <c r="C27" s="320">
        <v>1941</v>
      </c>
      <c r="D27" s="321">
        <v>1960.3333333333333</v>
      </c>
      <c r="E27" s="321">
        <v>1900.6666666666665</v>
      </c>
      <c r="F27" s="321">
        <v>1860.3333333333333</v>
      </c>
      <c r="G27" s="321">
        <v>1800.6666666666665</v>
      </c>
      <c r="H27" s="321">
        <v>2000.6666666666665</v>
      </c>
      <c r="I27" s="321">
        <v>2060.333333333333</v>
      </c>
      <c r="J27" s="321">
        <v>2100.6666666666665</v>
      </c>
      <c r="K27" s="320">
        <v>2020</v>
      </c>
      <c r="L27" s="320">
        <v>1920</v>
      </c>
      <c r="M27" s="320">
        <v>1.5996300000000001</v>
      </c>
      <c r="N27" s="1"/>
      <c r="O27" s="1"/>
    </row>
    <row r="28" spans="1:15" ht="12.75" customHeight="1">
      <c r="A28" s="30">
        <v>18</v>
      </c>
      <c r="B28" s="333" t="s">
        <v>243</v>
      </c>
      <c r="C28" s="320">
        <v>1803.15</v>
      </c>
      <c r="D28" s="321">
        <v>1795.6166666666668</v>
      </c>
      <c r="E28" s="321">
        <v>1727.5333333333335</v>
      </c>
      <c r="F28" s="321">
        <v>1651.9166666666667</v>
      </c>
      <c r="G28" s="321">
        <v>1583.8333333333335</v>
      </c>
      <c r="H28" s="321">
        <v>1871.2333333333336</v>
      </c>
      <c r="I28" s="321">
        <v>1939.3166666666666</v>
      </c>
      <c r="J28" s="321">
        <v>2014.9333333333336</v>
      </c>
      <c r="K28" s="320">
        <v>1863.7</v>
      </c>
      <c r="L28" s="320">
        <v>1720</v>
      </c>
      <c r="M28" s="320">
        <v>2.8782100000000002</v>
      </c>
      <c r="N28" s="1"/>
      <c r="O28" s="1"/>
    </row>
    <row r="29" spans="1:15" ht="12.75" customHeight="1">
      <c r="A29" s="30">
        <v>19</v>
      </c>
      <c r="B29" s="333" t="s">
        <v>298</v>
      </c>
      <c r="C29" s="320">
        <v>77.599999999999994</v>
      </c>
      <c r="D29" s="321">
        <v>77.683333333333337</v>
      </c>
      <c r="E29" s="321">
        <v>75.966666666666669</v>
      </c>
      <c r="F29" s="321">
        <v>74.333333333333329</v>
      </c>
      <c r="G29" s="321">
        <v>72.61666666666666</v>
      </c>
      <c r="H29" s="321">
        <v>79.316666666666677</v>
      </c>
      <c r="I29" s="321">
        <v>81.033333333333346</v>
      </c>
      <c r="J29" s="321">
        <v>82.666666666666686</v>
      </c>
      <c r="K29" s="320">
        <v>79.400000000000006</v>
      </c>
      <c r="L29" s="320">
        <v>76.05</v>
      </c>
      <c r="M29" s="320">
        <v>1.5675300000000001</v>
      </c>
      <c r="N29" s="1"/>
      <c r="O29" s="1"/>
    </row>
    <row r="30" spans="1:15" ht="12.75" customHeight="1">
      <c r="A30" s="30">
        <v>20</v>
      </c>
      <c r="B30" s="333" t="s">
        <v>48</v>
      </c>
      <c r="C30" s="320">
        <v>3272.8</v>
      </c>
      <c r="D30" s="321">
        <v>3268.6333333333332</v>
      </c>
      <c r="E30" s="321">
        <v>3223.5666666666666</v>
      </c>
      <c r="F30" s="321">
        <v>3174.3333333333335</v>
      </c>
      <c r="G30" s="321">
        <v>3129.2666666666669</v>
      </c>
      <c r="H30" s="321">
        <v>3317.8666666666663</v>
      </c>
      <c r="I30" s="321">
        <v>3362.9333333333329</v>
      </c>
      <c r="J30" s="321">
        <v>3412.1666666666661</v>
      </c>
      <c r="K30" s="320">
        <v>3313.7</v>
      </c>
      <c r="L30" s="320">
        <v>3219.4</v>
      </c>
      <c r="M30" s="320">
        <v>0.51958000000000004</v>
      </c>
      <c r="N30" s="1"/>
      <c r="O30" s="1"/>
    </row>
    <row r="31" spans="1:15" ht="12.75" customHeight="1">
      <c r="A31" s="30">
        <v>21</v>
      </c>
      <c r="B31" s="333" t="s">
        <v>299</v>
      </c>
      <c r="C31" s="320">
        <v>3131.7</v>
      </c>
      <c r="D31" s="321">
        <v>3139.2666666666664</v>
      </c>
      <c r="E31" s="321">
        <v>3093.5333333333328</v>
      </c>
      <c r="F31" s="321">
        <v>3055.3666666666663</v>
      </c>
      <c r="G31" s="321">
        <v>3009.6333333333328</v>
      </c>
      <c r="H31" s="321">
        <v>3177.4333333333329</v>
      </c>
      <c r="I31" s="321">
        <v>3223.1666666666665</v>
      </c>
      <c r="J31" s="321">
        <v>3261.333333333333</v>
      </c>
      <c r="K31" s="320">
        <v>3185</v>
      </c>
      <c r="L31" s="320">
        <v>3101.1</v>
      </c>
      <c r="M31" s="320">
        <v>0.27540999999999999</v>
      </c>
      <c r="N31" s="1"/>
      <c r="O31" s="1"/>
    </row>
    <row r="32" spans="1:15" ht="12.75" customHeight="1">
      <c r="A32" s="30">
        <v>22</v>
      </c>
      <c r="B32" s="333" t="s">
        <v>300</v>
      </c>
      <c r="C32" s="320">
        <v>24.85</v>
      </c>
      <c r="D32" s="321">
        <v>25.100000000000005</v>
      </c>
      <c r="E32" s="321">
        <v>24.350000000000009</v>
      </c>
      <c r="F32" s="321">
        <v>23.850000000000005</v>
      </c>
      <c r="G32" s="321">
        <v>23.100000000000009</v>
      </c>
      <c r="H32" s="321">
        <v>25.600000000000009</v>
      </c>
      <c r="I32" s="321">
        <v>26.35</v>
      </c>
      <c r="J32" s="321">
        <v>26.850000000000009</v>
      </c>
      <c r="K32" s="320">
        <v>25.85</v>
      </c>
      <c r="L32" s="320">
        <v>24.6</v>
      </c>
      <c r="M32" s="320">
        <v>146.57337000000001</v>
      </c>
      <c r="N32" s="1"/>
      <c r="O32" s="1"/>
    </row>
    <row r="33" spans="1:15" ht="12.75" customHeight="1">
      <c r="A33" s="30">
        <v>23</v>
      </c>
      <c r="B33" s="333" t="s">
        <v>50</v>
      </c>
      <c r="C33" s="320">
        <v>554.04999999999995</v>
      </c>
      <c r="D33" s="321">
        <v>555.2833333333333</v>
      </c>
      <c r="E33" s="321">
        <v>550.16666666666663</v>
      </c>
      <c r="F33" s="321">
        <v>546.2833333333333</v>
      </c>
      <c r="G33" s="321">
        <v>541.16666666666663</v>
      </c>
      <c r="H33" s="321">
        <v>559.16666666666663</v>
      </c>
      <c r="I33" s="321">
        <v>564.28333333333342</v>
      </c>
      <c r="J33" s="321">
        <v>568.16666666666663</v>
      </c>
      <c r="K33" s="320">
        <v>560.4</v>
      </c>
      <c r="L33" s="320">
        <v>551.4</v>
      </c>
      <c r="M33" s="320">
        <v>2.2290299999999998</v>
      </c>
      <c r="N33" s="1"/>
      <c r="O33" s="1"/>
    </row>
    <row r="34" spans="1:15" ht="12.75" customHeight="1">
      <c r="A34" s="30">
        <v>24</v>
      </c>
      <c r="B34" s="333" t="s">
        <v>301</v>
      </c>
      <c r="C34" s="320">
        <v>3915.5</v>
      </c>
      <c r="D34" s="321">
        <v>3875.4500000000003</v>
      </c>
      <c r="E34" s="321">
        <v>3724.9500000000007</v>
      </c>
      <c r="F34" s="321">
        <v>3534.4000000000005</v>
      </c>
      <c r="G34" s="321">
        <v>3383.900000000001</v>
      </c>
      <c r="H34" s="321">
        <v>4066.0000000000005</v>
      </c>
      <c r="I34" s="321">
        <v>4216.5</v>
      </c>
      <c r="J34" s="321">
        <v>4407.05</v>
      </c>
      <c r="K34" s="320">
        <v>4025.95</v>
      </c>
      <c r="L34" s="320">
        <v>3684.9</v>
      </c>
      <c r="M34" s="320">
        <v>4.6237899999999996</v>
      </c>
      <c r="N34" s="1"/>
      <c r="O34" s="1"/>
    </row>
    <row r="35" spans="1:15" ht="12.75" customHeight="1">
      <c r="A35" s="30">
        <v>25</v>
      </c>
      <c r="B35" s="333" t="s">
        <v>51</v>
      </c>
      <c r="C35" s="320">
        <v>378.15</v>
      </c>
      <c r="D35" s="321">
        <v>375.8</v>
      </c>
      <c r="E35" s="321">
        <v>371.1</v>
      </c>
      <c r="F35" s="321">
        <v>364.05</v>
      </c>
      <c r="G35" s="321">
        <v>359.35</v>
      </c>
      <c r="H35" s="321">
        <v>382.85</v>
      </c>
      <c r="I35" s="321">
        <v>387.54999999999995</v>
      </c>
      <c r="J35" s="321">
        <v>394.6</v>
      </c>
      <c r="K35" s="320">
        <v>380.5</v>
      </c>
      <c r="L35" s="320">
        <v>368.75</v>
      </c>
      <c r="M35" s="320">
        <v>59.596780000000003</v>
      </c>
      <c r="N35" s="1"/>
      <c r="O35" s="1"/>
    </row>
    <row r="36" spans="1:15" ht="12.75" customHeight="1">
      <c r="A36" s="30">
        <v>26</v>
      </c>
      <c r="B36" s="333" t="s">
        <v>848</v>
      </c>
      <c r="C36" s="320">
        <v>1812.7</v>
      </c>
      <c r="D36" s="321">
        <v>1849.6000000000001</v>
      </c>
      <c r="E36" s="321">
        <v>1755.1000000000004</v>
      </c>
      <c r="F36" s="321">
        <v>1697.5000000000002</v>
      </c>
      <c r="G36" s="321">
        <v>1603.0000000000005</v>
      </c>
      <c r="H36" s="321">
        <v>1907.2000000000003</v>
      </c>
      <c r="I36" s="321">
        <v>2001.6999999999998</v>
      </c>
      <c r="J36" s="321">
        <v>2059.3000000000002</v>
      </c>
      <c r="K36" s="320">
        <v>1944.1</v>
      </c>
      <c r="L36" s="320">
        <v>1792</v>
      </c>
      <c r="M36" s="320">
        <v>10.30916</v>
      </c>
      <c r="N36" s="1"/>
      <c r="O36" s="1"/>
    </row>
    <row r="37" spans="1:15" ht="12.75" customHeight="1">
      <c r="A37" s="30">
        <v>27</v>
      </c>
      <c r="B37" s="333" t="s">
        <v>810</v>
      </c>
      <c r="C37" s="320">
        <v>843</v>
      </c>
      <c r="D37" s="321">
        <v>832.2833333333333</v>
      </c>
      <c r="E37" s="321">
        <v>814.56666666666661</v>
      </c>
      <c r="F37" s="321">
        <v>786.13333333333333</v>
      </c>
      <c r="G37" s="321">
        <v>768.41666666666663</v>
      </c>
      <c r="H37" s="321">
        <v>860.71666666666658</v>
      </c>
      <c r="I37" s="321">
        <v>878.43333333333328</v>
      </c>
      <c r="J37" s="321">
        <v>906.86666666666656</v>
      </c>
      <c r="K37" s="320">
        <v>850</v>
      </c>
      <c r="L37" s="320">
        <v>803.85</v>
      </c>
      <c r="M37" s="320">
        <v>1.4212499999999999</v>
      </c>
      <c r="N37" s="1"/>
      <c r="O37" s="1"/>
    </row>
    <row r="38" spans="1:15" ht="12.75" customHeight="1">
      <c r="A38" s="30">
        <v>28</v>
      </c>
      <c r="B38" s="333" t="s">
        <v>292</v>
      </c>
      <c r="C38" s="320">
        <v>1029</v>
      </c>
      <c r="D38" s="321">
        <v>1030.5</v>
      </c>
      <c r="E38" s="321">
        <v>1001.8</v>
      </c>
      <c r="F38" s="321">
        <v>974.59999999999991</v>
      </c>
      <c r="G38" s="321">
        <v>945.89999999999986</v>
      </c>
      <c r="H38" s="321">
        <v>1057.7</v>
      </c>
      <c r="I38" s="321">
        <v>1086.3999999999999</v>
      </c>
      <c r="J38" s="321">
        <v>1113.6000000000001</v>
      </c>
      <c r="K38" s="320">
        <v>1059.2</v>
      </c>
      <c r="L38" s="320">
        <v>1003.3</v>
      </c>
      <c r="M38" s="320">
        <v>2.3959800000000002</v>
      </c>
      <c r="N38" s="1"/>
      <c r="O38" s="1"/>
    </row>
    <row r="39" spans="1:15" ht="12.75" customHeight="1">
      <c r="A39" s="30">
        <v>29</v>
      </c>
      <c r="B39" s="333" t="s">
        <v>52</v>
      </c>
      <c r="C39" s="320">
        <v>786.6</v>
      </c>
      <c r="D39" s="321">
        <v>779.51666666666677</v>
      </c>
      <c r="E39" s="321">
        <v>767.03333333333353</v>
      </c>
      <c r="F39" s="321">
        <v>747.46666666666681</v>
      </c>
      <c r="G39" s="321">
        <v>734.98333333333358</v>
      </c>
      <c r="H39" s="321">
        <v>799.08333333333348</v>
      </c>
      <c r="I39" s="321">
        <v>811.56666666666683</v>
      </c>
      <c r="J39" s="321">
        <v>831.13333333333344</v>
      </c>
      <c r="K39" s="320">
        <v>792</v>
      </c>
      <c r="L39" s="320">
        <v>759.95</v>
      </c>
      <c r="M39" s="320">
        <v>1.9061300000000001</v>
      </c>
      <c r="N39" s="1"/>
      <c r="O39" s="1"/>
    </row>
    <row r="40" spans="1:15" ht="12.75" customHeight="1">
      <c r="A40" s="30">
        <v>30</v>
      </c>
      <c r="B40" s="333" t="s">
        <v>53</v>
      </c>
      <c r="C40" s="320">
        <v>4304.75</v>
      </c>
      <c r="D40" s="321">
        <v>4344.916666666667</v>
      </c>
      <c r="E40" s="321">
        <v>4249.8333333333339</v>
      </c>
      <c r="F40" s="321">
        <v>4194.916666666667</v>
      </c>
      <c r="G40" s="321">
        <v>4099.8333333333339</v>
      </c>
      <c r="H40" s="321">
        <v>4399.8333333333339</v>
      </c>
      <c r="I40" s="321">
        <v>4494.9166666666679</v>
      </c>
      <c r="J40" s="321">
        <v>4549.8333333333339</v>
      </c>
      <c r="K40" s="320">
        <v>4440</v>
      </c>
      <c r="L40" s="320">
        <v>4290</v>
      </c>
      <c r="M40" s="320">
        <v>5.6860999999999997</v>
      </c>
      <c r="N40" s="1"/>
      <c r="O40" s="1"/>
    </row>
    <row r="41" spans="1:15" ht="12.75" customHeight="1">
      <c r="A41" s="30">
        <v>31</v>
      </c>
      <c r="B41" s="333" t="s">
        <v>54</v>
      </c>
      <c r="C41" s="320">
        <v>202.6</v>
      </c>
      <c r="D41" s="321">
        <v>201.70000000000002</v>
      </c>
      <c r="E41" s="321">
        <v>199.40000000000003</v>
      </c>
      <c r="F41" s="321">
        <v>196.20000000000002</v>
      </c>
      <c r="G41" s="321">
        <v>193.90000000000003</v>
      </c>
      <c r="H41" s="321">
        <v>204.90000000000003</v>
      </c>
      <c r="I41" s="321">
        <v>207.20000000000005</v>
      </c>
      <c r="J41" s="321">
        <v>210.40000000000003</v>
      </c>
      <c r="K41" s="320">
        <v>204</v>
      </c>
      <c r="L41" s="320">
        <v>198.5</v>
      </c>
      <c r="M41" s="320">
        <v>18.426200000000001</v>
      </c>
      <c r="N41" s="1"/>
      <c r="O41" s="1"/>
    </row>
    <row r="42" spans="1:15" ht="12.75" customHeight="1">
      <c r="A42" s="30">
        <v>32</v>
      </c>
      <c r="B42" s="333" t="s">
        <v>302</v>
      </c>
      <c r="C42" s="320">
        <v>470.15</v>
      </c>
      <c r="D42" s="321">
        <v>469.0333333333333</v>
      </c>
      <c r="E42" s="321">
        <v>459.81666666666661</v>
      </c>
      <c r="F42" s="321">
        <v>449.48333333333329</v>
      </c>
      <c r="G42" s="321">
        <v>440.26666666666659</v>
      </c>
      <c r="H42" s="321">
        <v>479.36666666666662</v>
      </c>
      <c r="I42" s="321">
        <v>488.58333333333331</v>
      </c>
      <c r="J42" s="321">
        <v>498.91666666666663</v>
      </c>
      <c r="K42" s="320">
        <v>478.25</v>
      </c>
      <c r="L42" s="320">
        <v>458.7</v>
      </c>
      <c r="M42" s="320">
        <v>2.6890399999999999</v>
      </c>
      <c r="N42" s="1"/>
      <c r="O42" s="1"/>
    </row>
    <row r="43" spans="1:15" ht="12.75" customHeight="1">
      <c r="A43" s="30">
        <v>33</v>
      </c>
      <c r="B43" s="333" t="s">
        <v>303</v>
      </c>
      <c r="C43" s="320">
        <v>84.9</v>
      </c>
      <c r="D43" s="321">
        <v>85.050000000000011</v>
      </c>
      <c r="E43" s="321">
        <v>84.15000000000002</v>
      </c>
      <c r="F43" s="321">
        <v>83.4</v>
      </c>
      <c r="G43" s="321">
        <v>82.500000000000014</v>
      </c>
      <c r="H43" s="321">
        <v>85.800000000000026</v>
      </c>
      <c r="I43" s="321">
        <v>86.7</v>
      </c>
      <c r="J43" s="321">
        <v>87.450000000000031</v>
      </c>
      <c r="K43" s="320">
        <v>85.95</v>
      </c>
      <c r="L43" s="320">
        <v>84.3</v>
      </c>
      <c r="M43" s="320">
        <v>4.1524900000000002</v>
      </c>
      <c r="N43" s="1"/>
      <c r="O43" s="1"/>
    </row>
    <row r="44" spans="1:15" ht="12.75" customHeight="1">
      <c r="A44" s="30">
        <v>34</v>
      </c>
      <c r="B44" s="333" t="s">
        <v>55</v>
      </c>
      <c r="C44" s="320">
        <v>126.2</v>
      </c>
      <c r="D44" s="321">
        <v>125.28333333333335</v>
      </c>
      <c r="E44" s="321">
        <v>123.11666666666669</v>
      </c>
      <c r="F44" s="321">
        <v>120.03333333333335</v>
      </c>
      <c r="G44" s="321">
        <v>117.86666666666669</v>
      </c>
      <c r="H44" s="321">
        <v>128.36666666666667</v>
      </c>
      <c r="I44" s="321">
        <v>130.53333333333336</v>
      </c>
      <c r="J44" s="321">
        <v>133.61666666666667</v>
      </c>
      <c r="K44" s="320">
        <v>127.45</v>
      </c>
      <c r="L44" s="320">
        <v>122.2</v>
      </c>
      <c r="M44" s="320">
        <v>133.62735000000001</v>
      </c>
      <c r="N44" s="1"/>
      <c r="O44" s="1"/>
    </row>
    <row r="45" spans="1:15" ht="12.75" customHeight="1">
      <c r="A45" s="30">
        <v>35</v>
      </c>
      <c r="B45" s="333" t="s">
        <v>57</v>
      </c>
      <c r="C45" s="320">
        <v>3200</v>
      </c>
      <c r="D45" s="321">
        <v>3188.5166666666664</v>
      </c>
      <c r="E45" s="321">
        <v>3165.5333333333328</v>
      </c>
      <c r="F45" s="321">
        <v>3131.0666666666666</v>
      </c>
      <c r="G45" s="321">
        <v>3108.083333333333</v>
      </c>
      <c r="H45" s="321">
        <v>3222.9833333333327</v>
      </c>
      <c r="I45" s="321">
        <v>3245.9666666666662</v>
      </c>
      <c r="J45" s="321">
        <v>3280.4333333333325</v>
      </c>
      <c r="K45" s="320">
        <v>3211.5</v>
      </c>
      <c r="L45" s="320">
        <v>3154.05</v>
      </c>
      <c r="M45" s="320">
        <v>5.9552199999999997</v>
      </c>
      <c r="N45" s="1"/>
      <c r="O45" s="1"/>
    </row>
    <row r="46" spans="1:15" ht="12.75" customHeight="1">
      <c r="A46" s="30">
        <v>36</v>
      </c>
      <c r="B46" s="333" t="s">
        <v>304</v>
      </c>
      <c r="C46" s="320">
        <v>190</v>
      </c>
      <c r="D46" s="321">
        <v>189.61666666666667</v>
      </c>
      <c r="E46" s="321">
        <v>187.23333333333335</v>
      </c>
      <c r="F46" s="321">
        <v>184.46666666666667</v>
      </c>
      <c r="G46" s="321">
        <v>182.08333333333334</v>
      </c>
      <c r="H46" s="321">
        <v>192.38333333333335</v>
      </c>
      <c r="I46" s="321">
        <v>194.76666666666668</v>
      </c>
      <c r="J46" s="321">
        <v>197.53333333333336</v>
      </c>
      <c r="K46" s="320">
        <v>192</v>
      </c>
      <c r="L46" s="320">
        <v>186.85</v>
      </c>
      <c r="M46" s="320">
        <v>2.3559199999999998</v>
      </c>
      <c r="N46" s="1"/>
      <c r="O46" s="1"/>
    </row>
    <row r="47" spans="1:15" ht="12.75" customHeight="1">
      <c r="A47" s="30">
        <v>37</v>
      </c>
      <c r="B47" s="333" t="s">
        <v>306</v>
      </c>
      <c r="C47" s="320">
        <v>2065.9499999999998</v>
      </c>
      <c r="D47" s="321">
        <v>2078.3333333333335</v>
      </c>
      <c r="E47" s="321">
        <v>2002.666666666667</v>
      </c>
      <c r="F47" s="321">
        <v>1939.3833333333334</v>
      </c>
      <c r="G47" s="321">
        <v>1863.7166666666669</v>
      </c>
      <c r="H47" s="321">
        <v>2141.6166666666668</v>
      </c>
      <c r="I47" s="321">
        <v>2217.2833333333338</v>
      </c>
      <c r="J47" s="321">
        <v>2280.5666666666671</v>
      </c>
      <c r="K47" s="320">
        <v>2154</v>
      </c>
      <c r="L47" s="320">
        <v>2015.05</v>
      </c>
      <c r="M47" s="320">
        <v>5.7718999999999996</v>
      </c>
      <c r="N47" s="1"/>
      <c r="O47" s="1"/>
    </row>
    <row r="48" spans="1:15" ht="12.75" customHeight="1">
      <c r="A48" s="30">
        <v>38</v>
      </c>
      <c r="B48" s="333" t="s">
        <v>305</v>
      </c>
      <c r="C48" s="320">
        <v>2749</v>
      </c>
      <c r="D48" s="321">
        <v>2740.6666666666665</v>
      </c>
      <c r="E48" s="321">
        <v>2708.333333333333</v>
      </c>
      <c r="F48" s="321">
        <v>2667.6666666666665</v>
      </c>
      <c r="G48" s="321">
        <v>2635.333333333333</v>
      </c>
      <c r="H48" s="321">
        <v>2781.333333333333</v>
      </c>
      <c r="I48" s="321">
        <v>2813.6666666666661</v>
      </c>
      <c r="J48" s="321">
        <v>2854.333333333333</v>
      </c>
      <c r="K48" s="320">
        <v>2773</v>
      </c>
      <c r="L48" s="320">
        <v>2700</v>
      </c>
      <c r="M48" s="320">
        <v>5.0369999999999998E-2</v>
      </c>
      <c r="N48" s="1"/>
      <c r="O48" s="1"/>
    </row>
    <row r="49" spans="1:15" ht="12.75" customHeight="1">
      <c r="A49" s="30">
        <v>39</v>
      </c>
      <c r="B49" s="333" t="s">
        <v>240</v>
      </c>
      <c r="C49" s="320">
        <v>2488.1999999999998</v>
      </c>
      <c r="D49" s="321">
        <v>2483.4500000000003</v>
      </c>
      <c r="E49" s="321">
        <v>2446.9000000000005</v>
      </c>
      <c r="F49" s="321">
        <v>2405.6000000000004</v>
      </c>
      <c r="G49" s="321">
        <v>2369.0500000000006</v>
      </c>
      <c r="H49" s="321">
        <v>2524.7500000000005</v>
      </c>
      <c r="I49" s="321">
        <v>2561.3000000000006</v>
      </c>
      <c r="J49" s="321">
        <v>2602.6000000000004</v>
      </c>
      <c r="K49" s="320">
        <v>2520</v>
      </c>
      <c r="L49" s="320">
        <v>2442.15</v>
      </c>
      <c r="M49" s="320">
        <v>3.0524499999999999</v>
      </c>
      <c r="N49" s="1"/>
      <c r="O49" s="1"/>
    </row>
    <row r="50" spans="1:15" ht="12.75" customHeight="1">
      <c r="A50" s="30">
        <v>40</v>
      </c>
      <c r="B50" s="333" t="s">
        <v>307</v>
      </c>
      <c r="C50" s="320">
        <v>8885.4</v>
      </c>
      <c r="D50" s="321">
        <v>8863.9499999999989</v>
      </c>
      <c r="E50" s="321">
        <v>8781.4999999999982</v>
      </c>
      <c r="F50" s="321">
        <v>8677.5999999999985</v>
      </c>
      <c r="G50" s="321">
        <v>8595.1499999999978</v>
      </c>
      <c r="H50" s="321">
        <v>8967.8499999999985</v>
      </c>
      <c r="I50" s="321">
        <v>9050.2999999999993</v>
      </c>
      <c r="J50" s="321">
        <v>9154.1999999999989</v>
      </c>
      <c r="K50" s="320">
        <v>8946.4</v>
      </c>
      <c r="L50" s="320">
        <v>8760.0499999999993</v>
      </c>
      <c r="M50" s="320">
        <v>0.27366000000000001</v>
      </c>
      <c r="N50" s="1"/>
      <c r="O50" s="1"/>
    </row>
    <row r="51" spans="1:15" ht="12.75" customHeight="1">
      <c r="A51" s="30">
        <v>41</v>
      </c>
      <c r="B51" s="333" t="s">
        <v>59</v>
      </c>
      <c r="C51" s="320">
        <v>1371.1</v>
      </c>
      <c r="D51" s="321">
        <v>1372.5166666666667</v>
      </c>
      <c r="E51" s="321">
        <v>1354.6333333333332</v>
      </c>
      <c r="F51" s="321">
        <v>1338.1666666666665</v>
      </c>
      <c r="G51" s="321">
        <v>1320.2833333333331</v>
      </c>
      <c r="H51" s="321">
        <v>1388.9833333333333</v>
      </c>
      <c r="I51" s="321">
        <v>1406.866666666667</v>
      </c>
      <c r="J51" s="321">
        <v>1423.3333333333335</v>
      </c>
      <c r="K51" s="320">
        <v>1390.4</v>
      </c>
      <c r="L51" s="320">
        <v>1356.05</v>
      </c>
      <c r="M51" s="320">
        <v>10.354620000000001</v>
      </c>
      <c r="N51" s="1"/>
      <c r="O51" s="1"/>
    </row>
    <row r="52" spans="1:15" ht="12.75" customHeight="1">
      <c r="A52" s="30">
        <v>42</v>
      </c>
      <c r="B52" s="333" t="s">
        <v>60</v>
      </c>
      <c r="C52" s="320">
        <v>642.5</v>
      </c>
      <c r="D52" s="321">
        <v>639.98333333333335</v>
      </c>
      <c r="E52" s="321">
        <v>626.9666666666667</v>
      </c>
      <c r="F52" s="321">
        <v>611.43333333333339</v>
      </c>
      <c r="G52" s="321">
        <v>598.41666666666674</v>
      </c>
      <c r="H52" s="321">
        <v>655.51666666666665</v>
      </c>
      <c r="I52" s="321">
        <v>668.5333333333333</v>
      </c>
      <c r="J52" s="321">
        <v>684.06666666666661</v>
      </c>
      <c r="K52" s="320">
        <v>653</v>
      </c>
      <c r="L52" s="320">
        <v>624.45000000000005</v>
      </c>
      <c r="M52" s="320">
        <v>26.05546</v>
      </c>
      <c r="N52" s="1"/>
      <c r="O52" s="1"/>
    </row>
    <row r="53" spans="1:15" ht="12.75" customHeight="1">
      <c r="A53" s="30">
        <v>43</v>
      </c>
      <c r="B53" s="333" t="s">
        <v>308</v>
      </c>
      <c r="C53" s="320">
        <v>429.95</v>
      </c>
      <c r="D53" s="321">
        <v>429.68333333333334</v>
      </c>
      <c r="E53" s="321">
        <v>424.4666666666667</v>
      </c>
      <c r="F53" s="321">
        <v>418.98333333333335</v>
      </c>
      <c r="G53" s="321">
        <v>413.76666666666671</v>
      </c>
      <c r="H53" s="321">
        <v>435.16666666666669</v>
      </c>
      <c r="I53" s="321">
        <v>440.38333333333327</v>
      </c>
      <c r="J53" s="321">
        <v>445.86666666666667</v>
      </c>
      <c r="K53" s="320">
        <v>434.9</v>
      </c>
      <c r="L53" s="320">
        <v>424.2</v>
      </c>
      <c r="M53" s="320">
        <v>1.3527199999999999</v>
      </c>
      <c r="N53" s="1"/>
      <c r="O53" s="1"/>
    </row>
    <row r="54" spans="1:15" ht="12.75" customHeight="1">
      <c r="A54" s="30">
        <v>44</v>
      </c>
      <c r="B54" s="333" t="s">
        <v>61</v>
      </c>
      <c r="C54" s="320">
        <v>727.35</v>
      </c>
      <c r="D54" s="321">
        <v>728.01666666666677</v>
      </c>
      <c r="E54" s="321">
        <v>717.83333333333348</v>
      </c>
      <c r="F54" s="321">
        <v>708.31666666666672</v>
      </c>
      <c r="G54" s="321">
        <v>698.13333333333344</v>
      </c>
      <c r="H54" s="321">
        <v>737.53333333333353</v>
      </c>
      <c r="I54" s="321">
        <v>747.7166666666667</v>
      </c>
      <c r="J54" s="321">
        <v>757.23333333333358</v>
      </c>
      <c r="K54" s="320">
        <v>738.2</v>
      </c>
      <c r="L54" s="320">
        <v>718.5</v>
      </c>
      <c r="M54" s="320">
        <v>161.3604</v>
      </c>
      <c r="N54" s="1"/>
      <c r="O54" s="1"/>
    </row>
    <row r="55" spans="1:15" ht="12.75" customHeight="1">
      <c r="A55" s="30">
        <v>45</v>
      </c>
      <c r="B55" s="333" t="s">
        <v>62</v>
      </c>
      <c r="C55" s="320">
        <v>3623.45</v>
      </c>
      <c r="D55" s="321">
        <v>3649.8166666666671</v>
      </c>
      <c r="E55" s="321">
        <v>3579.6333333333341</v>
      </c>
      <c r="F55" s="321">
        <v>3535.8166666666671</v>
      </c>
      <c r="G55" s="321">
        <v>3465.6333333333341</v>
      </c>
      <c r="H55" s="321">
        <v>3693.6333333333341</v>
      </c>
      <c r="I55" s="321">
        <v>3763.8166666666675</v>
      </c>
      <c r="J55" s="321">
        <v>3807.6333333333341</v>
      </c>
      <c r="K55" s="320">
        <v>3720</v>
      </c>
      <c r="L55" s="320">
        <v>3606</v>
      </c>
      <c r="M55" s="320">
        <v>3.7665999999999999</v>
      </c>
      <c r="N55" s="1"/>
      <c r="O55" s="1"/>
    </row>
    <row r="56" spans="1:15" ht="12.75" customHeight="1">
      <c r="A56" s="30">
        <v>46</v>
      </c>
      <c r="B56" s="333" t="s">
        <v>312</v>
      </c>
      <c r="C56" s="320">
        <v>166.55</v>
      </c>
      <c r="D56" s="321">
        <v>166.51666666666668</v>
      </c>
      <c r="E56" s="321">
        <v>165.13333333333335</v>
      </c>
      <c r="F56" s="321">
        <v>163.71666666666667</v>
      </c>
      <c r="G56" s="321">
        <v>162.33333333333334</v>
      </c>
      <c r="H56" s="321">
        <v>167.93333333333337</v>
      </c>
      <c r="I56" s="321">
        <v>169.31666666666669</v>
      </c>
      <c r="J56" s="321">
        <v>170.73333333333338</v>
      </c>
      <c r="K56" s="320">
        <v>167.9</v>
      </c>
      <c r="L56" s="320">
        <v>165.1</v>
      </c>
      <c r="M56" s="320">
        <v>1.7018800000000001</v>
      </c>
      <c r="N56" s="1"/>
      <c r="O56" s="1"/>
    </row>
    <row r="57" spans="1:15" ht="12.75" customHeight="1">
      <c r="A57" s="30">
        <v>47</v>
      </c>
      <c r="B57" s="333" t="s">
        <v>313</v>
      </c>
      <c r="C57" s="320">
        <v>1097.75</v>
      </c>
      <c r="D57" s="321">
        <v>1102.7166666666667</v>
      </c>
      <c r="E57" s="321">
        <v>1080.4333333333334</v>
      </c>
      <c r="F57" s="321">
        <v>1063.1166666666668</v>
      </c>
      <c r="G57" s="321">
        <v>1040.8333333333335</v>
      </c>
      <c r="H57" s="321">
        <v>1120.0333333333333</v>
      </c>
      <c r="I57" s="321">
        <v>1142.3166666666666</v>
      </c>
      <c r="J57" s="321">
        <v>1159.6333333333332</v>
      </c>
      <c r="K57" s="320">
        <v>1125</v>
      </c>
      <c r="L57" s="320">
        <v>1085.4000000000001</v>
      </c>
      <c r="M57" s="320">
        <v>0.76661000000000001</v>
      </c>
      <c r="N57" s="1"/>
      <c r="O57" s="1"/>
    </row>
    <row r="58" spans="1:15" ht="12.75" customHeight="1">
      <c r="A58" s="30">
        <v>48</v>
      </c>
      <c r="B58" s="333" t="s">
        <v>64</v>
      </c>
      <c r="C58" s="320">
        <v>14957.45</v>
      </c>
      <c r="D58" s="321">
        <v>14860.083333333334</v>
      </c>
      <c r="E58" s="321">
        <v>14697.416666666668</v>
      </c>
      <c r="F58" s="321">
        <v>14437.383333333333</v>
      </c>
      <c r="G58" s="321">
        <v>14274.716666666667</v>
      </c>
      <c r="H58" s="321">
        <v>15120.116666666669</v>
      </c>
      <c r="I58" s="321">
        <v>15282.783333333336</v>
      </c>
      <c r="J58" s="321">
        <v>15542.816666666669</v>
      </c>
      <c r="K58" s="320">
        <v>15022.75</v>
      </c>
      <c r="L58" s="320">
        <v>14600.05</v>
      </c>
      <c r="M58" s="320">
        <v>1.90798</v>
      </c>
      <c r="N58" s="1"/>
      <c r="O58" s="1"/>
    </row>
    <row r="59" spans="1:15" ht="12" customHeight="1">
      <c r="A59" s="30">
        <v>49</v>
      </c>
      <c r="B59" s="333" t="s">
        <v>245</v>
      </c>
      <c r="C59" s="320">
        <v>5325.4</v>
      </c>
      <c r="D59" s="321">
        <v>5286.8</v>
      </c>
      <c r="E59" s="321">
        <v>5203.6000000000004</v>
      </c>
      <c r="F59" s="321">
        <v>5081.8</v>
      </c>
      <c r="G59" s="321">
        <v>4998.6000000000004</v>
      </c>
      <c r="H59" s="321">
        <v>5408.6</v>
      </c>
      <c r="I59" s="321">
        <v>5491.7999999999993</v>
      </c>
      <c r="J59" s="321">
        <v>5613.6</v>
      </c>
      <c r="K59" s="320">
        <v>5370</v>
      </c>
      <c r="L59" s="320">
        <v>5165</v>
      </c>
      <c r="M59" s="320">
        <v>1.3533299999999999</v>
      </c>
      <c r="N59" s="1"/>
      <c r="O59" s="1"/>
    </row>
    <row r="60" spans="1:15" ht="12.75" customHeight="1">
      <c r="A60" s="30">
        <v>50</v>
      </c>
      <c r="B60" s="333" t="s">
        <v>65</v>
      </c>
      <c r="C60" s="320">
        <v>6626.15</v>
      </c>
      <c r="D60" s="321">
        <v>6600.5</v>
      </c>
      <c r="E60" s="321">
        <v>6551.15</v>
      </c>
      <c r="F60" s="321">
        <v>6476.15</v>
      </c>
      <c r="G60" s="321">
        <v>6426.7999999999993</v>
      </c>
      <c r="H60" s="321">
        <v>6675.5</v>
      </c>
      <c r="I60" s="321">
        <v>6724.85</v>
      </c>
      <c r="J60" s="321">
        <v>6799.85</v>
      </c>
      <c r="K60" s="320">
        <v>6649.85</v>
      </c>
      <c r="L60" s="320">
        <v>6525.5</v>
      </c>
      <c r="M60" s="320">
        <v>12.387409999999999</v>
      </c>
      <c r="N60" s="1"/>
      <c r="O60" s="1"/>
    </row>
    <row r="61" spans="1:15" ht="12.75" customHeight="1">
      <c r="A61" s="30">
        <v>51</v>
      </c>
      <c r="B61" s="333" t="s">
        <v>314</v>
      </c>
      <c r="C61" s="320">
        <v>3198.7</v>
      </c>
      <c r="D61" s="321">
        <v>3195.1</v>
      </c>
      <c r="E61" s="321">
        <v>3160.6</v>
      </c>
      <c r="F61" s="321">
        <v>3122.5</v>
      </c>
      <c r="G61" s="321">
        <v>3088</v>
      </c>
      <c r="H61" s="321">
        <v>3233.2</v>
      </c>
      <c r="I61" s="321">
        <v>3267.7</v>
      </c>
      <c r="J61" s="321">
        <v>3305.7999999999997</v>
      </c>
      <c r="K61" s="320">
        <v>3229.6</v>
      </c>
      <c r="L61" s="320">
        <v>3157</v>
      </c>
      <c r="M61" s="320">
        <v>0.30274000000000001</v>
      </c>
      <c r="N61" s="1"/>
      <c r="O61" s="1"/>
    </row>
    <row r="62" spans="1:15" ht="12.75" customHeight="1">
      <c r="A62" s="30">
        <v>52</v>
      </c>
      <c r="B62" s="333" t="s">
        <v>66</v>
      </c>
      <c r="C62" s="320">
        <v>2103.9499999999998</v>
      </c>
      <c r="D62" s="321">
        <v>2111.65</v>
      </c>
      <c r="E62" s="321">
        <v>2075.4</v>
      </c>
      <c r="F62" s="321">
        <v>2046.85</v>
      </c>
      <c r="G62" s="321">
        <v>2010.6</v>
      </c>
      <c r="H62" s="321">
        <v>2140.2000000000003</v>
      </c>
      <c r="I62" s="321">
        <v>2176.4500000000003</v>
      </c>
      <c r="J62" s="321">
        <v>2205.0000000000005</v>
      </c>
      <c r="K62" s="320">
        <v>2147.9</v>
      </c>
      <c r="L62" s="320">
        <v>2083.1</v>
      </c>
      <c r="M62" s="320">
        <v>2.9574400000000001</v>
      </c>
      <c r="N62" s="1"/>
      <c r="O62" s="1"/>
    </row>
    <row r="63" spans="1:15" ht="12.75" customHeight="1">
      <c r="A63" s="30">
        <v>53</v>
      </c>
      <c r="B63" s="333" t="s">
        <v>315</v>
      </c>
      <c r="C63" s="320">
        <v>446.2</v>
      </c>
      <c r="D63" s="321">
        <v>444.3</v>
      </c>
      <c r="E63" s="321">
        <v>437.1</v>
      </c>
      <c r="F63" s="321">
        <v>428</v>
      </c>
      <c r="G63" s="321">
        <v>420.8</v>
      </c>
      <c r="H63" s="321">
        <v>453.40000000000003</v>
      </c>
      <c r="I63" s="321">
        <v>460.59999999999997</v>
      </c>
      <c r="J63" s="321">
        <v>469.70000000000005</v>
      </c>
      <c r="K63" s="320">
        <v>451.5</v>
      </c>
      <c r="L63" s="320">
        <v>435.2</v>
      </c>
      <c r="M63" s="320">
        <v>21.898900000000001</v>
      </c>
      <c r="N63" s="1"/>
      <c r="O63" s="1"/>
    </row>
    <row r="64" spans="1:15" ht="12.75" customHeight="1">
      <c r="A64" s="30">
        <v>54</v>
      </c>
      <c r="B64" s="333" t="s">
        <v>67</v>
      </c>
      <c r="C64" s="320">
        <v>336.5</v>
      </c>
      <c r="D64" s="321">
        <v>333.86666666666667</v>
      </c>
      <c r="E64" s="321">
        <v>329.73333333333335</v>
      </c>
      <c r="F64" s="321">
        <v>322.9666666666667</v>
      </c>
      <c r="G64" s="321">
        <v>318.83333333333337</v>
      </c>
      <c r="H64" s="321">
        <v>340.63333333333333</v>
      </c>
      <c r="I64" s="321">
        <v>344.76666666666665</v>
      </c>
      <c r="J64" s="321">
        <v>351.5333333333333</v>
      </c>
      <c r="K64" s="320">
        <v>338</v>
      </c>
      <c r="L64" s="320">
        <v>327.10000000000002</v>
      </c>
      <c r="M64" s="320">
        <v>44.459380000000003</v>
      </c>
      <c r="N64" s="1"/>
      <c r="O64" s="1"/>
    </row>
    <row r="65" spans="1:15" ht="12.75" customHeight="1">
      <c r="A65" s="30">
        <v>55</v>
      </c>
      <c r="B65" s="333" t="s">
        <v>68</v>
      </c>
      <c r="C65" s="320">
        <v>112.75</v>
      </c>
      <c r="D65" s="321">
        <v>112.28333333333335</v>
      </c>
      <c r="E65" s="321">
        <v>111.31666666666669</v>
      </c>
      <c r="F65" s="321">
        <v>109.88333333333334</v>
      </c>
      <c r="G65" s="321">
        <v>108.91666666666669</v>
      </c>
      <c r="H65" s="321">
        <v>113.7166666666667</v>
      </c>
      <c r="I65" s="321">
        <v>114.68333333333337</v>
      </c>
      <c r="J65" s="321">
        <v>116.1166666666667</v>
      </c>
      <c r="K65" s="320">
        <v>113.25</v>
      </c>
      <c r="L65" s="320">
        <v>110.85</v>
      </c>
      <c r="M65" s="320">
        <v>145.26546999999999</v>
      </c>
      <c r="N65" s="1"/>
      <c r="O65" s="1"/>
    </row>
    <row r="66" spans="1:15" ht="12.75" customHeight="1">
      <c r="A66" s="30">
        <v>56</v>
      </c>
      <c r="B66" s="333" t="s">
        <v>246</v>
      </c>
      <c r="C66" s="320">
        <v>47.7</v>
      </c>
      <c r="D66" s="321">
        <v>47.783333333333331</v>
      </c>
      <c r="E66" s="321">
        <v>47.266666666666666</v>
      </c>
      <c r="F66" s="321">
        <v>46.833333333333336</v>
      </c>
      <c r="G66" s="321">
        <v>46.31666666666667</v>
      </c>
      <c r="H66" s="321">
        <v>48.216666666666661</v>
      </c>
      <c r="I66" s="321">
        <v>48.733333333333327</v>
      </c>
      <c r="J66" s="321">
        <v>49.166666666666657</v>
      </c>
      <c r="K66" s="320">
        <v>48.3</v>
      </c>
      <c r="L66" s="320">
        <v>47.35</v>
      </c>
      <c r="M66" s="320">
        <v>15.155099999999999</v>
      </c>
      <c r="N66" s="1"/>
      <c r="O66" s="1"/>
    </row>
    <row r="67" spans="1:15" ht="12.75" customHeight="1">
      <c r="A67" s="30">
        <v>57</v>
      </c>
      <c r="B67" s="333" t="s">
        <v>309</v>
      </c>
      <c r="C67" s="320">
        <v>2653</v>
      </c>
      <c r="D67" s="321">
        <v>2659.1666666666665</v>
      </c>
      <c r="E67" s="321">
        <v>2624.9333333333329</v>
      </c>
      <c r="F67" s="321">
        <v>2596.8666666666663</v>
      </c>
      <c r="G67" s="321">
        <v>2562.6333333333328</v>
      </c>
      <c r="H67" s="321">
        <v>2687.2333333333331</v>
      </c>
      <c r="I67" s="321">
        <v>2721.4666666666667</v>
      </c>
      <c r="J67" s="321">
        <v>2749.5333333333333</v>
      </c>
      <c r="K67" s="320">
        <v>2693.4</v>
      </c>
      <c r="L67" s="320">
        <v>2631.1</v>
      </c>
      <c r="M67" s="320">
        <v>0.23608999999999999</v>
      </c>
      <c r="N67" s="1"/>
      <c r="O67" s="1"/>
    </row>
    <row r="68" spans="1:15" ht="12.75" customHeight="1">
      <c r="A68" s="30">
        <v>58</v>
      </c>
      <c r="B68" s="333" t="s">
        <v>69</v>
      </c>
      <c r="C68" s="320">
        <v>1967.8</v>
      </c>
      <c r="D68" s="321">
        <v>1950.6166666666668</v>
      </c>
      <c r="E68" s="321">
        <v>1930.2333333333336</v>
      </c>
      <c r="F68" s="321">
        <v>1892.6666666666667</v>
      </c>
      <c r="G68" s="321">
        <v>1872.2833333333335</v>
      </c>
      <c r="H68" s="321">
        <v>1988.1833333333336</v>
      </c>
      <c r="I68" s="321">
        <v>2008.5666666666668</v>
      </c>
      <c r="J68" s="321">
        <v>2046.1333333333337</v>
      </c>
      <c r="K68" s="320">
        <v>1971</v>
      </c>
      <c r="L68" s="320">
        <v>1913.05</v>
      </c>
      <c r="M68" s="320">
        <v>1.39236</v>
      </c>
      <c r="N68" s="1"/>
      <c r="O68" s="1"/>
    </row>
    <row r="69" spans="1:15" ht="12.75" customHeight="1">
      <c r="A69" s="30">
        <v>59</v>
      </c>
      <c r="B69" s="333" t="s">
        <v>317</v>
      </c>
      <c r="C69" s="320">
        <v>4690.95</v>
      </c>
      <c r="D69" s="321">
        <v>4680.6500000000005</v>
      </c>
      <c r="E69" s="321">
        <v>4627.3000000000011</v>
      </c>
      <c r="F69" s="321">
        <v>4563.6500000000005</v>
      </c>
      <c r="G69" s="321">
        <v>4510.3000000000011</v>
      </c>
      <c r="H69" s="321">
        <v>4744.3000000000011</v>
      </c>
      <c r="I69" s="321">
        <v>4797.6500000000015</v>
      </c>
      <c r="J69" s="321">
        <v>4861.3000000000011</v>
      </c>
      <c r="K69" s="320">
        <v>4734</v>
      </c>
      <c r="L69" s="320">
        <v>4617</v>
      </c>
      <c r="M69" s="320">
        <v>4.0559999999999999E-2</v>
      </c>
      <c r="N69" s="1"/>
      <c r="O69" s="1"/>
    </row>
    <row r="70" spans="1:15" ht="12.75" customHeight="1">
      <c r="A70" s="30">
        <v>60</v>
      </c>
      <c r="B70" s="333" t="s">
        <v>247</v>
      </c>
      <c r="C70" s="320">
        <v>978.65</v>
      </c>
      <c r="D70" s="321">
        <v>981.2166666666667</v>
      </c>
      <c r="E70" s="321">
        <v>962.43333333333339</v>
      </c>
      <c r="F70" s="321">
        <v>946.2166666666667</v>
      </c>
      <c r="G70" s="321">
        <v>927.43333333333339</v>
      </c>
      <c r="H70" s="321">
        <v>997.43333333333339</v>
      </c>
      <c r="I70" s="321">
        <v>1016.2166666666667</v>
      </c>
      <c r="J70" s="321">
        <v>1032.4333333333334</v>
      </c>
      <c r="K70" s="320">
        <v>1000</v>
      </c>
      <c r="L70" s="320">
        <v>965</v>
      </c>
      <c r="M70" s="320">
        <v>1.27356</v>
      </c>
      <c r="N70" s="1"/>
      <c r="O70" s="1"/>
    </row>
    <row r="71" spans="1:15" ht="12.75" customHeight="1">
      <c r="A71" s="30">
        <v>61</v>
      </c>
      <c r="B71" s="333" t="s">
        <v>318</v>
      </c>
      <c r="C71" s="320">
        <v>714.8</v>
      </c>
      <c r="D71" s="321">
        <v>721.71666666666658</v>
      </c>
      <c r="E71" s="321">
        <v>701.13333333333321</v>
      </c>
      <c r="F71" s="321">
        <v>687.46666666666658</v>
      </c>
      <c r="G71" s="321">
        <v>666.88333333333321</v>
      </c>
      <c r="H71" s="321">
        <v>735.38333333333321</v>
      </c>
      <c r="I71" s="321">
        <v>755.96666666666647</v>
      </c>
      <c r="J71" s="321">
        <v>769.63333333333321</v>
      </c>
      <c r="K71" s="320">
        <v>742.3</v>
      </c>
      <c r="L71" s="320">
        <v>708.05</v>
      </c>
      <c r="M71" s="320">
        <v>11.349640000000001</v>
      </c>
      <c r="N71" s="1"/>
      <c r="O71" s="1"/>
    </row>
    <row r="72" spans="1:15" ht="12.75" customHeight="1">
      <c r="A72" s="30">
        <v>62</v>
      </c>
      <c r="B72" s="333" t="s">
        <v>71</v>
      </c>
      <c r="C72" s="320">
        <v>238.15</v>
      </c>
      <c r="D72" s="321">
        <v>237.08333333333334</v>
      </c>
      <c r="E72" s="321">
        <v>234.76666666666668</v>
      </c>
      <c r="F72" s="321">
        <v>231.38333333333333</v>
      </c>
      <c r="G72" s="321">
        <v>229.06666666666666</v>
      </c>
      <c r="H72" s="321">
        <v>240.4666666666667</v>
      </c>
      <c r="I72" s="321">
        <v>242.78333333333336</v>
      </c>
      <c r="J72" s="321">
        <v>246.16666666666671</v>
      </c>
      <c r="K72" s="320">
        <v>239.4</v>
      </c>
      <c r="L72" s="320">
        <v>233.7</v>
      </c>
      <c r="M72" s="320">
        <v>46.473849999999999</v>
      </c>
      <c r="N72" s="1"/>
      <c r="O72" s="1"/>
    </row>
    <row r="73" spans="1:15" ht="12.75" customHeight="1">
      <c r="A73" s="30">
        <v>63</v>
      </c>
      <c r="B73" s="333" t="s">
        <v>310</v>
      </c>
      <c r="C73" s="320">
        <v>1631.95</v>
      </c>
      <c r="D73" s="321">
        <v>1644.6499999999999</v>
      </c>
      <c r="E73" s="321">
        <v>1611.4999999999998</v>
      </c>
      <c r="F73" s="321">
        <v>1591.05</v>
      </c>
      <c r="G73" s="321">
        <v>1557.8999999999999</v>
      </c>
      <c r="H73" s="321">
        <v>1665.0999999999997</v>
      </c>
      <c r="I73" s="321">
        <v>1698.2499999999998</v>
      </c>
      <c r="J73" s="321">
        <v>1718.6999999999996</v>
      </c>
      <c r="K73" s="320">
        <v>1677.8</v>
      </c>
      <c r="L73" s="320">
        <v>1624.2</v>
      </c>
      <c r="M73" s="320">
        <v>0.86743000000000003</v>
      </c>
      <c r="N73" s="1"/>
      <c r="O73" s="1"/>
    </row>
    <row r="74" spans="1:15" ht="12.75" customHeight="1">
      <c r="A74" s="30">
        <v>64</v>
      </c>
      <c r="B74" s="333" t="s">
        <v>72</v>
      </c>
      <c r="C74" s="320">
        <v>713.35</v>
      </c>
      <c r="D74" s="321">
        <v>711.51666666666677</v>
      </c>
      <c r="E74" s="321">
        <v>707.38333333333355</v>
      </c>
      <c r="F74" s="321">
        <v>701.41666666666674</v>
      </c>
      <c r="G74" s="321">
        <v>697.28333333333353</v>
      </c>
      <c r="H74" s="321">
        <v>717.48333333333358</v>
      </c>
      <c r="I74" s="321">
        <v>721.61666666666679</v>
      </c>
      <c r="J74" s="321">
        <v>727.5833333333336</v>
      </c>
      <c r="K74" s="320">
        <v>715.65</v>
      </c>
      <c r="L74" s="320">
        <v>705.55</v>
      </c>
      <c r="M74" s="320">
        <v>1.61853</v>
      </c>
      <c r="N74" s="1"/>
      <c r="O74" s="1"/>
    </row>
    <row r="75" spans="1:15" ht="12.75" customHeight="1">
      <c r="A75" s="30">
        <v>65</v>
      </c>
      <c r="B75" s="333" t="s">
        <v>73</v>
      </c>
      <c r="C75" s="320">
        <v>678.45</v>
      </c>
      <c r="D75" s="321">
        <v>681</v>
      </c>
      <c r="E75" s="321">
        <v>671.55</v>
      </c>
      <c r="F75" s="321">
        <v>664.65</v>
      </c>
      <c r="G75" s="321">
        <v>655.19999999999993</v>
      </c>
      <c r="H75" s="321">
        <v>687.9</v>
      </c>
      <c r="I75" s="321">
        <v>697.35</v>
      </c>
      <c r="J75" s="321">
        <v>704.25</v>
      </c>
      <c r="K75" s="320">
        <v>690.45</v>
      </c>
      <c r="L75" s="320">
        <v>674.1</v>
      </c>
      <c r="M75" s="320">
        <v>13.396509999999999</v>
      </c>
      <c r="N75" s="1"/>
      <c r="O75" s="1"/>
    </row>
    <row r="76" spans="1:15" ht="12.75" customHeight="1">
      <c r="A76" s="30">
        <v>66</v>
      </c>
      <c r="B76" s="333" t="s">
        <v>319</v>
      </c>
      <c r="C76" s="320">
        <v>13797.05</v>
      </c>
      <c r="D76" s="321">
        <v>13767.033333333333</v>
      </c>
      <c r="E76" s="321">
        <v>13553.766666666666</v>
      </c>
      <c r="F76" s="321">
        <v>13310.483333333334</v>
      </c>
      <c r="G76" s="321">
        <v>13097.216666666667</v>
      </c>
      <c r="H76" s="321">
        <v>14010.316666666666</v>
      </c>
      <c r="I76" s="321">
        <v>14223.583333333332</v>
      </c>
      <c r="J76" s="321">
        <v>14466.866666666665</v>
      </c>
      <c r="K76" s="320">
        <v>13980.3</v>
      </c>
      <c r="L76" s="320">
        <v>13523.75</v>
      </c>
      <c r="M76" s="320">
        <v>1.8790000000000001E-2</v>
      </c>
      <c r="N76" s="1"/>
      <c r="O76" s="1"/>
    </row>
    <row r="77" spans="1:15" ht="12.75" customHeight="1">
      <c r="A77" s="30">
        <v>67</v>
      </c>
      <c r="B77" s="333" t="s">
        <v>75</v>
      </c>
      <c r="C77" s="320">
        <v>741.35</v>
      </c>
      <c r="D77" s="321">
        <v>738.2166666666667</v>
      </c>
      <c r="E77" s="321">
        <v>733.48333333333335</v>
      </c>
      <c r="F77" s="321">
        <v>725.61666666666667</v>
      </c>
      <c r="G77" s="321">
        <v>720.88333333333333</v>
      </c>
      <c r="H77" s="321">
        <v>746.08333333333337</v>
      </c>
      <c r="I77" s="321">
        <v>750.81666666666672</v>
      </c>
      <c r="J77" s="321">
        <v>758.68333333333339</v>
      </c>
      <c r="K77" s="320">
        <v>742.95</v>
      </c>
      <c r="L77" s="320">
        <v>730.35</v>
      </c>
      <c r="M77" s="320">
        <v>39.385330000000003</v>
      </c>
      <c r="N77" s="1"/>
      <c r="O77" s="1"/>
    </row>
    <row r="78" spans="1:15" ht="12.75" customHeight="1">
      <c r="A78" s="30">
        <v>68</v>
      </c>
      <c r="B78" s="333" t="s">
        <v>76</v>
      </c>
      <c r="C78" s="320">
        <v>52.4</v>
      </c>
      <c r="D78" s="321">
        <v>52.116666666666667</v>
      </c>
      <c r="E78" s="321">
        <v>51.633333333333333</v>
      </c>
      <c r="F78" s="321">
        <v>50.866666666666667</v>
      </c>
      <c r="G78" s="321">
        <v>50.383333333333333</v>
      </c>
      <c r="H78" s="321">
        <v>52.883333333333333</v>
      </c>
      <c r="I78" s="321">
        <v>53.366666666666667</v>
      </c>
      <c r="J78" s="321">
        <v>54.133333333333333</v>
      </c>
      <c r="K78" s="320">
        <v>52.6</v>
      </c>
      <c r="L78" s="320">
        <v>51.35</v>
      </c>
      <c r="M78" s="320">
        <v>162.80662000000001</v>
      </c>
      <c r="N78" s="1"/>
      <c r="O78" s="1"/>
    </row>
    <row r="79" spans="1:15" ht="12.75" customHeight="1">
      <c r="A79" s="30">
        <v>69</v>
      </c>
      <c r="B79" s="333" t="s">
        <v>77</v>
      </c>
      <c r="C79" s="320">
        <v>372.8</v>
      </c>
      <c r="D79" s="321">
        <v>371.2166666666667</v>
      </c>
      <c r="E79" s="321">
        <v>364.88333333333338</v>
      </c>
      <c r="F79" s="321">
        <v>356.9666666666667</v>
      </c>
      <c r="G79" s="321">
        <v>350.63333333333338</v>
      </c>
      <c r="H79" s="321">
        <v>379.13333333333338</v>
      </c>
      <c r="I79" s="321">
        <v>385.46666666666664</v>
      </c>
      <c r="J79" s="321">
        <v>393.38333333333338</v>
      </c>
      <c r="K79" s="320">
        <v>377.55</v>
      </c>
      <c r="L79" s="320">
        <v>363.3</v>
      </c>
      <c r="M79" s="320">
        <v>31.555070000000001</v>
      </c>
      <c r="N79" s="1"/>
      <c r="O79" s="1"/>
    </row>
    <row r="80" spans="1:15" ht="12.75" customHeight="1">
      <c r="A80" s="30">
        <v>70</v>
      </c>
      <c r="B80" s="333" t="s">
        <v>320</v>
      </c>
      <c r="C80" s="320">
        <v>1051.2</v>
      </c>
      <c r="D80" s="321">
        <v>1062.3666666666666</v>
      </c>
      <c r="E80" s="321">
        <v>1034.7333333333331</v>
      </c>
      <c r="F80" s="321">
        <v>1018.2666666666667</v>
      </c>
      <c r="G80" s="321">
        <v>990.63333333333321</v>
      </c>
      <c r="H80" s="321">
        <v>1078.833333333333</v>
      </c>
      <c r="I80" s="321">
        <v>1106.4666666666667</v>
      </c>
      <c r="J80" s="321">
        <v>1122.9333333333329</v>
      </c>
      <c r="K80" s="320">
        <v>1090</v>
      </c>
      <c r="L80" s="320">
        <v>1045.9000000000001</v>
      </c>
      <c r="M80" s="320">
        <v>0.66920000000000002</v>
      </c>
      <c r="N80" s="1"/>
      <c r="O80" s="1"/>
    </row>
    <row r="81" spans="1:15" ht="12.75" customHeight="1">
      <c r="A81" s="30">
        <v>71</v>
      </c>
      <c r="B81" s="333" t="s">
        <v>322</v>
      </c>
      <c r="C81" s="320">
        <v>7042.75</v>
      </c>
      <c r="D81" s="321">
        <v>6964.2166666666672</v>
      </c>
      <c r="E81" s="321">
        <v>6828.4333333333343</v>
      </c>
      <c r="F81" s="321">
        <v>6614.1166666666668</v>
      </c>
      <c r="G81" s="321">
        <v>6478.3333333333339</v>
      </c>
      <c r="H81" s="321">
        <v>7178.5333333333347</v>
      </c>
      <c r="I81" s="321">
        <v>7314.3166666666675</v>
      </c>
      <c r="J81" s="321">
        <v>7528.633333333335</v>
      </c>
      <c r="K81" s="320">
        <v>7100</v>
      </c>
      <c r="L81" s="320">
        <v>6749.9</v>
      </c>
      <c r="M81" s="320">
        <v>0.16233</v>
      </c>
      <c r="N81" s="1"/>
      <c r="O81" s="1"/>
    </row>
    <row r="82" spans="1:15" ht="12.75" customHeight="1">
      <c r="A82" s="30">
        <v>72</v>
      </c>
      <c r="B82" s="333" t="s">
        <v>323</v>
      </c>
      <c r="C82" s="320">
        <v>1139.9000000000001</v>
      </c>
      <c r="D82" s="321">
        <v>1131.3666666666668</v>
      </c>
      <c r="E82" s="321">
        <v>1118.5333333333335</v>
      </c>
      <c r="F82" s="321">
        <v>1097.1666666666667</v>
      </c>
      <c r="G82" s="321">
        <v>1084.3333333333335</v>
      </c>
      <c r="H82" s="321">
        <v>1152.7333333333336</v>
      </c>
      <c r="I82" s="321">
        <v>1165.5666666666666</v>
      </c>
      <c r="J82" s="321">
        <v>1186.9333333333336</v>
      </c>
      <c r="K82" s="320">
        <v>1144.2</v>
      </c>
      <c r="L82" s="320">
        <v>1110</v>
      </c>
      <c r="M82" s="320">
        <v>0.38551999999999997</v>
      </c>
      <c r="N82" s="1"/>
      <c r="O82" s="1"/>
    </row>
    <row r="83" spans="1:15" ht="12.75" customHeight="1">
      <c r="A83" s="30">
        <v>73</v>
      </c>
      <c r="B83" s="333" t="s">
        <v>78</v>
      </c>
      <c r="C83" s="320">
        <v>14460.55</v>
      </c>
      <c r="D83" s="321">
        <v>14430.983333333332</v>
      </c>
      <c r="E83" s="321">
        <v>14259.566666666664</v>
      </c>
      <c r="F83" s="321">
        <v>14058.583333333332</v>
      </c>
      <c r="G83" s="321">
        <v>13887.166666666664</v>
      </c>
      <c r="H83" s="321">
        <v>14631.966666666664</v>
      </c>
      <c r="I83" s="321">
        <v>14803.383333333331</v>
      </c>
      <c r="J83" s="321">
        <v>15004.366666666663</v>
      </c>
      <c r="K83" s="320">
        <v>14602.4</v>
      </c>
      <c r="L83" s="320">
        <v>14230</v>
      </c>
      <c r="M83" s="320">
        <v>0.18509</v>
      </c>
      <c r="N83" s="1"/>
      <c r="O83" s="1"/>
    </row>
    <row r="84" spans="1:15" ht="12.75" customHeight="1">
      <c r="A84" s="30">
        <v>74</v>
      </c>
      <c r="B84" s="333" t="s">
        <v>80</v>
      </c>
      <c r="C84" s="320">
        <v>366.45</v>
      </c>
      <c r="D84" s="321">
        <v>364.01666666666665</v>
      </c>
      <c r="E84" s="321">
        <v>360.08333333333331</v>
      </c>
      <c r="F84" s="321">
        <v>353.71666666666664</v>
      </c>
      <c r="G84" s="321">
        <v>349.7833333333333</v>
      </c>
      <c r="H84" s="321">
        <v>370.38333333333333</v>
      </c>
      <c r="I84" s="321">
        <v>374.31666666666672</v>
      </c>
      <c r="J84" s="321">
        <v>380.68333333333334</v>
      </c>
      <c r="K84" s="320">
        <v>367.95</v>
      </c>
      <c r="L84" s="320">
        <v>357.65</v>
      </c>
      <c r="M84" s="320">
        <v>32.002380000000002</v>
      </c>
      <c r="N84" s="1"/>
      <c r="O84" s="1"/>
    </row>
    <row r="85" spans="1:15" ht="12.75" customHeight="1">
      <c r="A85" s="30">
        <v>75</v>
      </c>
      <c r="B85" s="333" t="s">
        <v>324</v>
      </c>
      <c r="C85" s="320">
        <v>455.95</v>
      </c>
      <c r="D85" s="321">
        <v>453.65000000000003</v>
      </c>
      <c r="E85" s="321">
        <v>443.30000000000007</v>
      </c>
      <c r="F85" s="321">
        <v>430.65000000000003</v>
      </c>
      <c r="G85" s="321">
        <v>420.30000000000007</v>
      </c>
      <c r="H85" s="321">
        <v>466.30000000000007</v>
      </c>
      <c r="I85" s="321">
        <v>476.65000000000009</v>
      </c>
      <c r="J85" s="321">
        <v>489.30000000000007</v>
      </c>
      <c r="K85" s="320">
        <v>464</v>
      </c>
      <c r="L85" s="320">
        <v>441</v>
      </c>
      <c r="M85" s="320">
        <v>4.4071600000000002</v>
      </c>
      <c r="N85" s="1"/>
      <c r="O85" s="1"/>
    </row>
    <row r="86" spans="1:15" ht="12.75" customHeight="1">
      <c r="A86" s="30">
        <v>76</v>
      </c>
      <c r="B86" s="333" t="s">
        <v>81</v>
      </c>
      <c r="C86" s="320">
        <v>3271.3</v>
      </c>
      <c r="D86" s="321">
        <v>3253.0666666666671</v>
      </c>
      <c r="E86" s="321">
        <v>3221.233333333334</v>
      </c>
      <c r="F86" s="321">
        <v>3171.166666666667</v>
      </c>
      <c r="G86" s="321">
        <v>3139.3333333333339</v>
      </c>
      <c r="H86" s="321">
        <v>3303.1333333333341</v>
      </c>
      <c r="I86" s="321">
        <v>3334.9666666666672</v>
      </c>
      <c r="J86" s="321">
        <v>3385.0333333333342</v>
      </c>
      <c r="K86" s="320">
        <v>3284.9</v>
      </c>
      <c r="L86" s="320">
        <v>3203</v>
      </c>
      <c r="M86" s="320">
        <v>2.1578300000000001</v>
      </c>
      <c r="N86" s="1"/>
      <c r="O86" s="1"/>
    </row>
    <row r="87" spans="1:15" ht="12.75" customHeight="1">
      <c r="A87" s="30">
        <v>77</v>
      </c>
      <c r="B87" s="333" t="s">
        <v>311</v>
      </c>
      <c r="C87" s="320">
        <v>890.55</v>
      </c>
      <c r="D87" s="321">
        <v>898.51666666666677</v>
      </c>
      <c r="E87" s="321">
        <v>868.03333333333353</v>
      </c>
      <c r="F87" s="321">
        <v>845.51666666666677</v>
      </c>
      <c r="G87" s="321">
        <v>815.03333333333353</v>
      </c>
      <c r="H87" s="321">
        <v>921.03333333333353</v>
      </c>
      <c r="I87" s="321">
        <v>951.51666666666688</v>
      </c>
      <c r="J87" s="321">
        <v>974.03333333333353</v>
      </c>
      <c r="K87" s="320">
        <v>929</v>
      </c>
      <c r="L87" s="320">
        <v>876</v>
      </c>
      <c r="M87" s="320">
        <v>20.650549999999999</v>
      </c>
      <c r="N87" s="1"/>
      <c r="O87" s="1"/>
    </row>
    <row r="88" spans="1:15" ht="12.75" customHeight="1">
      <c r="A88" s="30">
        <v>78</v>
      </c>
      <c r="B88" s="333" t="s">
        <v>321</v>
      </c>
      <c r="C88" s="320">
        <v>406.65</v>
      </c>
      <c r="D88" s="321">
        <v>409.48333333333335</v>
      </c>
      <c r="E88" s="321">
        <v>402.16666666666669</v>
      </c>
      <c r="F88" s="321">
        <v>397.68333333333334</v>
      </c>
      <c r="G88" s="321">
        <v>390.36666666666667</v>
      </c>
      <c r="H88" s="321">
        <v>413.9666666666667</v>
      </c>
      <c r="I88" s="321">
        <v>421.2833333333333</v>
      </c>
      <c r="J88" s="321">
        <v>425.76666666666671</v>
      </c>
      <c r="K88" s="320">
        <v>416.8</v>
      </c>
      <c r="L88" s="320">
        <v>405</v>
      </c>
      <c r="M88" s="320">
        <v>15.28762</v>
      </c>
      <c r="N88" s="1"/>
      <c r="O88" s="1"/>
    </row>
    <row r="89" spans="1:15" ht="12.75" customHeight="1">
      <c r="A89" s="30">
        <v>79</v>
      </c>
      <c r="B89" s="333" t="s">
        <v>412</v>
      </c>
      <c r="C89" s="320">
        <v>787.55</v>
      </c>
      <c r="D89" s="321">
        <v>783.31666666666661</v>
      </c>
      <c r="E89" s="321">
        <v>772.38333333333321</v>
      </c>
      <c r="F89" s="321">
        <v>757.21666666666658</v>
      </c>
      <c r="G89" s="321">
        <v>746.28333333333319</v>
      </c>
      <c r="H89" s="321">
        <v>798.48333333333323</v>
      </c>
      <c r="I89" s="321">
        <v>809.41666666666663</v>
      </c>
      <c r="J89" s="321">
        <v>824.58333333333326</v>
      </c>
      <c r="K89" s="320">
        <v>794.25</v>
      </c>
      <c r="L89" s="320">
        <v>768.15</v>
      </c>
      <c r="M89" s="320">
        <v>2.7071700000000001</v>
      </c>
      <c r="N89" s="1"/>
      <c r="O89" s="1"/>
    </row>
    <row r="90" spans="1:15" ht="12.75" customHeight="1">
      <c r="A90" s="30">
        <v>80</v>
      </c>
      <c r="B90" s="333" t="s">
        <v>342</v>
      </c>
      <c r="C90" s="320">
        <v>2439.65</v>
      </c>
      <c r="D90" s="321">
        <v>2448.15</v>
      </c>
      <c r="E90" s="321">
        <v>2419.5</v>
      </c>
      <c r="F90" s="321">
        <v>2399.35</v>
      </c>
      <c r="G90" s="321">
        <v>2370.6999999999998</v>
      </c>
      <c r="H90" s="321">
        <v>2468.3000000000002</v>
      </c>
      <c r="I90" s="321">
        <v>2496.9500000000007</v>
      </c>
      <c r="J90" s="321">
        <v>2517.1000000000004</v>
      </c>
      <c r="K90" s="320">
        <v>2476.8000000000002</v>
      </c>
      <c r="L90" s="320">
        <v>2428</v>
      </c>
      <c r="M90" s="320">
        <v>0.63180000000000003</v>
      </c>
      <c r="N90" s="1"/>
      <c r="O90" s="1"/>
    </row>
    <row r="91" spans="1:15" ht="12.75" customHeight="1">
      <c r="A91" s="30">
        <v>81</v>
      </c>
      <c r="B91" s="333" t="s">
        <v>82</v>
      </c>
      <c r="C91" s="320">
        <v>229.75</v>
      </c>
      <c r="D91" s="321">
        <v>228.73333333333335</v>
      </c>
      <c r="E91" s="321">
        <v>227.1166666666667</v>
      </c>
      <c r="F91" s="321">
        <v>224.48333333333335</v>
      </c>
      <c r="G91" s="321">
        <v>222.8666666666667</v>
      </c>
      <c r="H91" s="321">
        <v>231.3666666666667</v>
      </c>
      <c r="I91" s="321">
        <v>232.98333333333338</v>
      </c>
      <c r="J91" s="321">
        <v>235.6166666666667</v>
      </c>
      <c r="K91" s="320">
        <v>230.35</v>
      </c>
      <c r="L91" s="320">
        <v>226.1</v>
      </c>
      <c r="M91" s="320">
        <v>46.889020000000002</v>
      </c>
      <c r="N91" s="1"/>
      <c r="O91" s="1"/>
    </row>
    <row r="92" spans="1:15" ht="12.75" customHeight="1">
      <c r="A92" s="30">
        <v>82</v>
      </c>
      <c r="B92" s="333" t="s">
        <v>328</v>
      </c>
      <c r="C92" s="320">
        <v>642.4</v>
      </c>
      <c r="D92" s="321">
        <v>634.1</v>
      </c>
      <c r="E92" s="321">
        <v>618.55000000000007</v>
      </c>
      <c r="F92" s="321">
        <v>594.70000000000005</v>
      </c>
      <c r="G92" s="321">
        <v>579.15000000000009</v>
      </c>
      <c r="H92" s="321">
        <v>657.95</v>
      </c>
      <c r="I92" s="321">
        <v>673.5</v>
      </c>
      <c r="J92" s="321">
        <v>697.35</v>
      </c>
      <c r="K92" s="320">
        <v>649.65</v>
      </c>
      <c r="L92" s="320">
        <v>610.25</v>
      </c>
      <c r="M92" s="320">
        <v>52.455469999999998</v>
      </c>
      <c r="N92" s="1"/>
      <c r="O92" s="1"/>
    </row>
    <row r="93" spans="1:15" ht="12.75" customHeight="1">
      <c r="A93" s="30">
        <v>83</v>
      </c>
      <c r="B93" s="333" t="s">
        <v>329</v>
      </c>
      <c r="C93" s="320">
        <v>695.05</v>
      </c>
      <c r="D93" s="321">
        <v>696.19999999999993</v>
      </c>
      <c r="E93" s="321">
        <v>685.74999999999989</v>
      </c>
      <c r="F93" s="321">
        <v>676.44999999999993</v>
      </c>
      <c r="G93" s="321">
        <v>665.99999999999989</v>
      </c>
      <c r="H93" s="321">
        <v>705.49999999999989</v>
      </c>
      <c r="I93" s="321">
        <v>715.94999999999993</v>
      </c>
      <c r="J93" s="321">
        <v>725.24999999999989</v>
      </c>
      <c r="K93" s="320">
        <v>706.65</v>
      </c>
      <c r="L93" s="320">
        <v>686.9</v>
      </c>
      <c r="M93" s="320">
        <v>0.57313000000000003</v>
      </c>
      <c r="N93" s="1"/>
      <c r="O93" s="1"/>
    </row>
    <row r="94" spans="1:15" ht="12.75" customHeight="1">
      <c r="A94" s="30">
        <v>84</v>
      </c>
      <c r="B94" s="333" t="s">
        <v>331</v>
      </c>
      <c r="C94" s="320">
        <v>763.1</v>
      </c>
      <c r="D94" s="321">
        <v>764.01666666666677</v>
      </c>
      <c r="E94" s="321">
        <v>750.08333333333348</v>
      </c>
      <c r="F94" s="321">
        <v>737.06666666666672</v>
      </c>
      <c r="G94" s="321">
        <v>723.13333333333344</v>
      </c>
      <c r="H94" s="321">
        <v>777.03333333333353</v>
      </c>
      <c r="I94" s="321">
        <v>790.9666666666667</v>
      </c>
      <c r="J94" s="321">
        <v>803.98333333333358</v>
      </c>
      <c r="K94" s="320">
        <v>777.95</v>
      </c>
      <c r="L94" s="320">
        <v>751</v>
      </c>
      <c r="M94" s="320">
        <v>0.81230000000000002</v>
      </c>
      <c r="N94" s="1"/>
      <c r="O94" s="1"/>
    </row>
    <row r="95" spans="1:15" ht="12.75" customHeight="1">
      <c r="A95" s="30">
        <v>85</v>
      </c>
      <c r="B95" s="333" t="s">
        <v>249</v>
      </c>
      <c r="C95" s="320">
        <v>108.5</v>
      </c>
      <c r="D95" s="321">
        <v>108.05</v>
      </c>
      <c r="E95" s="321">
        <v>107.1</v>
      </c>
      <c r="F95" s="321">
        <v>105.7</v>
      </c>
      <c r="G95" s="321">
        <v>104.75</v>
      </c>
      <c r="H95" s="321">
        <v>109.44999999999999</v>
      </c>
      <c r="I95" s="321">
        <v>110.4</v>
      </c>
      <c r="J95" s="321">
        <v>111.79999999999998</v>
      </c>
      <c r="K95" s="320">
        <v>109</v>
      </c>
      <c r="L95" s="320">
        <v>106.65</v>
      </c>
      <c r="M95" s="320">
        <v>10.19753</v>
      </c>
      <c r="N95" s="1"/>
      <c r="O95" s="1"/>
    </row>
    <row r="96" spans="1:15" ht="12.75" customHeight="1">
      <c r="A96" s="30">
        <v>86</v>
      </c>
      <c r="B96" s="333" t="s">
        <v>325</v>
      </c>
      <c r="C96" s="320">
        <v>401.3</v>
      </c>
      <c r="D96" s="321">
        <v>402.18333333333339</v>
      </c>
      <c r="E96" s="321">
        <v>396.01666666666677</v>
      </c>
      <c r="F96" s="321">
        <v>390.73333333333335</v>
      </c>
      <c r="G96" s="321">
        <v>384.56666666666672</v>
      </c>
      <c r="H96" s="321">
        <v>407.46666666666681</v>
      </c>
      <c r="I96" s="321">
        <v>413.63333333333344</v>
      </c>
      <c r="J96" s="321">
        <v>418.91666666666686</v>
      </c>
      <c r="K96" s="320">
        <v>408.35</v>
      </c>
      <c r="L96" s="320">
        <v>396.9</v>
      </c>
      <c r="M96" s="320">
        <v>1.8213999999999999</v>
      </c>
      <c r="N96" s="1"/>
      <c r="O96" s="1"/>
    </row>
    <row r="97" spans="1:15" ht="12.75" customHeight="1">
      <c r="A97" s="30">
        <v>87</v>
      </c>
      <c r="B97" s="333" t="s">
        <v>334</v>
      </c>
      <c r="C97" s="320">
        <v>1294.8499999999999</v>
      </c>
      <c r="D97" s="321">
        <v>1315.2833333333333</v>
      </c>
      <c r="E97" s="321">
        <v>1269.5666666666666</v>
      </c>
      <c r="F97" s="321">
        <v>1244.2833333333333</v>
      </c>
      <c r="G97" s="321">
        <v>1198.5666666666666</v>
      </c>
      <c r="H97" s="321">
        <v>1340.5666666666666</v>
      </c>
      <c r="I97" s="321">
        <v>1386.2833333333333</v>
      </c>
      <c r="J97" s="321">
        <v>1411.5666666666666</v>
      </c>
      <c r="K97" s="320">
        <v>1361</v>
      </c>
      <c r="L97" s="320">
        <v>1290</v>
      </c>
      <c r="M97" s="320">
        <v>17.321560000000002</v>
      </c>
      <c r="N97" s="1"/>
      <c r="O97" s="1"/>
    </row>
    <row r="98" spans="1:15" ht="12.75" customHeight="1">
      <c r="A98" s="30">
        <v>88</v>
      </c>
      <c r="B98" s="333" t="s">
        <v>332</v>
      </c>
      <c r="C98" s="320">
        <v>1125.3499999999999</v>
      </c>
      <c r="D98" s="321">
        <v>1124.7333333333333</v>
      </c>
      <c r="E98" s="321">
        <v>1111.6166666666668</v>
      </c>
      <c r="F98" s="321">
        <v>1097.8833333333334</v>
      </c>
      <c r="G98" s="321">
        <v>1084.7666666666669</v>
      </c>
      <c r="H98" s="321">
        <v>1138.4666666666667</v>
      </c>
      <c r="I98" s="321">
        <v>1151.583333333333</v>
      </c>
      <c r="J98" s="321">
        <v>1165.3166666666666</v>
      </c>
      <c r="K98" s="320">
        <v>1137.8499999999999</v>
      </c>
      <c r="L98" s="320">
        <v>1111</v>
      </c>
      <c r="M98" s="320">
        <v>0.48582999999999998</v>
      </c>
      <c r="N98" s="1"/>
      <c r="O98" s="1"/>
    </row>
    <row r="99" spans="1:15" ht="12.75" customHeight="1">
      <c r="A99" s="30">
        <v>89</v>
      </c>
      <c r="B99" s="333" t="s">
        <v>333</v>
      </c>
      <c r="C99" s="320">
        <v>18.5</v>
      </c>
      <c r="D99" s="321">
        <v>18.466666666666665</v>
      </c>
      <c r="E99" s="321">
        <v>18.283333333333331</v>
      </c>
      <c r="F99" s="321">
        <v>18.066666666666666</v>
      </c>
      <c r="G99" s="321">
        <v>17.883333333333333</v>
      </c>
      <c r="H99" s="321">
        <v>18.68333333333333</v>
      </c>
      <c r="I99" s="321">
        <v>18.86666666666666</v>
      </c>
      <c r="J99" s="321">
        <v>19.083333333333329</v>
      </c>
      <c r="K99" s="320">
        <v>18.649999999999999</v>
      </c>
      <c r="L99" s="320">
        <v>18.25</v>
      </c>
      <c r="M99" s="320">
        <v>13.10826</v>
      </c>
      <c r="N99" s="1"/>
      <c r="O99" s="1"/>
    </row>
    <row r="100" spans="1:15" ht="12.75" customHeight="1">
      <c r="A100" s="30">
        <v>90</v>
      </c>
      <c r="B100" s="333" t="s">
        <v>335</v>
      </c>
      <c r="C100" s="320">
        <v>654.15</v>
      </c>
      <c r="D100" s="321">
        <v>646.7166666666667</v>
      </c>
      <c r="E100" s="321">
        <v>627.43333333333339</v>
      </c>
      <c r="F100" s="321">
        <v>600.7166666666667</v>
      </c>
      <c r="G100" s="321">
        <v>581.43333333333339</v>
      </c>
      <c r="H100" s="321">
        <v>673.43333333333339</v>
      </c>
      <c r="I100" s="321">
        <v>692.7166666666667</v>
      </c>
      <c r="J100" s="321">
        <v>719.43333333333339</v>
      </c>
      <c r="K100" s="320">
        <v>666</v>
      </c>
      <c r="L100" s="320">
        <v>620</v>
      </c>
      <c r="M100" s="320">
        <v>3.5381499999999999</v>
      </c>
      <c r="N100" s="1"/>
      <c r="O100" s="1"/>
    </row>
    <row r="101" spans="1:15" ht="12.75" customHeight="1">
      <c r="A101" s="30">
        <v>91</v>
      </c>
      <c r="B101" s="333" t="s">
        <v>336</v>
      </c>
      <c r="C101" s="320">
        <v>832.65</v>
      </c>
      <c r="D101" s="321">
        <v>834.76666666666677</v>
      </c>
      <c r="E101" s="321">
        <v>823.88333333333355</v>
      </c>
      <c r="F101" s="321">
        <v>815.11666666666679</v>
      </c>
      <c r="G101" s="321">
        <v>804.23333333333358</v>
      </c>
      <c r="H101" s="321">
        <v>843.53333333333353</v>
      </c>
      <c r="I101" s="321">
        <v>854.41666666666674</v>
      </c>
      <c r="J101" s="321">
        <v>863.18333333333351</v>
      </c>
      <c r="K101" s="320">
        <v>845.65</v>
      </c>
      <c r="L101" s="320">
        <v>826</v>
      </c>
      <c r="M101" s="320">
        <v>1.6268400000000001</v>
      </c>
      <c r="N101" s="1"/>
      <c r="O101" s="1"/>
    </row>
    <row r="102" spans="1:15" ht="12.75" customHeight="1">
      <c r="A102" s="30">
        <v>92</v>
      </c>
      <c r="B102" s="333" t="s">
        <v>337</v>
      </c>
      <c r="C102" s="320">
        <v>4143.1000000000004</v>
      </c>
      <c r="D102" s="321">
        <v>4141.0999999999995</v>
      </c>
      <c r="E102" s="321">
        <v>4092.1999999999989</v>
      </c>
      <c r="F102" s="321">
        <v>4041.2999999999993</v>
      </c>
      <c r="G102" s="321">
        <v>3992.3999999999987</v>
      </c>
      <c r="H102" s="321">
        <v>4191.9999999999991</v>
      </c>
      <c r="I102" s="321">
        <v>4240.8999999999987</v>
      </c>
      <c r="J102" s="321">
        <v>4291.7999999999993</v>
      </c>
      <c r="K102" s="320">
        <v>4190</v>
      </c>
      <c r="L102" s="320">
        <v>4090.2</v>
      </c>
      <c r="M102" s="320">
        <v>5.0130000000000001E-2</v>
      </c>
      <c r="N102" s="1"/>
      <c r="O102" s="1"/>
    </row>
    <row r="103" spans="1:15" ht="12.75" customHeight="1">
      <c r="A103" s="30">
        <v>93</v>
      </c>
      <c r="B103" s="333" t="s">
        <v>248</v>
      </c>
      <c r="C103" s="320">
        <v>84.3</v>
      </c>
      <c r="D103" s="321">
        <v>84.45</v>
      </c>
      <c r="E103" s="321">
        <v>83.5</v>
      </c>
      <c r="F103" s="321">
        <v>82.7</v>
      </c>
      <c r="G103" s="321">
        <v>81.75</v>
      </c>
      <c r="H103" s="321">
        <v>85.25</v>
      </c>
      <c r="I103" s="321">
        <v>86.200000000000017</v>
      </c>
      <c r="J103" s="321">
        <v>87</v>
      </c>
      <c r="K103" s="320">
        <v>85.4</v>
      </c>
      <c r="L103" s="320">
        <v>83.65</v>
      </c>
      <c r="M103" s="320">
        <v>13.79011</v>
      </c>
      <c r="N103" s="1"/>
      <c r="O103" s="1"/>
    </row>
    <row r="104" spans="1:15" ht="12.75" customHeight="1">
      <c r="A104" s="30">
        <v>94</v>
      </c>
      <c r="B104" s="333" t="s">
        <v>330</v>
      </c>
      <c r="C104" s="320">
        <v>756</v>
      </c>
      <c r="D104" s="321">
        <v>740.18333333333339</v>
      </c>
      <c r="E104" s="321">
        <v>706.36666666666679</v>
      </c>
      <c r="F104" s="321">
        <v>656.73333333333335</v>
      </c>
      <c r="G104" s="321">
        <v>622.91666666666674</v>
      </c>
      <c r="H104" s="321">
        <v>789.81666666666683</v>
      </c>
      <c r="I104" s="321">
        <v>823.63333333333344</v>
      </c>
      <c r="J104" s="321">
        <v>873.26666666666688</v>
      </c>
      <c r="K104" s="320">
        <v>774</v>
      </c>
      <c r="L104" s="320">
        <v>690.55</v>
      </c>
      <c r="M104" s="320">
        <v>2.5013700000000001</v>
      </c>
      <c r="N104" s="1"/>
      <c r="O104" s="1"/>
    </row>
    <row r="105" spans="1:15" ht="12.75" customHeight="1">
      <c r="A105" s="30">
        <v>95</v>
      </c>
      <c r="B105" s="333" t="s">
        <v>827</v>
      </c>
      <c r="C105" s="320">
        <v>192.6</v>
      </c>
      <c r="D105" s="321">
        <v>185.76666666666665</v>
      </c>
      <c r="E105" s="321">
        <v>171.33333333333331</v>
      </c>
      <c r="F105" s="321">
        <v>150.06666666666666</v>
      </c>
      <c r="G105" s="321">
        <v>135.63333333333333</v>
      </c>
      <c r="H105" s="321">
        <v>207.0333333333333</v>
      </c>
      <c r="I105" s="321">
        <v>221.46666666666664</v>
      </c>
      <c r="J105" s="321">
        <v>242.73333333333329</v>
      </c>
      <c r="K105" s="320">
        <v>200.2</v>
      </c>
      <c r="L105" s="320">
        <v>164.5</v>
      </c>
      <c r="M105" s="320">
        <v>75.839410000000001</v>
      </c>
      <c r="N105" s="1"/>
      <c r="O105" s="1"/>
    </row>
    <row r="106" spans="1:15" ht="12.75" customHeight="1">
      <c r="A106" s="30">
        <v>96</v>
      </c>
      <c r="B106" s="333" t="s">
        <v>338</v>
      </c>
      <c r="C106" s="320">
        <v>305.89999999999998</v>
      </c>
      <c r="D106" s="321">
        <v>303.91666666666669</v>
      </c>
      <c r="E106" s="321">
        <v>297.83333333333337</v>
      </c>
      <c r="F106" s="321">
        <v>289.76666666666671</v>
      </c>
      <c r="G106" s="321">
        <v>283.68333333333339</v>
      </c>
      <c r="H106" s="321">
        <v>311.98333333333335</v>
      </c>
      <c r="I106" s="321">
        <v>318.06666666666672</v>
      </c>
      <c r="J106" s="321">
        <v>326.13333333333333</v>
      </c>
      <c r="K106" s="320">
        <v>310</v>
      </c>
      <c r="L106" s="320">
        <v>295.85000000000002</v>
      </c>
      <c r="M106" s="320">
        <v>4.5515800000000004</v>
      </c>
      <c r="N106" s="1"/>
      <c r="O106" s="1"/>
    </row>
    <row r="107" spans="1:15" ht="12.75" customHeight="1">
      <c r="A107" s="30">
        <v>97</v>
      </c>
      <c r="B107" s="333" t="s">
        <v>339</v>
      </c>
      <c r="C107" s="320">
        <v>461.4</v>
      </c>
      <c r="D107" s="321">
        <v>458.16666666666669</v>
      </c>
      <c r="E107" s="321">
        <v>451.33333333333337</v>
      </c>
      <c r="F107" s="321">
        <v>441.26666666666671</v>
      </c>
      <c r="G107" s="321">
        <v>434.43333333333339</v>
      </c>
      <c r="H107" s="321">
        <v>468.23333333333335</v>
      </c>
      <c r="I107" s="321">
        <v>475.06666666666672</v>
      </c>
      <c r="J107" s="321">
        <v>485.13333333333333</v>
      </c>
      <c r="K107" s="320">
        <v>465</v>
      </c>
      <c r="L107" s="320">
        <v>448.1</v>
      </c>
      <c r="M107" s="320">
        <v>11.167770000000001</v>
      </c>
      <c r="N107" s="1"/>
      <c r="O107" s="1"/>
    </row>
    <row r="108" spans="1:15" ht="12.75" customHeight="1">
      <c r="A108" s="30">
        <v>98</v>
      </c>
      <c r="B108" s="333" t="s">
        <v>83</v>
      </c>
      <c r="C108" s="320">
        <v>746.5</v>
      </c>
      <c r="D108" s="321">
        <v>741.51666666666677</v>
      </c>
      <c r="E108" s="321">
        <v>733.13333333333355</v>
      </c>
      <c r="F108" s="321">
        <v>719.76666666666677</v>
      </c>
      <c r="G108" s="321">
        <v>711.38333333333355</v>
      </c>
      <c r="H108" s="321">
        <v>754.88333333333355</v>
      </c>
      <c r="I108" s="321">
        <v>763.26666666666677</v>
      </c>
      <c r="J108" s="321">
        <v>776.63333333333355</v>
      </c>
      <c r="K108" s="320">
        <v>749.9</v>
      </c>
      <c r="L108" s="320">
        <v>728.15</v>
      </c>
      <c r="M108" s="320">
        <v>10.319750000000001</v>
      </c>
      <c r="N108" s="1"/>
      <c r="O108" s="1"/>
    </row>
    <row r="109" spans="1:15" ht="12.75" customHeight="1">
      <c r="A109" s="30">
        <v>99</v>
      </c>
      <c r="B109" s="333" t="s">
        <v>340</v>
      </c>
      <c r="C109" s="320">
        <v>632.5</v>
      </c>
      <c r="D109" s="321">
        <v>637.85</v>
      </c>
      <c r="E109" s="321">
        <v>624.75</v>
      </c>
      <c r="F109" s="321">
        <v>617</v>
      </c>
      <c r="G109" s="321">
        <v>603.9</v>
      </c>
      <c r="H109" s="321">
        <v>645.6</v>
      </c>
      <c r="I109" s="321">
        <v>658.70000000000016</v>
      </c>
      <c r="J109" s="321">
        <v>666.45</v>
      </c>
      <c r="K109" s="320">
        <v>650.95000000000005</v>
      </c>
      <c r="L109" s="320">
        <v>630.1</v>
      </c>
      <c r="M109" s="320">
        <v>0.43385000000000001</v>
      </c>
      <c r="N109" s="1"/>
      <c r="O109" s="1"/>
    </row>
    <row r="110" spans="1:15" ht="12.75" customHeight="1">
      <c r="A110" s="30">
        <v>100</v>
      </c>
      <c r="B110" s="333" t="s">
        <v>84</v>
      </c>
      <c r="C110" s="320">
        <v>976.6</v>
      </c>
      <c r="D110" s="321">
        <v>979.38333333333321</v>
      </c>
      <c r="E110" s="321">
        <v>969.01666666666642</v>
      </c>
      <c r="F110" s="321">
        <v>961.43333333333317</v>
      </c>
      <c r="G110" s="321">
        <v>951.06666666666638</v>
      </c>
      <c r="H110" s="321">
        <v>986.96666666666647</v>
      </c>
      <c r="I110" s="321">
        <v>997.33333333333326</v>
      </c>
      <c r="J110" s="321">
        <v>1004.9166666666665</v>
      </c>
      <c r="K110" s="320">
        <v>989.75</v>
      </c>
      <c r="L110" s="320">
        <v>971.8</v>
      </c>
      <c r="M110" s="320">
        <v>17.67117</v>
      </c>
      <c r="N110" s="1"/>
      <c r="O110" s="1"/>
    </row>
    <row r="111" spans="1:15" ht="12.75" customHeight="1">
      <c r="A111" s="30">
        <v>101</v>
      </c>
      <c r="B111" s="333" t="s">
        <v>85</v>
      </c>
      <c r="C111" s="320">
        <v>187.65</v>
      </c>
      <c r="D111" s="321">
        <v>185.13333333333333</v>
      </c>
      <c r="E111" s="321">
        <v>181.36666666666665</v>
      </c>
      <c r="F111" s="321">
        <v>175.08333333333331</v>
      </c>
      <c r="G111" s="321">
        <v>171.31666666666663</v>
      </c>
      <c r="H111" s="321">
        <v>191.41666666666666</v>
      </c>
      <c r="I111" s="321">
        <v>195.18333333333331</v>
      </c>
      <c r="J111" s="321">
        <v>201.46666666666667</v>
      </c>
      <c r="K111" s="320">
        <v>188.9</v>
      </c>
      <c r="L111" s="320">
        <v>178.85</v>
      </c>
      <c r="M111" s="320">
        <v>212.89438999999999</v>
      </c>
      <c r="N111" s="1"/>
      <c r="O111" s="1"/>
    </row>
    <row r="112" spans="1:15" ht="12.75" customHeight="1">
      <c r="A112" s="30">
        <v>102</v>
      </c>
      <c r="B112" s="333" t="s">
        <v>341</v>
      </c>
      <c r="C112" s="320">
        <v>336.65</v>
      </c>
      <c r="D112" s="321">
        <v>335.81666666666666</v>
      </c>
      <c r="E112" s="321">
        <v>331.63333333333333</v>
      </c>
      <c r="F112" s="321">
        <v>326.61666666666667</v>
      </c>
      <c r="G112" s="321">
        <v>322.43333333333334</v>
      </c>
      <c r="H112" s="321">
        <v>340.83333333333331</v>
      </c>
      <c r="I112" s="321">
        <v>345.01666666666659</v>
      </c>
      <c r="J112" s="321">
        <v>350.0333333333333</v>
      </c>
      <c r="K112" s="320">
        <v>340</v>
      </c>
      <c r="L112" s="320">
        <v>330.8</v>
      </c>
      <c r="M112" s="320">
        <v>1.3034699999999999</v>
      </c>
      <c r="N112" s="1"/>
      <c r="O112" s="1"/>
    </row>
    <row r="113" spans="1:15" ht="12.75" customHeight="1">
      <c r="A113" s="30">
        <v>103</v>
      </c>
      <c r="B113" s="333" t="s">
        <v>87</v>
      </c>
      <c r="C113" s="320">
        <v>4116.55</v>
      </c>
      <c r="D113" s="321">
        <v>4117.416666666667</v>
      </c>
      <c r="E113" s="321">
        <v>4059.8333333333339</v>
      </c>
      <c r="F113" s="321">
        <v>4003.1166666666668</v>
      </c>
      <c r="G113" s="321">
        <v>3945.5333333333338</v>
      </c>
      <c r="H113" s="321">
        <v>4174.1333333333341</v>
      </c>
      <c r="I113" s="321">
        <v>4231.7166666666681</v>
      </c>
      <c r="J113" s="321">
        <v>4288.4333333333343</v>
      </c>
      <c r="K113" s="320">
        <v>4175</v>
      </c>
      <c r="L113" s="320">
        <v>4060.7</v>
      </c>
      <c r="M113" s="320">
        <v>1.3012999999999999</v>
      </c>
      <c r="N113" s="1"/>
      <c r="O113" s="1"/>
    </row>
    <row r="114" spans="1:15" ht="12.75" customHeight="1">
      <c r="A114" s="30">
        <v>104</v>
      </c>
      <c r="B114" s="333" t="s">
        <v>88</v>
      </c>
      <c r="C114" s="320">
        <v>1643</v>
      </c>
      <c r="D114" s="321">
        <v>1649.4333333333334</v>
      </c>
      <c r="E114" s="321">
        <v>1626.8666666666668</v>
      </c>
      <c r="F114" s="321">
        <v>1610.7333333333333</v>
      </c>
      <c r="G114" s="321">
        <v>1588.1666666666667</v>
      </c>
      <c r="H114" s="321">
        <v>1665.5666666666668</v>
      </c>
      <c r="I114" s="321">
        <v>1688.1333333333334</v>
      </c>
      <c r="J114" s="321">
        <v>1704.2666666666669</v>
      </c>
      <c r="K114" s="320">
        <v>1672</v>
      </c>
      <c r="L114" s="320">
        <v>1633.3</v>
      </c>
      <c r="M114" s="320">
        <v>1.92906</v>
      </c>
      <c r="N114" s="1"/>
      <c r="O114" s="1"/>
    </row>
    <row r="115" spans="1:15" ht="12.75" customHeight="1">
      <c r="A115" s="30">
        <v>105</v>
      </c>
      <c r="B115" s="333" t="s">
        <v>89</v>
      </c>
      <c r="C115" s="320">
        <v>644.5</v>
      </c>
      <c r="D115" s="321">
        <v>647.05000000000007</v>
      </c>
      <c r="E115" s="321">
        <v>633.10000000000014</v>
      </c>
      <c r="F115" s="321">
        <v>621.70000000000005</v>
      </c>
      <c r="G115" s="321">
        <v>607.75000000000011</v>
      </c>
      <c r="H115" s="321">
        <v>658.45000000000016</v>
      </c>
      <c r="I115" s="321">
        <v>672.4000000000002</v>
      </c>
      <c r="J115" s="321">
        <v>683.80000000000018</v>
      </c>
      <c r="K115" s="320">
        <v>661</v>
      </c>
      <c r="L115" s="320">
        <v>635.65</v>
      </c>
      <c r="M115" s="320">
        <v>12.42193</v>
      </c>
      <c r="N115" s="1"/>
      <c r="O115" s="1"/>
    </row>
    <row r="116" spans="1:15" ht="12.75" customHeight="1">
      <c r="A116" s="30">
        <v>106</v>
      </c>
      <c r="B116" s="333" t="s">
        <v>90</v>
      </c>
      <c r="C116" s="320">
        <v>910.1</v>
      </c>
      <c r="D116" s="321">
        <v>905.56666666666672</v>
      </c>
      <c r="E116" s="321">
        <v>893.18333333333339</v>
      </c>
      <c r="F116" s="321">
        <v>876.26666666666665</v>
      </c>
      <c r="G116" s="321">
        <v>863.88333333333333</v>
      </c>
      <c r="H116" s="321">
        <v>922.48333333333346</v>
      </c>
      <c r="I116" s="321">
        <v>934.8666666666669</v>
      </c>
      <c r="J116" s="321">
        <v>951.78333333333353</v>
      </c>
      <c r="K116" s="320">
        <v>917.95</v>
      </c>
      <c r="L116" s="320">
        <v>888.65</v>
      </c>
      <c r="M116" s="320">
        <v>10.40924</v>
      </c>
      <c r="N116" s="1"/>
      <c r="O116" s="1"/>
    </row>
    <row r="117" spans="1:15" ht="12.75" customHeight="1">
      <c r="A117" s="30">
        <v>107</v>
      </c>
      <c r="B117" s="333" t="s">
        <v>343</v>
      </c>
      <c r="C117" s="320">
        <v>1035.4000000000001</v>
      </c>
      <c r="D117" s="321">
        <v>1038.1499999999999</v>
      </c>
      <c r="E117" s="321">
        <v>1019.2499999999998</v>
      </c>
      <c r="F117" s="321">
        <v>1003.0999999999999</v>
      </c>
      <c r="G117" s="321">
        <v>984.19999999999982</v>
      </c>
      <c r="H117" s="321">
        <v>1054.2999999999997</v>
      </c>
      <c r="I117" s="321">
        <v>1073.1999999999998</v>
      </c>
      <c r="J117" s="321">
        <v>1089.3499999999997</v>
      </c>
      <c r="K117" s="320">
        <v>1057.05</v>
      </c>
      <c r="L117" s="320">
        <v>1022</v>
      </c>
      <c r="M117" s="320">
        <v>1.2721899999999999</v>
      </c>
      <c r="N117" s="1"/>
      <c r="O117" s="1"/>
    </row>
    <row r="118" spans="1:15" ht="12.75" customHeight="1">
      <c r="A118" s="30">
        <v>108</v>
      </c>
      <c r="B118" s="333" t="s">
        <v>326</v>
      </c>
      <c r="C118" s="320">
        <v>3672.75</v>
      </c>
      <c r="D118" s="321">
        <v>3722.9</v>
      </c>
      <c r="E118" s="321">
        <v>3582.25</v>
      </c>
      <c r="F118" s="321">
        <v>3491.75</v>
      </c>
      <c r="G118" s="321">
        <v>3351.1</v>
      </c>
      <c r="H118" s="321">
        <v>3813.4</v>
      </c>
      <c r="I118" s="321">
        <v>3954.0500000000006</v>
      </c>
      <c r="J118" s="321">
        <v>4044.55</v>
      </c>
      <c r="K118" s="320">
        <v>3863.55</v>
      </c>
      <c r="L118" s="320">
        <v>3632.4</v>
      </c>
      <c r="M118" s="320">
        <v>2.7887300000000002</v>
      </c>
      <c r="N118" s="1"/>
      <c r="O118" s="1"/>
    </row>
    <row r="119" spans="1:15" ht="12.75" customHeight="1">
      <c r="A119" s="30">
        <v>109</v>
      </c>
      <c r="B119" s="333" t="s">
        <v>250</v>
      </c>
      <c r="C119" s="320">
        <v>378.55</v>
      </c>
      <c r="D119" s="321">
        <v>380.40000000000003</v>
      </c>
      <c r="E119" s="321">
        <v>375.60000000000008</v>
      </c>
      <c r="F119" s="321">
        <v>372.65000000000003</v>
      </c>
      <c r="G119" s="321">
        <v>367.85000000000008</v>
      </c>
      <c r="H119" s="321">
        <v>383.35000000000008</v>
      </c>
      <c r="I119" s="321">
        <v>388.15000000000003</v>
      </c>
      <c r="J119" s="321">
        <v>391.10000000000008</v>
      </c>
      <c r="K119" s="320">
        <v>385.2</v>
      </c>
      <c r="L119" s="320">
        <v>377.45</v>
      </c>
      <c r="M119" s="320">
        <v>8.6672499999999992</v>
      </c>
      <c r="N119" s="1"/>
      <c r="O119" s="1"/>
    </row>
    <row r="120" spans="1:15" ht="12.75" customHeight="1">
      <c r="A120" s="30">
        <v>110</v>
      </c>
      <c r="B120" s="333" t="s">
        <v>327</v>
      </c>
      <c r="C120" s="320">
        <v>210.8</v>
      </c>
      <c r="D120" s="321">
        <v>210.63333333333333</v>
      </c>
      <c r="E120" s="321">
        <v>207.26666666666665</v>
      </c>
      <c r="F120" s="321">
        <v>203.73333333333332</v>
      </c>
      <c r="G120" s="321">
        <v>200.36666666666665</v>
      </c>
      <c r="H120" s="321">
        <v>214.16666666666666</v>
      </c>
      <c r="I120" s="321">
        <v>217.53333333333333</v>
      </c>
      <c r="J120" s="321">
        <v>221.06666666666666</v>
      </c>
      <c r="K120" s="320">
        <v>214</v>
      </c>
      <c r="L120" s="320">
        <v>207.1</v>
      </c>
      <c r="M120" s="320">
        <v>1.53162</v>
      </c>
      <c r="N120" s="1"/>
      <c r="O120" s="1"/>
    </row>
    <row r="121" spans="1:15" ht="12.75" customHeight="1">
      <c r="A121" s="30">
        <v>111</v>
      </c>
      <c r="B121" s="333" t="s">
        <v>91</v>
      </c>
      <c r="C121" s="320">
        <v>134.05000000000001</v>
      </c>
      <c r="D121" s="321">
        <v>134.76666666666665</v>
      </c>
      <c r="E121" s="321">
        <v>132.43333333333331</v>
      </c>
      <c r="F121" s="321">
        <v>130.81666666666666</v>
      </c>
      <c r="G121" s="321">
        <v>128.48333333333332</v>
      </c>
      <c r="H121" s="321">
        <v>136.3833333333333</v>
      </c>
      <c r="I121" s="321">
        <v>138.71666666666667</v>
      </c>
      <c r="J121" s="321">
        <v>140.33333333333329</v>
      </c>
      <c r="K121" s="320">
        <v>137.1</v>
      </c>
      <c r="L121" s="320">
        <v>133.15</v>
      </c>
      <c r="M121" s="320">
        <v>6.5111499999999998</v>
      </c>
      <c r="N121" s="1"/>
      <c r="O121" s="1"/>
    </row>
    <row r="122" spans="1:15" ht="12.75" customHeight="1">
      <c r="A122" s="30">
        <v>112</v>
      </c>
      <c r="B122" s="333" t="s">
        <v>92</v>
      </c>
      <c r="C122" s="320">
        <v>1031</v>
      </c>
      <c r="D122" s="321">
        <v>1026.5333333333333</v>
      </c>
      <c r="E122" s="321">
        <v>1015.4666666666667</v>
      </c>
      <c r="F122" s="321">
        <v>999.93333333333339</v>
      </c>
      <c r="G122" s="321">
        <v>988.86666666666679</v>
      </c>
      <c r="H122" s="321">
        <v>1042.0666666666666</v>
      </c>
      <c r="I122" s="321">
        <v>1053.1333333333332</v>
      </c>
      <c r="J122" s="321">
        <v>1068.6666666666665</v>
      </c>
      <c r="K122" s="320">
        <v>1037.5999999999999</v>
      </c>
      <c r="L122" s="320">
        <v>1011</v>
      </c>
      <c r="M122" s="320">
        <v>3.8005399999999998</v>
      </c>
      <c r="N122" s="1"/>
      <c r="O122" s="1"/>
    </row>
    <row r="123" spans="1:15" ht="12.75" customHeight="1">
      <c r="A123" s="30">
        <v>113</v>
      </c>
      <c r="B123" s="333" t="s">
        <v>344</v>
      </c>
      <c r="C123" s="320">
        <v>866.2</v>
      </c>
      <c r="D123" s="321">
        <v>864.4666666666667</v>
      </c>
      <c r="E123" s="321">
        <v>850.83333333333337</v>
      </c>
      <c r="F123" s="321">
        <v>835.4666666666667</v>
      </c>
      <c r="G123" s="321">
        <v>821.83333333333337</v>
      </c>
      <c r="H123" s="321">
        <v>879.83333333333337</v>
      </c>
      <c r="I123" s="321">
        <v>893.46666666666658</v>
      </c>
      <c r="J123" s="321">
        <v>908.83333333333337</v>
      </c>
      <c r="K123" s="320">
        <v>878.1</v>
      </c>
      <c r="L123" s="320">
        <v>849.1</v>
      </c>
      <c r="M123" s="320">
        <v>3.6031300000000002</v>
      </c>
      <c r="N123" s="1"/>
      <c r="O123" s="1"/>
    </row>
    <row r="124" spans="1:15" ht="12.75" customHeight="1">
      <c r="A124" s="30">
        <v>114</v>
      </c>
      <c r="B124" s="333" t="s">
        <v>93</v>
      </c>
      <c r="C124" s="320">
        <v>557.20000000000005</v>
      </c>
      <c r="D124" s="321">
        <v>555.30000000000007</v>
      </c>
      <c r="E124" s="321">
        <v>551.15000000000009</v>
      </c>
      <c r="F124" s="321">
        <v>545.1</v>
      </c>
      <c r="G124" s="321">
        <v>540.95000000000005</v>
      </c>
      <c r="H124" s="321">
        <v>561.35000000000014</v>
      </c>
      <c r="I124" s="321">
        <v>565.5</v>
      </c>
      <c r="J124" s="321">
        <v>571.55000000000018</v>
      </c>
      <c r="K124" s="320">
        <v>559.45000000000005</v>
      </c>
      <c r="L124" s="320">
        <v>549.25</v>
      </c>
      <c r="M124" s="320">
        <v>10.897779999999999</v>
      </c>
      <c r="N124" s="1"/>
      <c r="O124" s="1"/>
    </row>
    <row r="125" spans="1:15" ht="12.75" customHeight="1">
      <c r="A125" s="30">
        <v>115</v>
      </c>
      <c r="B125" s="333" t="s">
        <v>251</v>
      </c>
      <c r="C125" s="320">
        <v>1501.75</v>
      </c>
      <c r="D125" s="321">
        <v>1499.0833333333333</v>
      </c>
      <c r="E125" s="321">
        <v>1479.0166666666664</v>
      </c>
      <c r="F125" s="321">
        <v>1456.2833333333331</v>
      </c>
      <c r="G125" s="321">
        <v>1436.2166666666662</v>
      </c>
      <c r="H125" s="321">
        <v>1521.8166666666666</v>
      </c>
      <c r="I125" s="321">
        <v>1541.8833333333337</v>
      </c>
      <c r="J125" s="321">
        <v>1564.6166666666668</v>
      </c>
      <c r="K125" s="320">
        <v>1519.15</v>
      </c>
      <c r="L125" s="320">
        <v>1476.35</v>
      </c>
      <c r="M125" s="320">
        <v>0.82450000000000001</v>
      </c>
      <c r="N125" s="1"/>
      <c r="O125" s="1"/>
    </row>
    <row r="126" spans="1:15" ht="12.75" customHeight="1">
      <c r="A126" s="30">
        <v>116</v>
      </c>
      <c r="B126" s="333" t="s">
        <v>349</v>
      </c>
      <c r="C126" s="320">
        <v>255.9</v>
      </c>
      <c r="D126" s="321">
        <v>257.59999999999997</v>
      </c>
      <c r="E126" s="321">
        <v>252.29999999999995</v>
      </c>
      <c r="F126" s="321">
        <v>248.7</v>
      </c>
      <c r="G126" s="321">
        <v>243.39999999999998</v>
      </c>
      <c r="H126" s="321">
        <v>261.19999999999993</v>
      </c>
      <c r="I126" s="321">
        <v>266.5</v>
      </c>
      <c r="J126" s="321">
        <v>270.09999999999991</v>
      </c>
      <c r="K126" s="320">
        <v>262.89999999999998</v>
      </c>
      <c r="L126" s="320">
        <v>254</v>
      </c>
      <c r="M126" s="320">
        <v>3.11496</v>
      </c>
      <c r="N126" s="1"/>
      <c r="O126" s="1"/>
    </row>
    <row r="127" spans="1:15" ht="12.75" customHeight="1">
      <c r="A127" s="30">
        <v>117</v>
      </c>
      <c r="B127" s="333" t="s">
        <v>345</v>
      </c>
      <c r="C127" s="320">
        <v>80.099999999999994</v>
      </c>
      <c r="D127" s="321">
        <v>79.649999999999991</v>
      </c>
      <c r="E127" s="321">
        <v>78.799999999999983</v>
      </c>
      <c r="F127" s="321">
        <v>77.499999999999986</v>
      </c>
      <c r="G127" s="321">
        <v>76.649999999999977</v>
      </c>
      <c r="H127" s="321">
        <v>80.949999999999989</v>
      </c>
      <c r="I127" s="321">
        <v>81.799999999999983</v>
      </c>
      <c r="J127" s="321">
        <v>83.1</v>
      </c>
      <c r="K127" s="320">
        <v>80.5</v>
      </c>
      <c r="L127" s="320">
        <v>78.349999999999994</v>
      </c>
      <c r="M127" s="320">
        <v>3.3230900000000001</v>
      </c>
      <c r="N127" s="1"/>
      <c r="O127" s="1"/>
    </row>
    <row r="128" spans="1:15" ht="12.75" customHeight="1">
      <c r="A128" s="30">
        <v>118</v>
      </c>
      <c r="B128" s="333" t="s">
        <v>346</v>
      </c>
      <c r="C128" s="320">
        <v>1155.3499999999999</v>
      </c>
      <c r="D128" s="321">
        <v>1157.7833333333333</v>
      </c>
      <c r="E128" s="321">
        <v>1145.5666666666666</v>
      </c>
      <c r="F128" s="321">
        <v>1135.7833333333333</v>
      </c>
      <c r="G128" s="321">
        <v>1123.5666666666666</v>
      </c>
      <c r="H128" s="321">
        <v>1167.5666666666666</v>
      </c>
      <c r="I128" s="321">
        <v>1179.7833333333333</v>
      </c>
      <c r="J128" s="321">
        <v>1189.5666666666666</v>
      </c>
      <c r="K128" s="320">
        <v>1170</v>
      </c>
      <c r="L128" s="320">
        <v>1148</v>
      </c>
      <c r="M128" s="320">
        <v>1.52233</v>
      </c>
      <c r="N128" s="1"/>
      <c r="O128" s="1"/>
    </row>
    <row r="129" spans="1:15" ht="12.75" customHeight="1">
      <c r="A129" s="30">
        <v>119</v>
      </c>
      <c r="B129" s="333" t="s">
        <v>94</v>
      </c>
      <c r="C129" s="320">
        <v>2298.3000000000002</v>
      </c>
      <c r="D129" s="321">
        <v>2301.8666666666663</v>
      </c>
      <c r="E129" s="321">
        <v>2265.8833333333328</v>
      </c>
      <c r="F129" s="321">
        <v>2233.4666666666662</v>
      </c>
      <c r="G129" s="321">
        <v>2197.4833333333327</v>
      </c>
      <c r="H129" s="321">
        <v>2334.2833333333328</v>
      </c>
      <c r="I129" s="321">
        <v>2370.2666666666664</v>
      </c>
      <c r="J129" s="321">
        <v>2402.6833333333329</v>
      </c>
      <c r="K129" s="320">
        <v>2337.85</v>
      </c>
      <c r="L129" s="320">
        <v>2269.4499999999998</v>
      </c>
      <c r="M129" s="320">
        <v>6.2346199999999996</v>
      </c>
      <c r="N129" s="1"/>
      <c r="O129" s="1"/>
    </row>
    <row r="130" spans="1:15" ht="12.75" customHeight="1">
      <c r="A130" s="30">
        <v>120</v>
      </c>
      <c r="B130" s="333" t="s">
        <v>347</v>
      </c>
      <c r="C130" s="320">
        <v>264.89999999999998</v>
      </c>
      <c r="D130" s="321">
        <v>262.38333333333338</v>
      </c>
      <c r="E130" s="321">
        <v>259.21666666666675</v>
      </c>
      <c r="F130" s="321">
        <v>253.53333333333336</v>
      </c>
      <c r="G130" s="321">
        <v>250.36666666666673</v>
      </c>
      <c r="H130" s="321">
        <v>268.06666666666678</v>
      </c>
      <c r="I130" s="321">
        <v>271.23333333333341</v>
      </c>
      <c r="J130" s="321">
        <v>276.9166666666668</v>
      </c>
      <c r="K130" s="320">
        <v>265.55</v>
      </c>
      <c r="L130" s="320">
        <v>256.7</v>
      </c>
      <c r="M130" s="320">
        <v>29.25169</v>
      </c>
      <c r="N130" s="1"/>
      <c r="O130" s="1"/>
    </row>
    <row r="131" spans="1:15" ht="12.75" customHeight="1">
      <c r="A131" s="30">
        <v>121</v>
      </c>
      <c r="B131" s="333" t="s">
        <v>252</v>
      </c>
      <c r="C131" s="320">
        <v>53.7</v>
      </c>
      <c r="D131" s="321">
        <v>55.166666666666664</v>
      </c>
      <c r="E131" s="321">
        <v>52.033333333333331</v>
      </c>
      <c r="F131" s="321">
        <v>50.366666666666667</v>
      </c>
      <c r="G131" s="321">
        <v>47.233333333333334</v>
      </c>
      <c r="H131" s="321">
        <v>56.833333333333329</v>
      </c>
      <c r="I131" s="321">
        <v>59.966666666666669</v>
      </c>
      <c r="J131" s="321">
        <v>61.633333333333326</v>
      </c>
      <c r="K131" s="320">
        <v>58.3</v>
      </c>
      <c r="L131" s="320">
        <v>53.5</v>
      </c>
      <c r="M131" s="320">
        <v>25.752939999999999</v>
      </c>
      <c r="N131" s="1"/>
      <c r="O131" s="1"/>
    </row>
    <row r="132" spans="1:15" ht="12.75" customHeight="1">
      <c r="A132" s="30">
        <v>122</v>
      </c>
      <c r="B132" s="333" t="s">
        <v>348</v>
      </c>
      <c r="C132" s="320">
        <v>708</v>
      </c>
      <c r="D132" s="321">
        <v>709.4</v>
      </c>
      <c r="E132" s="321">
        <v>701.8</v>
      </c>
      <c r="F132" s="321">
        <v>695.6</v>
      </c>
      <c r="G132" s="321">
        <v>688</v>
      </c>
      <c r="H132" s="321">
        <v>715.59999999999991</v>
      </c>
      <c r="I132" s="321">
        <v>723.2</v>
      </c>
      <c r="J132" s="321">
        <v>729.39999999999986</v>
      </c>
      <c r="K132" s="320">
        <v>717</v>
      </c>
      <c r="L132" s="320">
        <v>703.2</v>
      </c>
      <c r="M132" s="320">
        <v>0.16453000000000001</v>
      </c>
      <c r="N132" s="1"/>
      <c r="O132" s="1"/>
    </row>
    <row r="133" spans="1:15" ht="12.75" customHeight="1">
      <c r="A133" s="30">
        <v>123</v>
      </c>
      <c r="B133" s="333" t="s">
        <v>95</v>
      </c>
      <c r="C133" s="320">
        <v>4509.6499999999996</v>
      </c>
      <c r="D133" s="321">
        <v>4509.6333333333323</v>
      </c>
      <c r="E133" s="321">
        <v>4465.0666666666648</v>
      </c>
      <c r="F133" s="321">
        <v>4420.4833333333327</v>
      </c>
      <c r="G133" s="321">
        <v>4375.9166666666652</v>
      </c>
      <c r="H133" s="321">
        <v>4554.2166666666644</v>
      </c>
      <c r="I133" s="321">
        <v>4598.7833333333319</v>
      </c>
      <c r="J133" s="321">
        <v>4643.3666666666641</v>
      </c>
      <c r="K133" s="320">
        <v>4554.2</v>
      </c>
      <c r="L133" s="320">
        <v>4465.05</v>
      </c>
      <c r="M133" s="320">
        <v>3.00278</v>
      </c>
      <c r="N133" s="1"/>
      <c r="O133" s="1"/>
    </row>
    <row r="134" spans="1:15" ht="12.75" customHeight="1">
      <c r="A134" s="30">
        <v>124</v>
      </c>
      <c r="B134" s="333" t="s">
        <v>253</v>
      </c>
      <c r="C134" s="320">
        <v>3994.85</v>
      </c>
      <c r="D134" s="321">
        <v>4076.7833333333333</v>
      </c>
      <c r="E134" s="321">
        <v>3885.916666666667</v>
      </c>
      <c r="F134" s="321">
        <v>3776.9833333333336</v>
      </c>
      <c r="G134" s="321">
        <v>3586.1166666666672</v>
      </c>
      <c r="H134" s="321">
        <v>4185.7166666666672</v>
      </c>
      <c r="I134" s="321">
        <v>4376.5833333333321</v>
      </c>
      <c r="J134" s="321">
        <v>4485.5166666666664</v>
      </c>
      <c r="K134" s="320">
        <v>4267.6499999999996</v>
      </c>
      <c r="L134" s="320">
        <v>3967.85</v>
      </c>
      <c r="M134" s="320">
        <v>14.59355</v>
      </c>
      <c r="N134" s="1"/>
      <c r="O134" s="1"/>
    </row>
    <row r="135" spans="1:15" ht="12.75" customHeight="1">
      <c r="A135" s="30">
        <v>125</v>
      </c>
      <c r="B135" s="333" t="s">
        <v>97</v>
      </c>
      <c r="C135" s="320">
        <v>367.55</v>
      </c>
      <c r="D135" s="321">
        <v>367.81666666666666</v>
      </c>
      <c r="E135" s="321">
        <v>363.93333333333334</v>
      </c>
      <c r="F135" s="321">
        <v>360.31666666666666</v>
      </c>
      <c r="G135" s="321">
        <v>356.43333333333334</v>
      </c>
      <c r="H135" s="321">
        <v>371.43333333333334</v>
      </c>
      <c r="I135" s="321">
        <v>375.31666666666666</v>
      </c>
      <c r="J135" s="321">
        <v>378.93333333333334</v>
      </c>
      <c r="K135" s="320">
        <v>371.7</v>
      </c>
      <c r="L135" s="320">
        <v>364.2</v>
      </c>
      <c r="M135" s="320">
        <v>36.064779999999999</v>
      </c>
      <c r="N135" s="1"/>
      <c r="O135" s="1"/>
    </row>
    <row r="136" spans="1:15" ht="12.75" customHeight="1">
      <c r="A136" s="30">
        <v>126</v>
      </c>
      <c r="B136" s="333" t="s">
        <v>244</v>
      </c>
      <c r="C136" s="320">
        <v>3983.35</v>
      </c>
      <c r="D136" s="321">
        <v>3956.7166666666667</v>
      </c>
      <c r="E136" s="321">
        <v>3915.6333333333332</v>
      </c>
      <c r="F136" s="321">
        <v>3847.9166666666665</v>
      </c>
      <c r="G136" s="321">
        <v>3806.833333333333</v>
      </c>
      <c r="H136" s="321">
        <v>4024.4333333333334</v>
      </c>
      <c r="I136" s="321">
        <v>4065.5166666666664</v>
      </c>
      <c r="J136" s="321">
        <v>4133.2333333333336</v>
      </c>
      <c r="K136" s="320">
        <v>3997.8</v>
      </c>
      <c r="L136" s="320">
        <v>3889</v>
      </c>
      <c r="M136" s="320">
        <v>2.6583100000000002</v>
      </c>
      <c r="N136" s="1"/>
      <c r="O136" s="1"/>
    </row>
    <row r="137" spans="1:15" ht="12.75" customHeight="1">
      <c r="A137" s="30">
        <v>127</v>
      </c>
      <c r="B137" s="333" t="s">
        <v>98</v>
      </c>
      <c r="C137" s="320">
        <v>4123.8999999999996</v>
      </c>
      <c r="D137" s="321">
        <v>4113.05</v>
      </c>
      <c r="E137" s="321">
        <v>4080.8500000000004</v>
      </c>
      <c r="F137" s="321">
        <v>4037.8</v>
      </c>
      <c r="G137" s="321">
        <v>4005.6000000000004</v>
      </c>
      <c r="H137" s="321">
        <v>4156.1000000000004</v>
      </c>
      <c r="I137" s="321">
        <v>4188.2999999999993</v>
      </c>
      <c r="J137" s="321">
        <v>4231.3500000000004</v>
      </c>
      <c r="K137" s="320">
        <v>4145.25</v>
      </c>
      <c r="L137" s="320">
        <v>4070</v>
      </c>
      <c r="M137" s="320">
        <v>1.8506</v>
      </c>
      <c r="N137" s="1"/>
      <c r="O137" s="1"/>
    </row>
    <row r="138" spans="1:15" ht="12.75" customHeight="1">
      <c r="A138" s="30">
        <v>128</v>
      </c>
      <c r="B138" s="333" t="s">
        <v>561</v>
      </c>
      <c r="C138" s="320">
        <v>2358</v>
      </c>
      <c r="D138" s="321">
        <v>2359.1333333333332</v>
      </c>
      <c r="E138" s="321">
        <v>2320.2666666666664</v>
      </c>
      <c r="F138" s="321">
        <v>2282.5333333333333</v>
      </c>
      <c r="G138" s="321">
        <v>2243.6666666666665</v>
      </c>
      <c r="H138" s="321">
        <v>2396.8666666666663</v>
      </c>
      <c r="I138" s="321">
        <v>2435.7333333333331</v>
      </c>
      <c r="J138" s="321">
        <v>2473.4666666666662</v>
      </c>
      <c r="K138" s="320">
        <v>2398</v>
      </c>
      <c r="L138" s="320">
        <v>2321.4</v>
      </c>
      <c r="M138" s="320">
        <v>0.20827000000000001</v>
      </c>
      <c r="N138" s="1"/>
      <c r="O138" s="1"/>
    </row>
    <row r="139" spans="1:15" ht="12.75" customHeight="1">
      <c r="A139" s="30">
        <v>129</v>
      </c>
      <c r="B139" s="333" t="s">
        <v>353</v>
      </c>
      <c r="C139" s="320">
        <v>59.6</v>
      </c>
      <c r="D139" s="321">
        <v>59.633333333333333</v>
      </c>
      <c r="E139" s="321">
        <v>59.066666666666663</v>
      </c>
      <c r="F139" s="321">
        <v>58.533333333333331</v>
      </c>
      <c r="G139" s="321">
        <v>57.966666666666661</v>
      </c>
      <c r="H139" s="321">
        <v>60.166666666666664</v>
      </c>
      <c r="I139" s="321">
        <v>60.733333333333341</v>
      </c>
      <c r="J139" s="321">
        <v>61.266666666666666</v>
      </c>
      <c r="K139" s="320">
        <v>60.2</v>
      </c>
      <c r="L139" s="320">
        <v>59.1</v>
      </c>
      <c r="M139" s="320">
        <v>8.2704000000000004</v>
      </c>
      <c r="N139" s="1"/>
      <c r="O139" s="1"/>
    </row>
    <row r="140" spans="1:15" ht="12.75" customHeight="1">
      <c r="A140" s="30">
        <v>130</v>
      </c>
      <c r="B140" s="333" t="s">
        <v>99</v>
      </c>
      <c r="C140" s="320">
        <v>2552.5</v>
      </c>
      <c r="D140" s="321">
        <v>2566.9333333333334</v>
      </c>
      <c r="E140" s="321">
        <v>2507.1166666666668</v>
      </c>
      <c r="F140" s="321">
        <v>2461.7333333333336</v>
      </c>
      <c r="G140" s="321">
        <v>2401.916666666667</v>
      </c>
      <c r="H140" s="321">
        <v>2612.3166666666666</v>
      </c>
      <c r="I140" s="321">
        <v>2672.1333333333332</v>
      </c>
      <c r="J140" s="321">
        <v>2717.5166666666664</v>
      </c>
      <c r="K140" s="320">
        <v>2626.75</v>
      </c>
      <c r="L140" s="320">
        <v>2521.5500000000002</v>
      </c>
      <c r="M140" s="320">
        <v>4.9715199999999999</v>
      </c>
      <c r="N140" s="1"/>
      <c r="O140" s="1"/>
    </row>
    <row r="141" spans="1:15" ht="12.75" customHeight="1">
      <c r="A141" s="30">
        <v>131</v>
      </c>
      <c r="B141" s="333" t="s">
        <v>350</v>
      </c>
      <c r="C141" s="320">
        <v>529.54999999999995</v>
      </c>
      <c r="D141" s="321">
        <v>530.2166666666667</v>
      </c>
      <c r="E141" s="321">
        <v>522.58333333333337</v>
      </c>
      <c r="F141" s="321">
        <v>515.61666666666667</v>
      </c>
      <c r="G141" s="321">
        <v>507.98333333333335</v>
      </c>
      <c r="H141" s="321">
        <v>537.18333333333339</v>
      </c>
      <c r="I141" s="321">
        <v>544.81666666666661</v>
      </c>
      <c r="J141" s="321">
        <v>551.78333333333342</v>
      </c>
      <c r="K141" s="320">
        <v>537.85</v>
      </c>
      <c r="L141" s="320">
        <v>523.25</v>
      </c>
      <c r="M141" s="320">
        <v>2.4783499999999998</v>
      </c>
      <c r="N141" s="1"/>
      <c r="O141" s="1"/>
    </row>
    <row r="142" spans="1:15" ht="12.75" customHeight="1">
      <c r="A142" s="30">
        <v>132</v>
      </c>
      <c r="B142" s="333" t="s">
        <v>351</v>
      </c>
      <c r="C142" s="320">
        <v>165.7</v>
      </c>
      <c r="D142" s="321">
        <v>163.88333333333333</v>
      </c>
      <c r="E142" s="321">
        <v>159.81666666666666</v>
      </c>
      <c r="F142" s="321">
        <v>153.93333333333334</v>
      </c>
      <c r="G142" s="321">
        <v>149.86666666666667</v>
      </c>
      <c r="H142" s="321">
        <v>169.76666666666665</v>
      </c>
      <c r="I142" s="321">
        <v>173.83333333333331</v>
      </c>
      <c r="J142" s="321">
        <v>179.71666666666664</v>
      </c>
      <c r="K142" s="320">
        <v>167.95</v>
      </c>
      <c r="L142" s="320">
        <v>158</v>
      </c>
      <c r="M142" s="320">
        <v>18.095680000000002</v>
      </c>
      <c r="N142" s="1"/>
      <c r="O142" s="1"/>
    </row>
    <row r="143" spans="1:15" ht="12.75" customHeight="1">
      <c r="A143" s="30">
        <v>133</v>
      </c>
      <c r="B143" s="333" t="s">
        <v>354</v>
      </c>
      <c r="C143" s="320">
        <v>338.85</v>
      </c>
      <c r="D143" s="321">
        <v>342.14999999999992</v>
      </c>
      <c r="E143" s="321">
        <v>329.34999999999985</v>
      </c>
      <c r="F143" s="321">
        <v>319.84999999999991</v>
      </c>
      <c r="G143" s="321">
        <v>307.04999999999984</v>
      </c>
      <c r="H143" s="321">
        <v>351.64999999999986</v>
      </c>
      <c r="I143" s="321">
        <v>364.44999999999993</v>
      </c>
      <c r="J143" s="321">
        <v>373.94999999999987</v>
      </c>
      <c r="K143" s="320">
        <v>354.95</v>
      </c>
      <c r="L143" s="320">
        <v>332.65</v>
      </c>
      <c r="M143" s="320">
        <v>3.0403199999999999</v>
      </c>
      <c r="N143" s="1"/>
      <c r="O143" s="1"/>
    </row>
    <row r="144" spans="1:15" ht="12.75" customHeight="1">
      <c r="A144" s="30">
        <v>134</v>
      </c>
      <c r="B144" s="333" t="s">
        <v>254</v>
      </c>
      <c r="C144" s="320">
        <v>490.4</v>
      </c>
      <c r="D144" s="321">
        <v>488.7833333333333</v>
      </c>
      <c r="E144" s="321">
        <v>484.26666666666659</v>
      </c>
      <c r="F144" s="321">
        <v>478.13333333333327</v>
      </c>
      <c r="G144" s="321">
        <v>473.61666666666656</v>
      </c>
      <c r="H144" s="321">
        <v>494.91666666666663</v>
      </c>
      <c r="I144" s="321">
        <v>499.43333333333328</v>
      </c>
      <c r="J144" s="321">
        <v>505.56666666666666</v>
      </c>
      <c r="K144" s="320">
        <v>493.3</v>
      </c>
      <c r="L144" s="320">
        <v>482.65</v>
      </c>
      <c r="M144" s="320">
        <v>2.5631400000000002</v>
      </c>
      <c r="N144" s="1"/>
      <c r="O144" s="1"/>
    </row>
    <row r="145" spans="1:15" ht="12.75" customHeight="1">
      <c r="A145" s="30">
        <v>135</v>
      </c>
      <c r="B145" s="333" t="s">
        <v>255</v>
      </c>
      <c r="C145" s="320">
        <v>1231.6500000000001</v>
      </c>
      <c r="D145" s="321">
        <v>1222.1000000000001</v>
      </c>
      <c r="E145" s="321">
        <v>1196.2000000000003</v>
      </c>
      <c r="F145" s="321">
        <v>1160.7500000000002</v>
      </c>
      <c r="G145" s="321">
        <v>1134.8500000000004</v>
      </c>
      <c r="H145" s="321">
        <v>1257.5500000000002</v>
      </c>
      <c r="I145" s="321">
        <v>1283.4500000000003</v>
      </c>
      <c r="J145" s="321">
        <v>1318.9</v>
      </c>
      <c r="K145" s="320">
        <v>1248</v>
      </c>
      <c r="L145" s="320">
        <v>1186.6500000000001</v>
      </c>
      <c r="M145" s="320">
        <v>1.6046</v>
      </c>
      <c r="N145" s="1"/>
      <c r="O145" s="1"/>
    </row>
    <row r="146" spans="1:15" ht="12.75" customHeight="1">
      <c r="A146" s="30">
        <v>136</v>
      </c>
      <c r="B146" s="333" t="s">
        <v>355</v>
      </c>
      <c r="C146" s="320">
        <v>64.05</v>
      </c>
      <c r="D146" s="321">
        <v>64.216666666666669</v>
      </c>
      <c r="E146" s="321">
        <v>63.733333333333334</v>
      </c>
      <c r="F146" s="321">
        <v>63.416666666666664</v>
      </c>
      <c r="G146" s="321">
        <v>62.93333333333333</v>
      </c>
      <c r="H146" s="321">
        <v>64.533333333333331</v>
      </c>
      <c r="I146" s="321">
        <v>65.01666666666668</v>
      </c>
      <c r="J146" s="321">
        <v>65.333333333333343</v>
      </c>
      <c r="K146" s="320">
        <v>64.7</v>
      </c>
      <c r="L146" s="320">
        <v>63.9</v>
      </c>
      <c r="M146" s="320">
        <v>4.8440399999999997</v>
      </c>
      <c r="N146" s="1"/>
      <c r="O146" s="1"/>
    </row>
    <row r="147" spans="1:15" ht="12.75" customHeight="1">
      <c r="A147" s="30">
        <v>137</v>
      </c>
      <c r="B147" s="333" t="s">
        <v>352</v>
      </c>
      <c r="C147" s="320">
        <v>169.45</v>
      </c>
      <c r="D147" s="321">
        <v>170.95000000000002</v>
      </c>
      <c r="E147" s="321">
        <v>162.90000000000003</v>
      </c>
      <c r="F147" s="321">
        <v>156.35000000000002</v>
      </c>
      <c r="G147" s="321">
        <v>148.30000000000004</v>
      </c>
      <c r="H147" s="321">
        <v>177.50000000000003</v>
      </c>
      <c r="I147" s="321">
        <v>185.55000000000004</v>
      </c>
      <c r="J147" s="321">
        <v>192.10000000000002</v>
      </c>
      <c r="K147" s="320">
        <v>179</v>
      </c>
      <c r="L147" s="320">
        <v>164.4</v>
      </c>
      <c r="M147" s="320">
        <v>2.6624500000000002</v>
      </c>
      <c r="N147" s="1"/>
      <c r="O147" s="1"/>
    </row>
    <row r="148" spans="1:15" ht="12.75" customHeight="1">
      <c r="A148" s="30">
        <v>138</v>
      </c>
      <c r="B148" s="333" t="s">
        <v>356</v>
      </c>
      <c r="C148" s="320">
        <v>108.05</v>
      </c>
      <c r="D148" s="321">
        <v>108.09999999999998</v>
      </c>
      <c r="E148" s="321">
        <v>105.04999999999995</v>
      </c>
      <c r="F148" s="321">
        <v>102.04999999999997</v>
      </c>
      <c r="G148" s="321">
        <v>98.999999999999943</v>
      </c>
      <c r="H148" s="321">
        <v>111.09999999999997</v>
      </c>
      <c r="I148" s="321">
        <v>114.15</v>
      </c>
      <c r="J148" s="321">
        <v>117.14999999999998</v>
      </c>
      <c r="K148" s="320">
        <v>111.15</v>
      </c>
      <c r="L148" s="320">
        <v>105.1</v>
      </c>
      <c r="M148" s="320">
        <v>5.9894600000000002</v>
      </c>
      <c r="N148" s="1"/>
      <c r="O148" s="1"/>
    </row>
    <row r="149" spans="1:15" ht="12.75" customHeight="1">
      <c r="A149" s="30">
        <v>139</v>
      </c>
      <c r="B149" s="333" t="s">
        <v>828</v>
      </c>
      <c r="C149" s="320">
        <v>53.6</v>
      </c>
      <c r="D149" s="321">
        <v>53.816666666666663</v>
      </c>
      <c r="E149" s="321">
        <v>53.033333333333324</v>
      </c>
      <c r="F149" s="321">
        <v>52.466666666666661</v>
      </c>
      <c r="G149" s="321">
        <v>51.683333333333323</v>
      </c>
      <c r="H149" s="321">
        <v>54.383333333333326</v>
      </c>
      <c r="I149" s="321">
        <v>55.166666666666657</v>
      </c>
      <c r="J149" s="321">
        <v>55.733333333333327</v>
      </c>
      <c r="K149" s="320">
        <v>54.6</v>
      </c>
      <c r="L149" s="320">
        <v>53.25</v>
      </c>
      <c r="M149" s="320">
        <v>4.5665899999999997</v>
      </c>
      <c r="N149" s="1"/>
      <c r="O149" s="1"/>
    </row>
    <row r="150" spans="1:15" ht="12.75" customHeight="1">
      <c r="A150" s="30">
        <v>140</v>
      </c>
      <c r="B150" s="333" t="s">
        <v>357</v>
      </c>
      <c r="C150" s="320">
        <v>675.95</v>
      </c>
      <c r="D150" s="321">
        <v>676.75000000000011</v>
      </c>
      <c r="E150" s="321">
        <v>666.1500000000002</v>
      </c>
      <c r="F150" s="321">
        <v>656.35000000000014</v>
      </c>
      <c r="G150" s="321">
        <v>645.75000000000023</v>
      </c>
      <c r="H150" s="321">
        <v>686.55000000000018</v>
      </c>
      <c r="I150" s="321">
        <v>697.15000000000009</v>
      </c>
      <c r="J150" s="321">
        <v>706.95000000000016</v>
      </c>
      <c r="K150" s="320">
        <v>687.35</v>
      </c>
      <c r="L150" s="320">
        <v>666.95</v>
      </c>
      <c r="M150" s="320">
        <v>0.89183000000000001</v>
      </c>
      <c r="N150" s="1"/>
      <c r="O150" s="1"/>
    </row>
    <row r="151" spans="1:15" ht="12.75" customHeight="1">
      <c r="A151" s="30">
        <v>141</v>
      </c>
      <c r="B151" s="333" t="s">
        <v>100</v>
      </c>
      <c r="C151" s="320">
        <v>1577</v>
      </c>
      <c r="D151" s="321">
        <v>1591.25</v>
      </c>
      <c r="E151" s="321">
        <v>1551.25</v>
      </c>
      <c r="F151" s="321">
        <v>1525.5</v>
      </c>
      <c r="G151" s="321">
        <v>1485.5</v>
      </c>
      <c r="H151" s="321">
        <v>1617</v>
      </c>
      <c r="I151" s="321">
        <v>1657</v>
      </c>
      <c r="J151" s="321">
        <v>1682.75</v>
      </c>
      <c r="K151" s="320">
        <v>1631.25</v>
      </c>
      <c r="L151" s="320">
        <v>1565.5</v>
      </c>
      <c r="M151" s="320">
        <v>25.86739</v>
      </c>
      <c r="N151" s="1"/>
      <c r="O151" s="1"/>
    </row>
    <row r="152" spans="1:15" ht="12.75" customHeight="1">
      <c r="A152" s="30">
        <v>142</v>
      </c>
      <c r="B152" s="333" t="s">
        <v>101</v>
      </c>
      <c r="C152" s="320">
        <v>151.55000000000001</v>
      </c>
      <c r="D152" s="321">
        <v>151.5</v>
      </c>
      <c r="E152" s="321">
        <v>150.25</v>
      </c>
      <c r="F152" s="321">
        <v>148.94999999999999</v>
      </c>
      <c r="G152" s="321">
        <v>147.69999999999999</v>
      </c>
      <c r="H152" s="321">
        <v>152.80000000000001</v>
      </c>
      <c r="I152" s="321">
        <v>154.05000000000001</v>
      </c>
      <c r="J152" s="321">
        <v>155.35000000000002</v>
      </c>
      <c r="K152" s="320">
        <v>152.75</v>
      </c>
      <c r="L152" s="320">
        <v>150.19999999999999</v>
      </c>
      <c r="M152" s="320">
        <v>14.60717</v>
      </c>
      <c r="N152" s="1"/>
      <c r="O152" s="1"/>
    </row>
    <row r="153" spans="1:15" ht="12.75" customHeight="1">
      <c r="A153" s="30">
        <v>143</v>
      </c>
      <c r="B153" s="333" t="s">
        <v>829</v>
      </c>
      <c r="C153" s="320">
        <v>123.8</v>
      </c>
      <c r="D153" s="321">
        <v>123.81666666666666</v>
      </c>
      <c r="E153" s="321">
        <v>121.78333333333333</v>
      </c>
      <c r="F153" s="321">
        <v>119.76666666666667</v>
      </c>
      <c r="G153" s="321">
        <v>117.73333333333333</v>
      </c>
      <c r="H153" s="321">
        <v>125.83333333333333</v>
      </c>
      <c r="I153" s="321">
        <v>127.86666666666666</v>
      </c>
      <c r="J153" s="321">
        <v>129.88333333333333</v>
      </c>
      <c r="K153" s="320">
        <v>125.85</v>
      </c>
      <c r="L153" s="320">
        <v>121.8</v>
      </c>
      <c r="M153" s="320">
        <v>1.40395</v>
      </c>
      <c r="N153" s="1"/>
      <c r="O153" s="1"/>
    </row>
    <row r="154" spans="1:15" ht="12.75" customHeight="1">
      <c r="A154" s="30">
        <v>144</v>
      </c>
      <c r="B154" s="333" t="s">
        <v>358</v>
      </c>
      <c r="C154" s="320">
        <v>269.55</v>
      </c>
      <c r="D154" s="321">
        <v>272.51666666666665</v>
      </c>
      <c r="E154" s="321">
        <v>262.0333333333333</v>
      </c>
      <c r="F154" s="321">
        <v>254.51666666666665</v>
      </c>
      <c r="G154" s="321">
        <v>244.0333333333333</v>
      </c>
      <c r="H154" s="321">
        <v>280.0333333333333</v>
      </c>
      <c r="I154" s="321">
        <v>290.51666666666665</v>
      </c>
      <c r="J154" s="321">
        <v>298.0333333333333</v>
      </c>
      <c r="K154" s="320">
        <v>283</v>
      </c>
      <c r="L154" s="320">
        <v>265</v>
      </c>
      <c r="M154" s="320">
        <v>0.42110999999999998</v>
      </c>
      <c r="N154" s="1"/>
      <c r="O154" s="1"/>
    </row>
    <row r="155" spans="1:15" ht="12.75" customHeight="1">
      <c r="A155" s="30">
        <v>145</v>
      </c>
      <c r="B155" s="333" t="s">
        <v>102</v>
      </c>
      <c r="C155" s="320">
        <v>94.55</v>
      </c>
      <c r="D155" s="321">
        <v>94.866666666666674</v>
      </c>
      <c r="E155" s="321">
        <v>93.183333333333351</v>
      </c>
      <c r="F155" s="321">
        <v>91.816666666666677</v>
      </c>
      <c r="G155" s="321">
        <v>90.133333333333354</v>
      </c>
      <c r="H155" s="321">
        <v>96.233333333333348</v>
      </c>
      <c r="I155" s="321">
        <v>97.916666666666686</v>
      </c>
      <c r="J155" s="321">
        <v>99.283333333333346</v>
      </c>
      <c r="K155" s="320">
        <v>96.55</v>
      </c>
      <c r="L155" s="320">
        <v>93.5</v>
      </c>
      <c r="M155" s="320">
        <v>95.171270000000007</v>
      </c>
      <c r="N155" s="1"/>
      <c r="O155" s="1"/>
    </row>
    <row r="156" spans="1:15" ht="12.75" customHeight="1">
      <c r="A156" s="30">
        <v>146</v>
      </c>
      <c r="B156" s="333" t="s">
        <v>360</v>
      </c>
      <c r="C156" s="320">
        <v>394.8</v>
      </c>
      <c r="D156" s="321">
        <v>395.93333333333334</v>
      </c>
      <c r="E156" s="321">
        <v>391.86666666666667</v>
      </c>
      <c r="F156" s="321">
        <v>388.93333333333334</v>
      </c>
      <c r="G156" s="321">
        <v>384.86666666666667</v>
      </c>
      <c r="H156" s="321">
        <v>398.86666666666667</v>
      </c>
      <c r="I156" s="321">
        <v>402.93333333333339</v>
      </c>
      <c r="J156" s="321">
        <v>405.86666666666667</v>
      </c>
      <c r="K156" s="320">
        <v>400</v>
      </c>
      <c r="L156" s="320">
        <v>393</v>
      </c>
      <c r="M156" s="320">
        <v>0.60953000000000002</v>
      </c>
      <c r="N156" s="1"/>
      <c r="O156" s="1"/>
    </row>
    <row r="157" spans="1:15" ht="12.75" customHeight="1">
      <c r="A157" s="30">
        <v>147</v>
      </c>
      <c r="B157" s="333" t="s">
        <v>359</v>
      </c>
      <c r="C157" s="320">
        <v>4479.2</v>
      </c>
      <c r="D157" s="321">
        <v>4483.5666666666666</v>
      </c>
      <c r="E157" s="321">
        <v>4412.2833333333328</v>
      </c>
      <c r="F157" s="321">
        <v>4345.3666666666659</v>
      </c>
      <c r="G157" s="321">
        <v>4274.0833333333321</v>
      </c>
      <c r="H157" s="321">
        <v>4550.4833333333336</v>
      </c>
      <c r="I157" s="321">
        <v>4621.7666666666682</v>
      </c>
      <c r="J157" s="321">
        <v>4688.6833333333343</v>
      </c>
      <c r="K157" s="320">
        <v>4554.8500000000004</v>
      </c>
      <c r="L157" s="320">
        <v>4416.6499999999996</v>
      </c>
      <c r="M157" s="320">
        <v>0.31535999999999997</v>
      </c>
      <c r="N157" s="1"/>
      <c r="O157" s="1"/>
    </row>
    <row r="158" spans="1:15" ht="12.75" customHeight="1">
      <c r="A158" s="30">
        <v>148</v>
      </c>
      <c r="B158" s="333" t="s">
        <v>361</v>
      </c>
      <c r="C158" s="320">
        <v>155.15</v>
      </c>
      <c r="D158" s="321">
        <v>154.58333333333334</v>
      </c>
      <c r="E158" s="321">
        <v>152.9666666666667</v>
      </c>
      <c r="F158" s="321">
        <v>150.78333333333336</v>
      </c>
      <c r="G158" s="321">
        <v>149.16666666666671</v>
      </c>
      <c r="H158" s="321">
        <v>156.76666666666668</v>
      </c>
      <c r="I158" s="321">
        <v>158.3833333333333</v>
      </c>
      <c r="J158" s="321">
        <v>160.56666666666666</v>
      </c>
      <c r="K158" s="320">
        <v>156.19999999999999</v>
      </c>
      <c r="L158" s="320">
        <v>152.4</v>
      </c>
      <c r="M158" s="320">
        <v>2.3498700000000001</v>
      </c>
      <c r="N158" s="1"/>
      <c r="O158" s="1"/>
    </row>
    <row r="159" spans="1:15" ht="12.75" customHeight="1">
      <c r="A159" s="30">
        <v>149</v>
      </c>
      <c r="B159" s="333" t="s">
        <v>378</v>
      </c>
      <c r="C159" s="320">
        <v>2729.15</v>
      </c>
      <c r="D159" s="321">
        <v>2754.6833333333329</v>
      </c>
      <c r="E159" s="321">
        <v>2684.4666666666658</v>
      </c>
      <c r="F159" s="321">
        <v>2639.7833333333328</v>
      </c>
      <c r="G159" s="321">
        <v>2569.5666666666657</v>
      </c>
      <c r="H159" s="321">
        <v>2799.3666666666659</v>
      </c>
      <c r="I159" s="321">
        <v>2869.583333333333</v>
      </c>
      <c r="J159" s="321">
        <v>2914.266666666666</v>
      </c>
      <c r="K159" s="320">
        <v>2824.9</v>
      </c>
      <c r="L159" s="320">
        <v>2710</v>
      </c>
      <c r="M159" s="320">
        <v>0.22434999999999999</v>
      </c>
      <c r="N159" s="1"/>
      <c r="O159" s="1"/>
    </row>
    <row r="160" spans="1:15" ht="12.75" customHeight="1">
      <c r="A160" s="30">
        <v>150</v>
      </c>
      <c r="B160" s="333" t="s">
        <v>256</v>
      </c>
      <c r="C160" s="320">
        <v>264.05</v>
      </c>
      <c r="D160" s="321">
        <v>265.11666666666662</v>
      </c>
      <c r="E160" s="321">
        <v>261.48333333333323</v>
      </c>
      <c r="F160" s="321">
        <v>258.91666666666663</v>
      </c>
      <c r="G160" s="321">
        <v>255.28333333333325</v>
      </c>
      <c r="H160" s="321">
        <v>267.68333333333322</v>
      </c>
      <c r="I160" s="321">
        <v>271.31666666666655</v>
      </c>
      <c r="J160" s="321">
        <v>273.88333333333321</v>
      </c>
      <c r="K160" s="320">
        <v>268.75</v>
      </c>
      <c r="L160" s="320">
        <v>262.55</v>
      </c>
      <c r="M160" s="320">
        <v>4.3465999999999996</v>
      </c>
      <c r="N160" s="1"/>
      <c r="O160" s="1"/>
    </row>
    <row r="161" spans="1:15" ht="12.75" customHeight="1">
      <c r="A161" s="30">
        <v>151</v>
      </c>
      <c r="B161" s="333" t="s">
        <v>364</v>
      </c>
      <c r="C161" s="320">
        <v>21.7</v>
      </c>
      <c r="D161" s="321">
        <v>21.7</v>
      </c>
      <c r="E161" s="321">
        <v>21.7</v>
      </c>
      <c r="F161" s="321">
        <v>21.7</v>
      </c>
      <c r="G161" s="321">
        <v>21.7</v>
      </c>
      <c r="H161" s="321">
        <v>21.7</v>
      </c>
      <c r="I161" s="321">
        <v>21.7</v>
      </c>
      <c r="J161" s="321">
        <v>21.7</v>
      </c>
      <c r="K161" s="320">
        <v>21.7</v>
      </c>
      <c r="L161" s="320">
        <v>21.7</v>
      </c>
      <c r="M161" s="320">
        <v>3.95357</v>
      </c>
      <c r="N161" s="1"/>
      <c r="O161" s="1"/>
    </row>
    <row r="162" spans="1:15" ht="12.75" customHeight="1">
      <c r="A162" s="30">
        <v>152</v>
      </c>
      <c r="B162" s="333" t="s">
        <v>362</v>
      </c>
      <c r="C162" s="320">
        <v>122.5</v>
      </c>
      <c r="D162" s="321">
        <v>122.58333333333333</v>
      </c>
      <c r="E162" s="321">
        <v>121.16666666666666</v>
      </c>
      <c r="F162" s="321">
        <v>119.83333333333333</v>
      </c>
      <c r="G162" s="321">
        <v>118.41666666666666</v>
      </c>
      <c r="H162" s="321">
        <v>123.91666666666666</v>
      </c>
      <c r="I162" s="321">
        <v>125.33333333333331</v>
      </c>
      <c r="J162" s="321">
        <v>126.66666666666666</v>
      </c>
      <c r="K162" s="320">
        <v>124</v>
      </c>
      <c r="L162" s="320">
        <v>121.25</v>
      </c>
      <c r="M162" s="320">
        <v>22.096720000000001</v>
      </c>
      <c r="N162" s="1"/>
      <c r="O162" s="1"/>
    </row>
    <row r="163" spans="1:15" ht="12.75" customHeight="1">
      <c r="A163" s="30">
        <v>153</v>
      </c>
      <c r="B163" s="333" t="s">
        <v>377</v>
      </c>
      <c r="C163" s="320">
        <v>318.8</v>
      </c>
      <c r="D163" s="321">
        <v>322.06666666666666</v>
      </c>
      <c r="E163" s="321">
        <v>312.73333333333335</v>
      </c>
      <c r="F163" s="321">
        <v>306.66666666666669</v>
      </c>
      <c r="G163" s="321">
        <v>297.33333333333337</v>
      </c>
      <c r="H163" s="321">
        <v>328.13333333333333</v>
      </c>
      <c r="I163" s="321">
        <v>337.4666666666667</v>
      </c>
      <c r="J163" s="321">
        <v>343.5333333333333</v>
      </c>
      <c r="K163" s="320">
        <v>331.4</v>
      </c>
      <c r="L163" s="320">
        <v>316</v>
      </c>
      <c r="M163" s="320">
        <v>4.5803099999999999</v>
      </c>
      <c r="N163" s="1"/>
      <c r="O163" s="1"/>
    </row>
    <row r="164" spans="1:15" ht="12.75" customHeight="1">
      <c r="A164" s="30">
        <v>154</v>
      </c>
      <c r="B164" s="333" t="s">
        <v>103</v>
      </c>
      <c r="C164" s="320">
        <v>157.55000000000001</v>
      </c>
      <c r="D164" s="321">
        <v>157.93333333333337</v>
      </c>
      <c r="E164" s="321">
        <v>156.21666666666673</v>
      </c>
      <c r="F164" s="321">
        <v>154.88333333333335</v>
      </c>
      <c r="G164" s="321">
        <v>153.16666666666671</v>
      </c>
      <c r="H164" s="321">
        <v>159.26666666666674</v>
      </c>
      <c r="I164" s="321">
        <v>160.98333333333338</v>
      </c>
      <c r="J164" s="321">
        <v>162.31666666666675</v>
      </c>
      <c r="K164" s="320">
        <v>159.65</v>
      </c>
      <c r="L164" s="320">
        <v>156.6</v>
      </c>
      <c r="M164" s="320">
        <v>62.049469999999999</v>
      </c>
      <c r="N164" s="1"/>
      <c r="O164" s="1"/>
    </row>
    <row r="165" spans="1:15" ht="12.75" customHeight="1">
      <c r="A165" s="30">
        <v>155</v>
      </c>
      <c r="B165" s="333" t="s">
        <v>366</v>
      </c>
      <c r="C165" s="320">
        <v>2959.9</v>
      </c>
      <c r="D165" s="321">
        <v>2944.3333333333335</v>
      </c>
      <c r="E165" s="321">
        <v>2888.666666666667</v>
      </c>
      <c r="F165" s="321">
        <v>2817.4333333333334</v>
      </c>
      <c r="G165" s="321">
        <v>2761.7666666666669</v>
      </c>
      <c r="H165" s="321">
        <v>3015.5666666666671</v>
      </c>
      <c r="I165" s="321">
        <v>3071.233333333334</v>
      </c>
      <c r="J165" s="321">
        <v>3142.4666666666672</v>
      </c>
      <c r="K165" s="320">
        <v>3000</v>
      </c>
      <c r="L165" s="320">
        <v>2873.1</v>
      </c>
      <c r="M165" s="320">
        <v>0.13186999999999999</v>
      </c>
      <c r="N165" s="1"/>
      <c r="O165" s="1"/>
    </row>
    <row r="166" spans="1:15" ht="12.75" customHeight="1">
      <c r="A166" s="30">
        <v>156</v>
      </c>
      <c r="B166" s="333" t="s">
        <v>367</v>
      </c>
      <c r="C166" s="320">
        <v>2972.25</v>
      </c>
      <c r="D166" s="321">
        <v>2992.3833333333332</v>
      </c>
      <c r="E166" s="321">
        <v>2931.8666666666663</v>
      </c>
      <c r="F166" s="321">
        <v>2891.4833333333331</v>
      </c>
      <c r="G166" s="321">
        <v>2830.9666666666662</v>
      </c>
      <c r="H166" s="321">
        <v>3032.7666666666664</v>
      </c>
      <c r="I166" s="321">
        <v>3093.2833333333328</v>
      </c>
      <c r="J166" s="321">
        <v>3133.6666666666665</v>
      </c>
      <c r="K166" s="320">
        <v>3052.9</v>
      </c>
      <c r="L166" s="320">
        <v>2952</v>
      </c>
      <c r="M166" s="320">
        <v>9.0480000000000005E-2</v>
      </c>
      <c r="N166" s="1"/>
      <c r="O166" s="1"/>
    </row>
    <row r="167" spans="1:15" ht="12.75" customHeight="1">
      <c r="A167" s="30">
        <v>157</v>
      </c>
      <c r="B167" s="333" t="s">
        <v>373</v>
      </c>
      <c r="C167" s="320">
        <v>382.05</v>
      </c>
      <c r="D167" s="321">
        <v>382.66666666666669</v>
      </c>
      <c r="E167" s="321">
        <v>377.43333333333339</v>
      </c>
      <c r="F167" s="321">
        <v>372.81666666666672</v>
      </c>
      <c r="G167" s="321">
        <v>367.58333333333343</v>
      </c>
      <c r="H167" s="321">
        <v>387.28333333333336</v>
      </c>
      <c r="I167" s="321">
        <v>392.51666666666659</v>
      </c>
      <c r="J167" s="321">
        <v>397.13333333333333</v>
      </c>
      <c r="K167" s="320">
        <v>387.9</v>
      </c>
      <c r="L167" s="320">
        <v>378.05</v>
      </c>
      <c r="M167" s="320">
        <v>0.79351000000000005</v>
      </c>
      <c r="N167" s="1"/>
      <c r="O167" s="1"/>
    </row>
    <row r="168" spans="1:15" ht="12.75" customHeight="1">
      <c r="A168" s="30">
        <v>158</v>
      </c>
      <c r="B168" s="333" t="s">
        <v>368</v>
      </c>
      <c r="C168" s="320">
        <v>133.80000000000001</v>
      </c>
      <c r="D168" s="321">
        <v>131.43333333333334</v>
      </c>
      <c r="E168" s="321">
        <v>127.86666666666667</v>
      </c>
      <c r="F168" s="321">
        <v>121.93333333333334</v>
      </c>
      <c r="G168" s="321">
        <v>118.36666666666667</v>
      </c>
      <c r="H168" s="321">
        <v>137.36666666666667</v>
      </c>
      <c r="I168" s="321">
        <v>140.93333333333334</v>
      </c>
      <c r="J168" s="321">
        <v>146.86666666666667</v>
      </c>
      <c r="K168" s="320">
        <v>135</v>
      </c>
      <c r="L168" s="320">
        <v>125.5</v>
      </c>
      <c r="M168" s="320">
        <v>62.559220000000003</v>
      </c>
      <c r="N168" s="1"/>
      <c r="O168" s="1"/>
    </row>
    <row r="169" spans="1:15" ht="12.75" customHeight="1">
      <c r="A169" s="30">
        <v>159</v>
      </c>
      <c r="B169" s="333" t="s">
        <v>369</v>
      </c>
      <c r="C169" s="320">
        <v>5196.7</v>
      </c>
      <c r="D169" s="321">
        <v>5191.666666666667</v>
      </c>
      <c r="E169" s="321">
        <v>5128.3333333333339</v>
      </c>
      <c r="F169" s="321">
        <v>5059.9666666666672</v>
      </c>
      <c r="G169" s="321">
        <v>4996.6333333333341</v>
      </c>
      <c r="H169" s="321">
        <v>5260.0333333333338</v>
      </c>
      <c r="I169" s="321">
        <v>5323.3666666666677</v>
      </c>
      <c r="J169" s="321">
        <v>5391.7333333333336</v>
      </c>
      <c r="K169" s="320">
        <v>5255</v>
      </c>
      <c r="L169" s="320">
        <v>5123.3</v>
      </c>
      <c r="M169" s="320">
        <v>4.2000000000000003E-2</v>
      </c>
      <c r="N169" s="1"/>
      <c r="O169" s="1"/>
    </row>
    <row r="170" spans="1:15" ht="12.75" customHeight="1">
      <c r="A170" s="30">
        <v>160</v>
      </c>
      <c r="B170" s="333" t="s">
        <v>257</v>
      </c>
      <c r="C170" s="320">
        <v>3205.05</v>
      </c>
      <c r="D170" s="321">
        <v>3212.8333333333335</v>
      </c>
      <c r="E170" s="321">
        <v>3185.7166666666672</v>
      </c>
      <c r="F170" s="321">
        <v>3166.3833333333337</v>
      </c>
      <c r="G170" s="321">
        <v>3139.2666666666673</v>
      </c>
      <c r="H170" s="321">
        <v>3232.166666666667</v>
      </c>
      <c r="I170" s="321">
        <v>3259.2833333333328</v>
      </c>
      <c r="J170" s="321">
        <v>3278.6166666666668</v>
      </c>
      <c r="K170" s="320">
        <v>3239.95</v>
      </c>
      <c r="L170" s="320">
        <v>3193.5</v>
      </c>
      <c r="M170" s="320">
        <v>1.05016</v>
      </c>
      <c r="N170" s="1"/>
      <c r="O170" s="1"/>
    </row>
    <row r="171" spans="1:15" ht="12.75" customHeight="1">
      <c r="A171" s="30">
        <v>161</v>
      </c>
      <c r="B171" s="333" t="s">
        <v>370</v>
      </c>
      <c r="C171" s="320">
        <v>1552.05</v>
      </c>
      <c r="D171" s="321">
        <v>1558.75</v>
      </c>
      <c r="E171" s="321">
        <v>1539.3</v>
      </c>
      <c r="F171" s="321">
        <v>1526.55</v>
      </c>
      <c r="G171" s="321">
        <v>1507.1</v>
      </c>
      <c r="H171" s="321">
        <v>1571.5</v>
      </c>
      <c r="I171" s="321">
        <v>1590.9499999999998</v>
      </c>
      <c r="J171" s="321">
        <v>1603.7</v>
      </c>
      <c r="K171" s="320">
        <v>1578.2</v>
      </c>
      <c r="L171" s="320">
        <v>1546</v>
      </c>
      <c r="M171" s="320">
        <v>0.11398</v>
      </c>
      <c r="N171" s="1"/>
      <c r="O171" s="1"/>
    </row>
    <row r="172" spans="1:15" ht="12.75" customHeight="1">
      <c r="A172" s="30">
        <v>162</v>
      </c>
      <c r="B172" s="333" t="s">
        <v>104</v>
      </c>
      <c r="C172" s="320">
        <v>437.45</v>
      </c>
      <c r="D172" s="321">
        <v>434.98333333333335</v>
      </c>
      <c r="E172" s="321">
        <v>430.76666666666671</v>
      </c>
      <c r="F172" s="321">
        <v>424.08333333333337</v>
      </c>
      <c r="G172" s="321">
        <v>419.86666666666673</v>
      </c>
      <c r="H172" s="321">
        <v>441.66666666666669</v>
      </c>
      <c r="I172" s="321">
        <v>445.88333333333338</v>
      </c>
      <c r="J172" s="321">
        <v>452.56666666666666</v>
      </c>
      <c r="K172" s="320">
        <v>439.2</v>
      </c>
      <c r="L172" s="320">
        <v>428.3</v>
      </c>
      <c r="M172" s="320">
        <v>5.1607500000000002</v>
      </c>
      <c r="N172" s="1"/>
      <c r="O172" s="1"/>
    </row>
    <row r="173" spans="1:15" ht="12.75" customHeight="1">
      <c r="A173" s="30">
        <v>163</v>
      </c>
      <c r="B173" s="333" t="s">
        <v>365</v>
      </c>
      <c r="C173" s="320">
        <v>4540.3500000000004</v>
      </c>
      <c r="D173" s="321">
        <v>4532.4333333333334</v>
      </c>
      <c r="E173" s="321">
        <v>4470.6166666666668</v>
      </c>
      <c r="F173" s="321">
        <v>4400.8833333333332</v>
      </c>
      <c r="G173" s="321">
        <v>4339.0666666666666</v>
      </c>
      <c r="H173" s="321">
        <v>4602.166666666667</v>
      </c>
      <c r="I173" s="321">
        <v>4663.9833333333345</v>
      </c>
      <c r="J173" s="321">
        <v>4733.7166666666672</v>
      </c>
      <c r="K173" s="320">
        <v>4594.25</v>
      </c>
      <c r="L173" s="320">
        <v>4462.7</v>
      </c>
      <c r="M173" s="320">
        <v>0.13824</v>
      </c>
      <c r="N173" s="1"/>
      <c r="O173" s="1"/>
    </row>
    <row r="174" spans="1:15" ht="12.75" customHeight="1">
      <c r="A174" s="30">
        <v>164</v>
      </c>
      <c r="B174" s="333" t="s">
        <v>379</v>
      </c>
      <c r="C174" s="320">
        <v>833</v>
      </c>
      <c r="D174" s="321">
        <v>829.45000000000016</v>
      </c>
      <c r="E174" s="321">
        <v>822.25000000000034</v>
      </c>
      <c r="F174" s="321">
        <v>811.50000000000023</v>
      </c>
      <c r="G174" s="321">
        <v>804.30000000000041</v>
      </c>
      <c r="H174" s="321">
        <v>840.20000000000027</v>
      </c>
      <c r="I174" s="321">
        <v>847.40000000000009</v>
      </c>
      <c r="J174" s="321">
        <v>858.1500000000002</v>
      </c>
      <c r="K174" s="320">
        <v>836.65</v>
      </c>
      <c r="L174" s="320">
        <v>818.7</v>
      </c>
      <c r="M174" s="320">
        <v>11.59287</v>
      </c>
      <c r="N174" s="1"/>
      <c r="O174" s="1"/>
    </row>
    <row r="175" spans="1:15" ht="12.75" customHeight="1">
      <c r="A175" s="30">
        <v>165</v>
      </c>
      <c r="B175" s="333" t="s">
        <v>371</v>
      </c>
      <c r="C175" s="320">
        <v>1213.3499999999999</v>
      </c>
      <c r="D175" s="321">
        <v>1219.1166666666666</v>
      </c>
      <c r="E175" s="321">
        <v>1189.2333333333331</v>
      </c>
      <c r="F175" s="321">
        <v>1165.1166666666666</v>
      </c>
      <c r="G175" s="321">
        <v>1135.2333333333331</v>
      </c>
      <c r="H175" s="321">
        <v>1243.2333333333331</v>
      </c>
      <c r="I175" s="321">
        <v>1273.1166666666668</v>
      </c>
      <c r="J175" s="321">
        <v>1297.2333333333331</v>
      </c>
      <c r="K175" s="320">
        <v>1249</v>
      </c>
      <c r="L175" s="320">
        <v>1195</v>
      </c>
      <c r="M175" s="320">
        <v>0.96955999999999998</v>
      </c>
      <c r="N175" s="1"/>
      <c r="O175" s="1"/>
    </row>
    <row r="176" spans="1:15" ht="12.75" customHeight="1">
      <c r="A176" s="30">
        <v>166</v>
      </c>
      <c r="B176" s="333" t="s">
        <v>258</v>
      </c>
      <c r="C176" s="320">
        <v>572.20000000000005</v>
      </c>
      <c r="D176" s="321">
        <v>565.6</v>
      </c>
      <c r="E176" s="321">
        <v>542.6</v>
      </c>
      <c r="F176" s="321">
        <v>513</v>
      </c>
      <c r="G176" s="321">
        <v>490</v>
      </c>
      <c r="H176" s="321">
        <v>595.20000000000005</v>
      </c>
      <c r="I176" s="321">
        <v>618.20000000000005</v>
      </c>
      <c r="J176" s="321">
        <v>647.80000000000007</v>
      </c>
      <c r="K176" s="320">
        <v>588.6</v>
      </c>
      <c r="L176" s="320">
        <v>536</v>
      </c>
      <c r="M176" s="320">
        <v>31.18675</v>
      </c>
      <c r="N176" s="1"/>
      <c r="O176" s="1"/>
    </row>
    <row r="177" spans="1:15" ht="12.75" customHeight="1">
      <c r="A177" s="30">
        <v>167</v>
      </c>
      <c r="B177" s="333" t="s">
        <v>107</v>
      </c>
      <c r="C177" s="320">
        <v>771.85</v>
      </c>
      <c r="D177" s="321">
        <v>777.30000000000007</v>
      </c>
      <c r="E177" s="321">
        <v>762.55000000000018</v>
      </c>
      <c r="F177" s="321">
        <v>753.25000000000011</v>
      </c>
      <c r="G177" s="321">
        <v>738.50000000000023</v>
      </c>
      <c r="H177" s="321">
        <v>786.60000000000014</v>
      </c>
      <c r="I177" s="321">
        <v>801.34999999999991</v>
      </c>
      <c r="J177" s="321">
        <v>810.65000000000009</v>
      </c>
      <c r="K177" s="320">
        <v>792.05</v>
      </c>
      <c r="L177" s="320">
        <v>768</v>
      </c>
      <c r="M177" s="320">
        <v>9.2215100000000003</v>
      </c>
      <c r="N177" s="1"/>
      <c r="O177" s="1"/>
    </row>
    <row r="178" spans="1:15" ht="12.75" customHeight="1">
      <c r="A178" s="30">
        <v>168</v>
      </c>
      <c r="B178" s="333" t="s">
        <v>259</v>
      </c>
      <c r="C178" s="320">
        <v>486.65</v>
      </c>
      <c r="D178" s="321">
        <v>486.48333333333335</v>
      </c>
      <c r="E178" s="321">
        <v>480.16666666666669</v>
      </c>
      <c r="F178" s="321">
        <v>473.68333333333334</v>
      </c>
      <c r="G178" s="321">
        <v>467.36666666666667</v>
      </c>
      <c r="H178" s="321">
        <v>492.9666666666667</v>
      </c>
      <c r="I178" s="321">
        <v>499.2833333333333</v>
      </c>
      <c r="J178" s="321">
        <v>505.76666666666671</v>
      </c>
      <c r="K178" s="320">
        <v>492.8</v>
      </c>
      <c r="L178" s="320">
        <v>480</v>
      </c>
      <c r="M178" s="320">
        <v>0.95001999999999998</v>
      </c>
      <c r="N178" s="1"/>
      <c r="O178" s="1"/>
    </row>
    <row r="179" spans="1:15" ht="12.75" customHeight="1">
      <c r="A179" s="30">
        <v>169</v>
      </c>
      <c r="B179" s="333" t="s">
        <v>108</v>
      </c>
      <c r="C179" s="320">
        <v>1615.75</v>
      </c>
      <c r="D179" s="321">
        <v>1596.6000000000001</v>
      </c>
      <c r="E179" s="321">
        <v>1563.2000000000003</v>
      </c>
      <c r="F179" s="321">
        <v>1510.65</v>
      </c>
      <c r="G179" s="321">
        <v>1477.2500000000002</v>
      </c>
      <c r="H179" s="321">
        <v>1649.1500000000003</v>
      </c>
      <c r="I179" s="321">
        <v>1682.5500000000004</v>
      </c>
      <c r="J179" s="321">
        <v>1735.1000000000004</v>
      </c>
      <c r="K179" s="320">
        <v>1630</v>
      </c>
      <c r="L179" s="320">
        <v>1544.05</v>
      </c>
      <c r="M179" s="320">
        <v>9.8956199999999992</v>
      </c>
      <c r="N179" s="1"/>
      <c r="O179" s="1"/>
    </row>
    <row r="180" spans="1:15" ht="12.75" customHeight="1">
      <c r="A180" s="30">
        <v>170</v>
      </c>
      <c r="B180" s="333" t="s">
        <v>380</v>
      </c>
      <c r="C180" s="320">
        <v>87.55</v>
      </c>
      <c r="D180" s="321">
        <v>87.483333333333334</v>
      </c>
      <c r="E180" s="321">
        <v>86.166666666666671</v>
      </c>
      <c r="F180" s="321">
        <v>84.783333333333331</v>
      </c>
      <c r="G180" s="321">
        <v>83.466666666666669</v>
      </c>
      <c r="H180" s="321">
        <v>88.866666666666674</v>
      </c>
      <c r="I180" s="321">
        <v>90.183333333333337</v>
      </c>
      <c r="J180" s="321">
        <v>91.566666666666677</v>
      </c>
      <c r="K180" s="320">
        <v>88.8</v>
      </c>
      <c r="L180" s="320">
        <v>86.1</v>
      </c>
      <c r="M180" s="320">
        <v>7.4367400000000004</v>
      </c>
      <c r="N180" s="1"/>
      <c r="O180" s="1"/>
    </row>
    <row r="181" spans="1:15" ht="12.75" customHeight="1">
      <c r="A181" s="30">
        <v>171</v>
      </c>
      <c r="B181" s="333" t="s">
        <v>109</v>
      </c>
      <c r="C181" s="320">
        <v>277.45</v>
      </c>
      <c r="D181" s="321">
        <v>278.95</v>
      </c>
      <c r="E181" s="321">
        <v>274.95</v>
      </c>
      <c r="F181" s="321">
        <v>272.45</v>
      </c>
      <c r="G181" s="321">
        <v>268.45</v>
      </c>
      <c r="H181" s="321">
        <v>281.45</v>
      </c>
      <c r="I181" s="321">
        <v>285.45</v>
      </c>
      <c r="J181" s="321">
        <v>287.95</v>
      </c>
      <c r="K181" s="320">
        <v>282.95</v>
      </c>
      <c r="L181" s="320">
        <v>276.45</v>
      </c>
      <c r="M181" s="320">
        <v>4.9119599999999997</v>
      </c>
      <c r="N181" s="1"/>
      <c r="O181" s="1"/>
    </row>
    <row r="182" spans="1:15" ht="12.75" customHeight="1">
      <c r="A182" s="30">
        <v>172</v>
      </c>
      <c r="B182" s="333" t="s">
        <v>372</v>
      </c>
      <c r="C182" s="320">
        <v>509.1</v>
      </c>
      <c r="D182" s="321">
        <v>513.41666666666663</v>
      </c>
      <c r="E182" s="321">
        <v>501.93333333333328</v>
      </c>
      <c r="F182" s="321">
        <v>494.76666666666665</v>
      </c>
      <c r="G182" s="321">
        <v>483.2833333333333</v>
      </c>
      <c r="H182" s="321">
        <v>520.58333333333326</v>
      </c>
      <c r="I182" s="321">
        <v>532.06666666666661</v>
      </c>
      <c r="J182" s="321">
        <v>539.23333333333323</v>
      </c>
      <c r="K182" s="320">
        <v>524.9</v>
      </c>
      <c r="L182" s="320">
        <v>506.25</v>
      </c>
      <c r="M182" s="320">
        <v>5.5658000000000003</v>
      </c>
      <c r="N182" s="1"/>
      <c r="O182" s="1"/>
    </row>
    <row r="183" spans="1:15" ht="12.75" customHeight="1">
      <c r="A183" s="30">
        <v>173</v>
      </c>
      <c r="B183" s="333" t="s">
        <v>110</v>
      </c>
      <c r="C183" s="320">
        <v>1679.55</v>
      </c>
      <c r="D183" s="321">
        <v>1675.2333333333333</v>
      </c>
      <c r="E183" s="321">
        <v>1661.5166666666667</v>
      </c>
      <c r="F183" s="321">
        <v>1643.4833333333333</v>
      </c>
      <c r="G183" s="321">
        <v>1629.7666666666667</v>
      </c>
      <c r="H183" s="321">
        <v>1693.2666666666667</v>
      </c>
      <c r="I183" s="321">
        <v>1706.9833333333333</v>
      </c>
      <c r="J183" s="321">
        <v>1725.0166666666667</v>
      </c>
      <c r="K183" s="320">
        <v>1688.95</v>
      </c>
      <c r="L183" s="320">
        <v>1657.2</v>
      </c>
      <c r="M183" s="320">
        <v>4.3710100000000001</v>
      </c>
      <c r="N183" s="1"/>
      <c r="O183" s="1"/>
    </row>
    <row r="184" spans="1:15" ht="12.75" customHeight="1">
      <c r="A184" s="30">
        <v>174</v>
      </c>
      <c r="B184" s="333" t="s">
        <v>374</v>
      </c>
      <c r="C184" s="320">
        <v>161.05000000000001</v>
      </c>
      <c r="D184" s="321">
        <v>161.29999999999998</v>
      </c>
      <c r="E184" s="321">
        <v>158.14999999999998</v>
      </c>
      <c r="F184" s="321">
        <v>155.25</v>
      </c>
      <c r="G184" s="321">
        <v>152.1</v>
      </c>
      <c r="H184" s="321">
        <v>164.19999999999996</v>
      </c>
      <c r="I184" s="321">
        <v>167.35</v>
      </c>
      <c r="J184" s="321">
        <v>170.24999999999994</v>
      </c>
      <c r="K184" s="320">
        <v>164.45</v>
      </c>
      <c r="L184" s="320">
        <v>158.4</v>
      </c>
      <c r="M184" s="320">
        <v>24.88063</v>
      </c>
      <c r="N184" s="1"/>
      <c r="O184" s="1"/>
    </row>
    <row r="185" spans="1:15" ht="12.75" customHeight="1">
      <c r="A185" s="30">
        <v>175</v>
      </c>
      <c r="B185" s="333" t="s">
        <v>375</v>
      </c>
      <c r="C185" s="320">
        <v>1700.55</v>
      </c>
      <c r="D185" s="321">
        <v>1700.8833333333332</v>
      </c>
      <c r="E185" s="321">
        <v>1669.7666666666664</v>
      </c>
      <c r="F185" s="321">
        <v>1638.9833333333331</v>
      </c>
      <c r="G185" s="321">
        <v>1607.8666666666663</v>
      </c>
      <c r="H185" s="321">
        <v>1731.6666666666665</v>
      </c>
      <c r="I185" s="321">
        <v>1762.7833333333333</v>
      </c>
      <c r="J185" s="321">
        <v>1793.5666666666666</v>
      </c>
      <c r="K185" s="320">
        <v>1732</v>
      </c>
      <c r="L185" s="320">
        <v>1670.1</v>
      </c>
      <c r="M185" s="320">
        <v>0.34967999999999999</v>
      </c>
      <c r="N185" s="1"/>
      <c r="O185" s="1"/>
    </row>
    <row r="186" spans="1:15" ht="12.75" customHeight="1">
      <c r="A186" s="30">
        <v>176</v>
      </c>
      <c r="B186" s="333" t="s">
        <v>381</v>
      </c>
      <c r="C186" s="320">
        <v>171</v>
      </c>
      <c r="D186" s="321">
        <v>169.61666666666667</v>
      </c>
      <c r="E186" s="321">
        <v>167.28333333333336</v>
      </c>
      <c r="F186" s="321">
        <v>163.56666666666669</v>
      </c>
      <c r="G186" s="321">
        <v>161.23333333333338</v>
      </c>
      <c r="H186" s="321">
        <v>173.33333333333334</v>
      </c>
      <c r="I186" s="321">
        <v>175.66666666666666</v>
      </c>
      <c r="J186" s="321">
        <v>179.38333333333333</v>
      </c>
      <c r="K186" s="320">
        <v>171.95</v>
      </c>
      <c r="L186" s="320">
        <v>165.9</v>
      </c>
      <c r="M186" s="320">
        <v>17.155899999999999</v>
      </c>
      <c r="N186" s="1"/>
      <c r="O186" s="1"/>
    </row>
    <row r="187" spans="1:15" ht="12.75" customHeight="1">
      <c r="A187" s="30">
        <v>177</v>
      </c>
      <c r="B187" s="333" t="s">
        <v>260</v>
      </c>
      <c r="C187" s="320">
        <v>265.14999999999998</v>
      </c>
      <c r="D187" s="321">
        <v>263.86666666666667</v>
      </c>
      <c r="E187" s="321">
        <v>260.38333333333333</v>
      </c>
      <c r="F187" s="321">
        <v>255.61666666666667</v>
      </c>
      <c r="G187" s="321">
        <v>252.13333333333333</v>
      </c>
      <c r="H187" s="321">
        <v>268.63333333333333</v>
      </c>
      <c r="I187" s="321">
        <v>272.11666666666667</v>
      </c>
      <c r="J187" s="321">
        <v>276.88333333333333</v>
      </c>
      <c r="K187" s="320">
        <v>267.35000000000002</v>
      </c>
      <c r="L187" s="320">
        <v>259.10000000000002</v>
      </c>
      <c r="M187" s="320">
        <v>4.8803200000000002</v>
      </c>
      <c r="N187" s="1"/>
      <c r="O187" s="1"/>
    </row>
    <row r="188" spans="1:15" ht="12.75" customHeight="1">
      <c r="A188" s="30">
        <v>178</v>
      </c>
      <c r="B188" s="333" t="s">
        <v>376</v>
      </c>
      <c r="C188" s="320">
        <v>1007.05</v>
      </c>
      <c r="D188" s="321">
        <v>1010.5833333333334</v>
      </c>
      <c r="E188" s="321">
        <v>976.4666666666667</v>
      </c>
      <c r="F188" s="321">
        <v>945.88333333333333</v>
      </c>
      <c r="G188" s="321">
        <v>911.76666666666665</v>
      </c>
      <c r="H188" s="321">
        <v>1041.1666666666667</v>
      </c>
      <c r="I188" s="321">
        <v>1075.2833333333333</v>
      </c>
      <c r="J188" s="321">
        <v>1105.8666666666668</v>
      </c>
      <c r="K188" s="320">
        <v>1044.7</v>
      </c>
      <c r="L188" s="320">
        <v>980</v>
      </c>
      <c r="M188" s="320">
        <v>17.820789999999999</v>
      </c>
      <c r="N188" s="1"/>
      <c r="O188" s="1"/>
    </row>
    <row r="189" spans="1:15" ht="12.75" customHeight="1">
      <c r="A189" s="30">
        <v>179</v>
      </c>
      <c r="B189" s="333" t="s">
        <v>111</v>
      </c>
      <c r="C189" s="320">
        <v>495.9</v>
      </c>
      <c r="D189" s="321">
        <v>490.9666666666667</v>
      </c>
      <c r="E189" s="321">
        <v>484.93333333333339</v>
      </c>
      <c r="F189" s="321">
        <v>473.9666666666667</v>
      </c>
      <c r="G189" s="321">
        <v>467.93333333333339</v>
      </c>
      <c r="H189" s="321">
        <v>501.93333333333339</v>
      </c>
      <c r="I189" s="321">
        <v>507.9666666666667</v>
      </c>
      <c r="J189" s="321">
        <v>518.93333333333339</v>
      </c>
      <c r="K189" s="320">
        <v>497</v>
      </c>
      <c r="L189" s="320">
        <v>480</v>
      </c>
      <c r="M189" s="320">
        <v>19.964950000000002</v>
      </c>
      <c r="N189" s="1"/>
      <c r="O189" s="1"/>
    </row>
    <row r="190" spans="1:15" ht="12.75" customHeight="1">
      <c r="A190" s="30">
        <v>180</v>
      </c>
      <c r="B190" s="333" t="s">
        <v>261</v>
      </c>
      <c r="C190" s="320">
        <v>1575.2</v>
      </c>
      <c r="D190" s="321">
        <v>1583.6500000000003</v>
      </c>
      <c r="E190" s="321">
        <v>1560.2000000000007</v>
      </c>
      <c r="F190" s="321">
        <v>1545.2000000000005</v>
      </c>
      <c r="G190" s="321">
        <v>1521.7500000000009</v>
      </c>
      <c r="H190" s="321">
        <v>1598.6500000000005</v>
      </c>
      <c r="I190" s="321">
        <v>1622.1</v>
      </c>
      <c r="J190" s="321">
        <v>1637.1000000000004</v>
      </c>
      <c r="K190" s="320">
        <v>1607.1</v>
      </c>
      <c r="L190" s="320">
        <v>1568.65</v>
      </c>
      <c r="M190" s="320">
        <v>5.8075400000000004</v>
      </c>
      <c r="N190" s="1"/>
      <c r="O190" s="1"/>
    </row>
    <row r="191" spans="1:15" ht="12.75" customHeight="1">
      <c r="A191" s="30">
        <v>181</v>
      </c>
      <c r="B191" s="333" t="s">
        <v>385</v>
      </c>
      <c r="C191" s="320">
        <v>986.6</v>
      </c>
      <c r="D191" s="321">
        <v>987.5333333333333</v>
      </c>
      <c r="E191" s="321">
        <v>979.06666666666661</v>
      </c>
      <c r="F191" s="321">
        <v>971.5333333333333</v>
      </c>
      <c r="G191" s="321">
        <v>963.06666666666661</v>
      </c>
      <c r="H191" s="321">
        <v>995.06666666666661</v>
      </c>
      <c r="I191" s="321">
        <v>1003.5333333333333</v>
      </c>
      <c r="J191" s="321">
        <v>1011.0666666666666</v>
      </c>
      <c r="K191" s="320">
        <v>996</v>
      </c>
      <c r="L191" s="320">
        <v>980</v>
      </c>
      <c r="M191" s="320">
        <v>2.4117799999999998</v>
      </c>
      <c r="N191" s="1"/>
      <c r="O191" s="1"/>
    </row>
    <row r="192" spans="1:15" ht="12.75" customHeight="1">
      <c r="A192" s="30">
        <v>182</v>
      </c>
      <c r="B192" s="333" t="s">
        <v>830</v>
      </c>
      <c r="C192" s="320">
        <v>20.100000000000001</v>
      </c>
      <c r="D192" s="321">
        <v>19.966666666666669</v>
      </c>
      <c r="E192" s="321">
        <v>19.633333333333336</v>
      </c>
      <c r="F192" s="321">
        <v>19.166666666666668</v>
      </c>
      <c r="G192" s="321">
        <v>18.833333333333336</v>
      </c>
      <c r="H192" s="321">
        <v>20.433333333333337</v>
      </c>
      <c r="I192" s="321">
        <v>20.766666666666666</v>
      </c>
      <c r="J192" s="321">
        <v>21.233333333333338</v>
      </c>
      <c r="K192" s="320">
        <v>20.3</v>
      </c>
      <c r="L192" s="320">
        <v>19.5</v>
      </c>
      <c r="M192" s="320">
        <v>45.39575</v>
      </c>
      <c r="N192" s="1"/>
      <c r="O192" s="1"/>
    </row>
    <row r="193" spans="1:15" ht="12.75" customHeight="1">
      <c r="A193" s="30">
        <v>183</v>
      </c>
      <c r="B193" s="333" t="s">
        <v>386</v>
      </c>
      <c r="C193" s="320">
        <v>1059.3499999999999</v>
      </c>
      <c r="D193" s="321">
        <v>1057.3833333333332</v>
      </c>
      <c r="E193" s="321">
        <v>1049.7666666666664</v>
      </c>
      <c r="F193" s="321">
        <v>1040.1833333333332</v>
      </c>
      <c r="G193" s="321">
        <v>1032.5666666666664</v>
      </c>
      <c r="H193" s="321">
        <v>1066.9666666666665</v>
      </c>
      <c r="I193" s="321">
        <v>1074.5833333333333</v>
      </c>
      <c r="J193" s="321">
        <v>1084.1666666666665</v>
      </c>
      <c r="K193" s="320">
        <v>1065</v>
      </c>
      <c r="L193" s="320">
        <v>1047.8</v>
      </c>
      <c r="M193" s="320">
        <v>0.30080000000000001</v>
      </c>
      <c r="N193" s="1"/>
      <c r="O193" s="1"/>
    </row>
    <row r="194" spans="1:15" ht="12.75" customHeight="1">
      <c r="A194" s="30">
        <v>184</v>
      </c>
      <c r="B194" s="333" t="s">
        <v>112</v>
      </c>
      <c r="C194" s="320">
        <v>1289.8499999999999</v>
      </c>
      <c r="D194" s="321">
        <v>1294.5333333333333</v>
      </c>
      <c r="E194" s="321">
        <v>1278.1666666666665</v>
      </c>
      <c r="F194" s="321">
        <v>1266.4833333333331</v>
      </c>
      <c r="G194" s="321">
        <v>1250.1166666666663</v>
      </c>
      <c r="H194" s="321">
        <v>1306.2166666666667</v>
      </c>
      <c r="I194" s="321">
        <v>1322.5833333333335</v>
      </c>
      <c r="J194" s="321">
        <v>1334.2666666666669</v>
      </c>
      <c r="K194" s="320">
        <v>1310.9</v>
      </c>
      <c r="L194" s="320">
        <v>1282.8499999999999</v>
      </c>
      <c r="M194" s="320">
        <v>7.8235299999999999</v>
      </c>
      <c r="N194" s="1"/>
      <c r="O194" s="1"/>
    </row>
    <row r="195" spans="1:15" ht="12.75" customHeight="1">
      <c r="A195" s="30">
        <v>185</v>
      </c>
      <c r="B195" s="333" t="s">
        <v>113</v>
      </c>
      <c r="C195" s="320">
        <v>1066.9000000000001</v>
      </c>
      <c r="D195" s="321">
        <v>1070.3</v>
      </c>
      <c r="E195" s="321">
        <v>1058.5999999999999</v>
      </c>
      <c r="F195" s="321">
        <v>1050.3</v>
      </c>
      <c r="G195" s="321">
        <v>1038.5999999999999</v>
      </c>
      <c r="H195" s="321">
        <v>1078.5999999999999</v>
      </c>
      <c r="I195" s="321">
        <v>1090.3000000000002</v>
      </c>
      <c r="J195" s="321">
        <v>1098.5999999999999</v>
      </c>
      <c r="K195" s="320">
        <v>1082</v>
      </c>
      <c r="L195" s="320">
        <v>1062</v>
      </c>
      <c r="M195" s="320">
        <v>25.846039999999999</v>
      </c>
      <c r="N195" s="1"/>
      <c r="O195" s="1"/>
    </row>
    <row r="196" spans="1:15" ht="12.75" customHeight="1">
      <c r="A196" s="30">
        <v>186</v>
      </c>
      <c r="B196" s="333" t="s">
        <v>114</v>
      </c>
      <c r="C196" s="320">
        <v>2264</v>
      </c>
      <c r="D196" s="321">
        <v>2239.3333333333335</v>
      </c>
      <c r="E196" s="321">
        <v>2208.666666666667</v>
      </c>
      <c r="F196" s="321">
        <v>2153.3333333333335</v>
      </c>
      <c r="G196" s="321">
        <v>2122.666666666667</v>
      </c>
      <c r="H196" s="321">
        <v>2294.666666666667</v>
      </c>
      <c r="I196" s="321">
        <v>2325.3333333333339</v>
      </c>
      <c r="J196" s="321">
        <v>2380.666666666667</v>
      </c>
      <c r="K196" s="320">
        <v>2270</v>
      </c>
      <c r="L196" s="320">
        <v>2184</v>
      </c>
      <c r="M196" s="320">
        <v>38.785829999999997</v>
      </c>
      <c r="N196" s="1"/>
      <c r="O196" s="1"/>
    </row>
    <row r="197" spans="1:15" ht="12.75" customHeight="1">
      <c r="A197" s="30">
        <v>187</v>
      </c>
      <c r="B197" s="333" t="s">
        <v>115</v>
      </c>
      <c r="C197" s="320">
        <v>2028.8</v>
      </c>
      <c r="D197" s="321">
        <v>2025.5333333333335</v>
      </c>
      <c r="E197" s="321">
        <v>2012.2666666666671</v>
      </c>
      <c r="F197" s="321">
        <v>1995.7333333333336</v>
      </c>
      <c r="G197" s="321">
        <v>1982.4666666666672</v>
      </c>
      <c r="H197" s="321">
        <v>2042.0666666666671</v>
      </c>
      <c r="I197" s="321">
        <v>2055.3333333333335</v>
      </c>
      <c r="J197" s="321">
        <v>2071.8666666666668</v>
      </c>
      <c r="K197" s="320">
        <v>2038.8</v>
      </c>
      <c r="L197" s="320">
        <v>2009</v>
      </c>
      <c r="M197" s="320">
        <v>2.1418900000000001</v>
      </c>
      <c r="N197" s="1"/>
      <c r="O197" s="1"/>
    </row>
    <row r="198" spans="1:15" ht="12.75" customHeight="1">
      <c r="A198" s="30">
        <v>188</v>
      </c>
      <c r="B198" s="333" t="s">
        <v>116</v>
      </c>
      <c r="C198" s="320">
        <v>1403.7</v>
      </c>
      <c r="D198" s="321">
        <v>1390.7333333333333</v>
      </c>
      <c r="E198" s="321">
        <v>1375.0166666666667</v>
      </c>
      <c r="F198" s="321">
        <v>1346.3333333333333</v>
      </c>
      <c r="G198" s="321">
        <v>1330.6166666666666</v>
      </c>
      <c r="H198" s="321">
        <v>1419.4166666666667</v>
      </c>
      <c r="I198" s="321">
        <v>1435.1333333333334</v>
      </c>
      <c r="J198" s="321">
        <v>1463.8166666666668</v>
      </c>
      <c r="K198" s="320">
        <v>1406.45</v>
      </c>
      <c r="L198" s="320">
        <v>1362.05</v>
      </c>
      <c r="M198" s="320">
        <v>97.471580000000003</v>
      </c>
      <c r="N198" s="1"/>
      <c r="O198" s="1"/>
    </row>
    <row r="199" spans="1:15" ht="12.75" customHeight="1">
      <c r="A199" s="30">
        <v>189</v>
      </c>
      <c r="B199" s="333" t="s">
        <v>117</v>
      </c>
      <c r="C199" s="320">
        <v>579.85</v>
      </c>
      <c r="D199" s="321">
        <v>580.1</v>
      </c>
      <c r="E199" s="321">
        <v>574.45000000000005</v>
      </c>
      <c r="F199" s="321">
        <v>569.05000000000007</v>
      </c>
      <c r="G199" s="321">
        <v>563.40000000000009</v>
      </c>
      <c r="H199" s="321">
        <v>585.5</v>
      </c>
      <c r="I199" s="321">
        <v>591.14999999999986</v>
      </c>
      <c r="J199" s="321">
        <v>596.54999999999995</v>
      </c>
      <c r="K199" s="320">
        <v>585.75</v>
      </c>
      <c r="L199" s="320">
        <v>574.70000000000005</v>
      </c>
      <c r="M199" s="320">
        <v>30.250109999999999</v>
      </c>
      <c r="N199" s="1"/>
      <c r="O199" s="1"/>
    </row>
    <row r="200" spans="1:15" ht="12.75" customHeight="1">
      <c r="A200" s="30">
        <v>190</v>
      </c>
      <c r="B200" s="333" t="s">
        <v>383</v>
      </c>
      <c r="C200" s="320">
        <v>1192.4000000000001</v>
      </c>
      <c r="D200" s="321">
        <v>1201.1166666666666</v>
      </c>
      <c r="E200" s="321">
        <v>1178.3833333333332</v>
      </c>
      <c r="F200" s="321">
        <v>1164.3666666666666</v>
      </c>
      <c r="G200" s="321">
        <v>1141.6333333333332</v>
      </c>
      <c r="H200" s="321">
        <v>1215.1333333333332</v>
      </c>
      <c r="I200" s="321">
        <v>1237.8666666666663</v>
      </c>
      <c r="J200" s="321">
        <v>1251.8833333333332</v>
      </c>
      <c r="K200" s="320">
        <v>1223.8499999999999</v>
      </c>
      <c r="L200" s="320">
        <v>1187.0999999999999</v>
      </c>
      <c r="M200" s="320">
        <v>1.46295</v>
      </c>
      <c r="N200" s="1"/>
      <c r="O200" s="1"/>
    </row>
    <row r="201" spans="1:15" ht="12.75" customHeight="1">
      <c r="A201" s="30">
        <v>191</v>
      </c>
      <c r="B201" s="333" t="s">
        <v>387</v>
      </c>
      <c r="C201" s="320">
        <v>201.2</v>
      </c>
      <c r="D201" s="321">
        <v>201.58333333333334</v>
      </c>
      <c r="E201" s="321">
        <v>199.86666666666667</v>
      </c>
      <c r="F201" s="321">
        <v>198.53333333333333</v>
      </c>
      <c r="G201" s="321">
        <v>196.81666666666666</v>
      </c>
      <c r="H201" s="321">
        <v>202.91666666666669</v>
      </c>
      <c r="I201" s="321">
        <v>204.63333333333333</v>
      </c>
      <c r="J201" s="321">
        <v>205.9666666666667</v>
      </c>
      <c r="K201" s="320">
        <v>203.3</v>
      </c>
      <c r="L201" s="320">
        <v>200.25</v>
      </c>
      <c r="M201" s="320">
        <v>0.55520000000000003</v>
      </c>
      <c r="N201" s="1"/>
      <c r="O201" s="1"/>
    </row>
    <row r="202" spans="1:15" ht="12.75" customHeight="1">
      <c r="A202" s="30">
        <v>192</v>
      </c>
      <c r="B202" s="333" t="s">
        <v>388</v>
      </c>
      <c r="C202" s="320">
        <v>115.8</v>
      </c>
      <c r="D202" s="321">
        <v>115.53333333333335</v>
      </c>
      <c r="E202" s="321">
        <v>114.26666666666669</v>
      </c>
      <c r="F202" s="321">
        <v>112.73333333333335</v>
      </c>
      <c r="G202" s="321">
        <v>111.4666666666667</v>
      </c>
      <c r="H202" s="321">
        <v>117.06666666666669</v>
      </c>
      <c r="I202" s="321">
        <v>118.33333333333334</v>
      </c>
      <c r="J202" s="321">
        <v>119.86666666666669</v>
      </c>
      <c r="K202" s="320">
        <v>116.8</v>
      </c>
      <c r="L202" s="320">
        <v>114</v>
      </c>
      <c r="M202" s="320">
        <v>4.4176099999999998</v>
      </c>
      <c r="N202" s="1"/>
      <c r="O202" s="1"/>
    </row>
    <row r="203" spans="1:15" ht="12.75" customHeight="1">
      <c r="A203" s="30">
        <v>193</v>
      </c>
      <c r="B203" s="333" t="s">
        <v>118</v>
      </c>
      <c r="C203" s="320">
        <v>2487.3000000000002</v>
      </c>
      <c r="D203" s="321">
        <v>2480.3333333333335</v>
      </c>
      <c r="E203" s="321">
        <v>2455.0666666666671</v>
      </c>
      <c r="F203" s="321">
        <v>2422.8333333333335</v>
      </c>
      <c r="G203" s="321">
        <v>2397.5666666666671</v>
      </c>
      <c r="H203" s="321">
        <v>2512.5666666666671</v>
      </c>
      <c r="I203" s="321">
        <v>2537.8333333333335</v>
      </c>
      <c r="J203" s="321">
        <v>2570.0666666666671</v>
      </c>
      <c r="K203" s="320">
        <v>2505.6</v>
      </c>
      <c r="L203" s="320">
        <v>2448.1</v>
      </c>
      <c r="M203" s="320">
        <v>6.6755100000000001</v>
      </c>
      <c r="N203" s="1"/>
      <c r="O203" s="1"/>
    </row>
    <row r="204" spans="1:15" ht="12.75" customHeight="1">
      <c r="A204" s="30">
        <v>194</v>
      </c>
      <c r="B204" s="333" t="s">
        <v>384</v>
      </c>
      <c r="C204" s="320">
        <v>67.75</v>
      </c>
      <c r="D204" s="321">
        <v>68.583333333333329</v>
      </c>
      <c r="E204" s="321">
        <v>66.216666666666654</v>
      </c>
      <c r="F204" s="321">
        <v>64.683333333333323</v>
      </c>
      <c r="G204" s="321">
        <v>62.316666666666649</v>
      </c>
      <c r="H204" s="321">
        <v>70.11666666666666</v>
      </c>
      <c r="I204" s="321">
        <v>72.483333333333334</v>
      </c>
      <c r="J204" s="321">
        <v>74.016666666666666</v>
      </c>
      <c r="K204" s="320">
        <v>70.95</v>
      </c>
      <c r="L204" s="320">
        <v>67.05</v>
      </c>
      <c r="M204" s="320">
        <v>121.96339999999999</v>
      </c>
      <c r="N204" s="1"/>
      <c r="O204" s="1"/>
    </row>
    <row r="205" spans="1:15" ht="12.75" customHeight="1">
      <c r="A205" s="30">
        <v>195</v>
      </c>
      <c r="B205" s="333" t="s">
        <v>831</v>
      </c>
      <c r="C205" s="320">
        <v>1006.6</v>
      </c>
      <c r="D205" s="321">
        <v>1010.4666666666667</v>
      </c>
      <c r="E205" s="321">
        <v>997.38333333333344</v>
      </c>
      <c r="F205" s="321">
        <v>988.16666666666674</v>
      </c>
      <c r="G205" s="321">
        <v>975.08333333333348</v>
      </c>
      <c r="H205" s="321">
        <v>1019.6833333333334</v>
      </c>
      <c r="I205" s="321">
        <v>1032.7666666666667</v>
      </c>
      <c r="J205" s="321">
        <v>1041.9833333333333</v>
      </c>
      <c r="K205" s="320">
        <v>1023.55</v>
      </c>
      <c r="L205" s="320">
        <v>1001.25</v>
      </c>
      <c r="M205" s="320">
        <v>0.45805000000000001</v>
      </c>
      <c r="N205" s="1"/>
      <c r="O205" s="1"/>
    </row>
    <row r="206" spans="1:15" ht="12.75" customHeight="1">
      <c r="A206" s="30">
        <v>196</v>
      </c>
      <c r="B206" s="333" t="s">
        <v>820</v>
      </c>
      <c r="C206" s="320">
        <v>381.45</v>
      </c>
      <c r="D206" s="321">
        <v>384.84999999999997</v>
      </c>
      <c r="E206" s="321">
        <v>376.79999999999995</v>
      </c>
      <c r="F206" s="321">
        <v>372.15</v>
      </c>
      <c r="G206" s="321">
        <v>364.09999999999997</v>
      </c>
      <c r="H206" s="321">
        <v>389.49999999999994</v>
      </c>
      <c r="I206" s="321">
        <v>397.55</v>
      </c>
      <c r="J206" s="321">
        <v>402.19999999999993</v>
      </c>
      <c r="K206" s="320">
        <v>392.9</v>
      </c>
      <c r="L206" s="320">
        <v>380.2</v>
      </c>
      <c r="M206" s="320">
        <v>1.0752699999999999</v>
      </c>
      <c r="N206" s="1"/>
      <c r="O206" s="1"/>
    </row>
    <row r="207" spans="1:15" ht="12.75" customHeight="1">
      <c r="A207" s="30">
        <v>197</v>
      </c>
      <c r="B207" s="333" t="s">
        <v>120</v>
      </c>
      <c r="C207" s="320">
        <v>484.4</v>
      </c>
      <c r="D207" s="321">
        <v>479.9666666666667</v>
      </c>
      <c r="E207" s="321">
        <v>473.93333333333339</v>
      </c>
      <c r="F207" s="321">
        <v>463.4666666666667</v>
      </c>
      <c r="G207" s="321">
        <v>457.43333333333339</v>
      </c>
      <c r="H207" s="321">
        <v>490.43333333333339</v>
      </c>
      <c r="I207" s="321">
        <v>496.4666666666667</v>
      </c>
      <c r="J207" s="321">
        <v>506.93333333333339</v>
      </c>
      <c r="K207" s="320">
        <v>486</v>
      </c>
      <c r="L207" s="320">
        <v>469.5</v>
      </c>
      <c r="M207" s="320">
        <v>146.25673</v>
      </c>
      <c r="N207" s="1"/>
      <c r="O207" s="1"/>
    </row>
    <row r="208" spans="1:15" ht="12.75" customHeight="1">
      <c r="A208" s="30">
        <v>198</v>
      </c>
      <c r="B208" s="333" t="s">
        <v>389</v>
      </c>
      <c r="C208" s="320">
        <v>112.8</v>
      </c>
      <c r="D208" s="321">
        <v>111.96666666666665</v>
      </c>
      <c r="E208" s="321">
        <v>110.93333333333331</v>
      </c>
      <c r="F208" s="321">
        <v>109.06666666666665</v>
      </c>
      <c r="G208" s="321">
        <v>108.0333333333333</v>
      </c>
      <c r="H208" s="321">
        <v>113.83333333333331</v>
      </c>
      <c r="I208" s="321">
        <v>114.86666666666665</v>
      </c>
      <c r="J208" s="321">
        <v>116.73333333333332</v>
      </c>
      <c r="K208" s="320">
        <v>113</v>
      </c>
      <c r="L208" s="320">
        <v>110.1</v>
      </c>
      <c r="M208" s="320">
        <v>22.626259999999998</v>
      </c>
      <c r="N208" s="1"/>
      <c r="O208" s="1"/>
    </row>
    <row r="209" spans="1:15" ht="12.75" customHeight="1">
      <c r="A209" s="30">
        <v>199</v>
      </c>
      <c r="B209" s="333" t="s">
        <v>121</v>
      </c>
      <c r="C209" s="320">
        <v>272.39999999999998</v>
      </c>
      <c r="D209" s="321">
        <v>270.98333333333335</v>
      </c>
      <c r="E209" s="321">
        <v>268.7166666666667</v>
      </c>
      <c r="F209" s="321">
        <v>265.03333333333336</v>
      </c>
      <c r="G209" s="321">
        <v>262.76666666666671</v>
      </c>
      <c r="H209" s="321">
        <v>274.66666666666669</v>
      </c>
      <c r="I209" s="321">
        <v>276.93333333333334</v>
      </c>
      <c r="J209" s="321">
        <v>280.61666666666667</v>
      </c>
      <c r="K209" s="320">
        <v>273.25</v>
      </c>
      <c r="L209" s="320">
        <v>267.3</v>
      </c>
      <c r="M209" s="320">
        <v>31.22625</v>
      </c>
      <c r="N209" s="1"/>
      <c r="O209" s="1"/>
    </row>
    <row r="210" spans="1:15" ht="12.75" customHeight="1">
      <c r="A210" s="30">
        <v>200</v>
      </c>
      <c r="B210" s="333" t="s">
        <v>122</v>
      </c>
      <c r="C210" s="320">
        <v>2230.5</v>
      </c>
      <c r="D210" s="321">
        <v>2229.4666666666667</v>
      </c>
      <c r="E210" s="321">
        <v>2206.9333333333334</v>
      </c>
      <c r="F210" s="321">
        <v>2183.3666666666668</v>
      </c>
      <c r="G210" s="321">
        <v>2160.8333333333335</v>
      </c>
      <c r="H210" s="321">
        <v>2253.0333333333333</v>
      </c>
      <c r="I210" s="321">
        <v>2275.5666666666671</v>
      </c>
      <c r="J210" s="321">
        <v>2299.1333333333332</v>
      </c>
      <c r="K210" s="320">
        <v>2252</v>
      </c>
      <c r="L210" s="320">
        <v>2205.9</v>
      </c>
      <c r="M210" s="320">
        <v>15.43544</v>
      </c>
      <c r="N210" s="1"/>
      <c r="O210" s="1"/>
    </row>
    <row r="211" spans="1:15" ht="12.75" customHeight="1">
      <c r="A211" s="30">
        <v>201</v>
      </c>
      <c r="B211" s="333" t="s">
        <v>262</v>
      </c>
      <c r="C211" s="320">
        <v>323.35000000000002</v>
      </c>
      <c r="D211" s="321">
        <v>322.73333333333335</v>
      </c>
      <c r="E211" s="321">
        <v>316.66666666666669</v>
      </c>
      <c r="F211" s="321">
        <v>309.98333333333335</v>
      </c>
      <c r="G211" s="321">
        <v>303.91666666666669</v>
      </c>
      <c r="H211" s="321">
        <v>329.41666666666669</v>
      </c>
      <c r="I211" s="321">
        <v>335.48333333333329</v>
      </c>
      <c r="J211" s="321">
        <v>342.16666666666669</v>
      </c>
      <c r="K211" s="320">
        <v>328.8</v>
      </c>
      <c r="L211" s="320">
        <v>316.05</v>
      </c>
      <c r="M211" s="320">
        <v>6.9989400000000002</v>
      </c>
      <c r="N211" s="1"/>
      <c r="O211" s="1"/>
    </row>
    <row r="212" spans="1:15" ht="12.75" customHeight="1">
      <c r="A212" s="30">
        <v>202</v>
      </c>
      <c r="B212" s="333" t="s">
        <v>832</v>
      </c>
      <c r="C212" s="320">
        <v>732.9</v>
      </c>
      <c r="D212" s="321">
        <v>719.94999999999993</v>
      </c>
      <c r="E212" s="321">
        <v>689.99999999999989</v>
      </c>
      <c r="F212" s="321">
        <v>647.09999999999991</v>
      </c>
      <c r="G212" s="321">
        <v>617.14999999999986</v>
      </c>
      <c r="H212" s="321">
        <v>762.84999999999991</v>
      </c>
      <c r="I212" s="321">
        <v>792.8</v>
      </c>
      <c r="J212" s="321">
        <v>835.69999999999993</v>
      </c>
      <c r="K212" s="320">
        <v>749.9</v>
      </c>
      <c r="L212" s="320">
        <v>677.05</v>
      </c>
      <c r="M212" s="320">
        <v>1.5679000000000001</v>
      </c>
      <c r="N212" s="1"/>
      <c r="O212" s="1"/>
    </row>
    <row r="213" spans="1:15" ht="12.75" customHeight="1">
      <c r="A213" s="30">
        <v>203</v>
      </c>
      <c r="B213" s="333" t="s">
        <v>390</v>
      </c>
      <c r="C213" s="320">
        <v>40299.800000000003</v>
      </c>
      <c r="D213" s="321">
        <v>40143.599999999999</v>
      </c>
      <c r="E213" s="321">
        <v>39787.199999999997</v>
      </c>
      <c r="F213" s="321">
        <v>39274.6</v>
      </c>
      <c r="G213" s="321">
        <v>38918.199999999997</v>
      </c>
      <c r="H213" s="321">
        <v>40656.199999999997</v>
      </c>
      <c r="I213" s="321">
        <v>41012.600000000006</v>
      </c>
      <c r="J213" s="321">
        <v>41525.199999999997</v>
      </c>
      <c r="K213" s="320">
        <v>40500</v>
      </c>
      <c r="L213" s="320">
        <v>39631</v>
      </c>
      <c r="M213" s="320">
        <v>3.3739999999999999E-2</v>
      </c>
      <c r="N213" s="1"/>
      <c r="O213" s="1"/>
    </row>
    <row r="214" spans="1:15" ht="12.75" customHeight="1">
      <c r="A214" s="30">
        <v>204</v>
      </c>
      <c r="B214" s="333" t="s">
        <v>391</v>
      </c>
      <c r="C214" s="320">
        <v>35.1</v>
      </c>
      <c r="D214" s="321">
        <v>35.083333333333336</v>
      </c>
      <c r="E214" s="321">
        <v>34.666666666666671</v>
      </c>
      <c r="F214" s="321">
        <v>34.233333333333334</v>
      </c>
      <c r="G214" s="321">
        <v>33.81666666666667</v>
      </c>
      <c r="H214" s="321">
        <v>35.516666666666673</v>
      </c>
      <c r="I214" s="321">
        <v>35.933333333333344</v>
      </c>
      <c r="J214" s="321">
        <v>36.366666666666674</v>
      </c>
      <c r="K214" s="320">
        <v>35.5</v>
      </c>
      <c r="L214" s="320">
        <v>34.65</v>
      </c>
      <c r="M214" s="320">
        <v>10.797940000000001</v>
      </c>
      <c r="N214" s="1"/>
      <c r="O214" s="1"/>
    </row>
    <row r="215" spans="1:15" ht="12.75" customHeight="1">
      <c r="A215" s="30">
        <v>205</v>
      </c>
      <c r="B215" s="333" t="s">
        <v>403</v>
      </c>
      <c r="C215" s="320">
        <v>86.25</v>
      </c>
      <c r="D215" s="321">
        <v>86.933333333333337</v>
      </c>
      <c r="E215" s="321">
        <v>85.01666666666668</v>
      </c>
      <c r="F215" s="321">
        <v>83.783333333333346</v>
      </c>
      <c r="G215" s="321">
        <v>81.866666666666688</v>
      </c>
      <c r="H215" s="321">
        <v>88.166666666666671</v>
      </c>
      <c r="I215" s="321">
        <v>90.083333333333329</v>
      </c>
      <c r="J215" s="321">
        <v>91.316666666666663</v>
      </c>
      <c r="K215" s="320">
        <v>88.85</v>
      </c>
      <c r="L215" s="320">
        <v>85.7</v>
      </c>
      <c r="M215" s="320">
        <v>75.949439999999996</v>
      </c>
      <c r="N215" s="1"/>
      <c r="O215" s="1"/>
    </row>
    <row r="216" spans="1:15" ht="12.75" customHeight="1">
      <c r="A216" s="30">
        <v>206</v>
      </c>
      <c r="B216" s="333" t="s">
        <v>123</v>
      </c>
      <c r="C216" s="320">
        <v>151.30000000000001</v>
      </c>
      <c r="D216" s="321">
        <v>151.41666666666669</v>
      </c>
      <c r="E216" s="321">
        <v>149.18333333333337</v>
      </c>
      <c r="F216" s="321">
        <v>147.06666666666669</v>
      </c>
      <c r="G216" s="321">
        <v>144.83333333333337</v>
      </c>
      <c r="H216" s="321">
        <v>153.53333333333336</v>
      </c>
      <c r="I216" s="321">
        <v>155.76666666666671</v>
      </c>
      <c r="J216" s="321">
        <v>157.88333333333335</v>
      </c>
      <c r="K216" s="320">
        <v>153.65</v>
      </c>
      <c r="L216" s="320">
        <v>149.30000000000001</v>
      </c>
      <c r="M216" s="320">
        <v>68.570030000000003</v>
      </c>
      <c r="N216" s="1"/>
      <c r="O216" s="1"/>
    </row>
    <row r="217" spans="1:15" ht="12.75" customHeight="1">
      <c r="A217" s="30">
        <v>207</v>
      </c>
      <c r="B217" s="333" t="s">
        <v>124</v>
      </c>
      <c r="C217" s="320">
        <v>741</v>
      </c>
      <c r="D217" s="321">
        <v>738.63333333333333</v>
      </c>
      <c r="E217" s="321">
        <v>733.4666666666667</v>
      </c>
      <c r="F217" s="321">
        <v>725.93333333333339</v>
      </c>
      <c r="G217" s="321">
        <v>720.76666666666677</v>
      </c>
      <c r="H217" s="321">
        <v>746.16666666666663</v>
      </c>
      <c r="I217" s="321">
        <v>751.33333333333337</v>
      </c>
      <c r="J217" s="321">
        <v>758.86666666666656</v>
      </c>
      <c r="K217" s="320">
        <v>743.8</v>
      </c>
      <c r="L217" s="320">
        <v>731.1</v>
      </c>
      <c r="M217" s="320">
        <v>109.03446</v>
      </c>
      <c r="N217" s="1"/>
      <c r="O217" s="1"/>
    </row>
    <row r="218" spans="1:15" ht="12.75" customHeight="1">
      <c r="A218" s="30">
        <v>208</v>
      </c>
      <c r="B218" s="333" t="s">
        <v>125</v>
      </c>
      <c r="C218" s="320">
        <v>1283.9000000000001</v>
      </c>
      <c r="D218" s="321">
        <v>1274.7333333333333</v>
      </c>
      <c r="E218" s="321">
        <v>1261.1666666666667</v>
      </c>
      <c r="F218" s="321">
        <v>1238.4333333333334</v>
      </c>
      <c r="G218" s="321">
        <v>1224.8666666666668</v>
      </c>
      <c r="H218" s="321">
        <v>1297.4666666666667</v>
      </c>
      <c r="I218" s="321">
        <v>1311.0333333333333</v>
      </c>
      <c r="J218" s="321">
        <v>1333.7666666666667</v>
      </c>
      <c r="K218" s="320">
        <v>1288.3</v>
      </c>
      <c r="L218" s="320">
        <v>1252</v>
      </c>
      <c r="M218" s="320">
        <v>3.78864</v>
      </c>
      <c r="N218" s="1"/>
      <c r="O218" s="1"/>
    </row>
    <row r="219" spans="1:15" ht="12.75" customHeight="1">
      <c r="A219" s="30">
        <v>209</v>
      </c>
      <c r="B219" s="333" t="s">
        <v>126</v>
      </c>
      <c r="C219" s="320">
        <v>518.9</v>
      </c>
      <c r="D219" s="321">
        <v>520.63333333333333</v>
      </c>
      <c r="E219" s="321">
        <v>512.86666666666667</v>
      </c>
      <c r="F219" s="321">
        <v>506.83333333333337</v>
      </c>
      <c r="G219" s="321">
        <v>499.06666666666672</v>
      </c>
      <c r="H219" s="321">
        <v>526.66666666666663</v>
      </c>
      <c r="I219" s="321">
        <v>534.43333333333328</v>
      </c>
      <c r="J219" s="321">
        <v>540.46666666666658</v>
      </c>
      <c r="K219" s="320">
        <v>528.4</v>
      </c>
      <c r="L219" s="320">
        <v>514.6</v>
      </c>
      <c r="M219" s="320">
        <v>9.1584900000000005</v>
      </c>
      <c r="N219" s="1"/>
      <c r="O219" s="1"/>
    </row>
    <row r="220" spans="1:15" ht="12.75" customHeight="1">
      <c r="A220" s="30">
        <v>210</v>
      </c>
      <c r="B220" s="333" t="s">
        <v>407</v>
      </c>
      <c r="C220" s="320">
        <v>159.05000000000001</v>
      </c>
      <c r="D220" s="321">
        <v>157.91666666666669</v>
      </c>
      <c r="E220" s="321">
        <v>153.93333333333337</v>
      </c>
      <c r="F220" s="321">
        <v>148.81666666666669</v>
      </c>
      <c r="G220" s="321">
        <v>144.83333333333337</v>
      </c>
      <c r="H220" s="321">
        <v>163.03333333333336</v>
      </c>
      <c r="I220" s="321">
        <v>167.01666666666671</v>
      </c>
      <c r="J220" s="321">
        <v>172.13333333333335</v>
      </c>
      <c r="K220" s="320">
        <v>161.9</v>
      </c>
      <c r="L220" s="320">
        <v>152.80000000000001</v>
      </c>
      <c r="M220" s="320">
        <v>5.8376799999999998</v>
      </c>
      <c r="N220" s="1"/>
      <c r="O220" s="1"/>
    </row>
    <row r="221" spans="1:15" ht="12.75" customHeight="1">
      <c r="A221" s="30">
        <v>211</v>
      </c>
      <c r="B221" s="333" t="s">
        <v>393</v>
      </c>
      <c r="C221" s="320">
        <v>45.5</v>
      </c>
      <c r="D221" s="321">
        <v>45.833333333333336</v>
      </c>
      <c r="E221" s="321">
        <v>44.666666666666671</v>
      </c>
      <c r="F221" s="321">
        <v>43.833333333333336</v>
      </c>
      <c r="G221" s="321">
        <v>42.666666666666671</v>
      </c>
      <c r="H221" s="321">
        <v>46.666666666666671</v>
      </c>
      <c r="I221" s="321">
        <v>47.833333333333343</v>
      </c>
      <c r="J221" s="321">
        <v>48.666666666666671</v>
      </c>
      <c r="K221" s="320">
        <v>47</v>
      </c>
      <c r="L221" s="320">
        <v>45</v>
      </c>
      <c r="M221" s="320">
        <v>106.35008000000001</v>
      </c>
      <c r="N221" s="1"/>
      <c r="O221" s="1"/>
    </row>
    <row r="222" spans="1:15" ht="12.75" customHeight="1">
      <c r="A222" s="30">
        <v>212</v>
      </c>
      <c r="B222" s="333" t="s">
        <v>127</v>
      </c>
      <c r="C222" s="320">
        <v>9.3000000000000007</v>
      </c>
      <c r="D222" s="321">
        <v>9.3666666666666671</v>
      </c>
      <c r="E222" s="321">
        <v>9.1833333333333336</v>
      </c>
      <c r="F222" s="321">
        <v>9.0666666666666664</v>
      </c>
      <c r="G222" s="321">
        <v>8.8833333333333329</v>
      </c>
      <c r="H222" s="321">
        <v>9.4833333333333343</v>
      </c>
      <c r="I222" s="321">
        <v>9.6666666666666679</v>
      </c>
      <c r="J222" s="321">
        <v>9.783333333333335</v>
      </c>
      <c r="K222" s="320">
        <v>9.5500000000000007</v>
      </c>
      <c r="L222" s="320">
        <v>9.25</v>
      </c>
      <c r="M222" s="320">
        <v>773.60699999999997</v>
      </c>
      <c r="N222" s="1"/>
      <c r="O222" s="1"/>
    </row>
    <row r="223" spans="1:15" ht="12.75" customHeight="1">
      <c r="A223" s="30">
        <v>213</v>
      </c>
      <c r="B223" s="333" t="s">
        <v>394</v>
      </c>
      <c r="C223" s="320">
        <v>56.35</v>
      </c>
      <c r="D223" s="321">
        <v>56.383333333333333</v>
      </c>
      <c r="E223" s="321">
        <v>55.566666666666663</v>
      </c>
      <c r="F223" s="321">
        <v>54.783333333333331</v>
      </c>
      <c r="G223" s="321">
        <v>53.966666666666661</v>
      </c>
      <c r="H223" s="321">
        <v>57.166666666666664</v>
      </c>
      <c r="I223" s="321">
        <v>57.983333333333341</v>
      </c>
      <c r="J223" s="321">
        <v>58.766666666666666</v>
      </c>
      <c r="K223" s="320">
        <v>57.2</v>
      </c>
      <c r="L223" s="320">
        <v>55.6</v>
      </c>
      <c r="M223" s="320">
        <v>55.037739999999999</v>
      </c>
      <c r="N223" s="1"/>
      <c r="O223" s="1"/>
    </row>
    <row r="224" spans="1:15" ht="12.75" customHeight="1">
      <c r="A224" s="30">
        <v>214</v>
      </c>
      <c r="B224" s="333" t="s">
        <v>128</v>
      </c>
      <c r="C224" s="320">
        <v>38.85</v>
      </c>
      <c r="D224" s="321">
        <v>39.266666666666666</v>
      </c>
      <c r="E224" s="321">
        <v>37.883333333333333</v>
      </c>
      <c r="F224" s="321">
        <v>36.916666666666664</v>
      </c>
      <c r="G224" s="321">
        <v>35.533333333333331</v>
      </c>
      <c r="H224" s="321">
        <v>40.233333333333334</v>
      </c>
      <c r="I224" s="321">
        <v>41.61666666666666</v>
      </c>
      <c r="J224" s="321">
        <v>42.583333333333336</v>
      </c>
      <c r="K224" s="320">
        <v>40.65</v>
      </c>
      <c r="L224" s="320">
        <v>38.299999999999997</v>
      </c>
      <c r="M224" s="320">
        <v>535.19579999999996</v>
      </c>
      <c r="N224" s="1"/>
      <c r="O224" s="1"/>
    </row>
    <row r="225" spans="1:15" ht="12.75" customHeight="1">
      <c r="A225" s="30">
        <v>215</v>
      </c>
      <c r="B225" s="333" t="s">
        <v>405</v>
      </c>
      <c r="C225" s="320">
        <v>210.4</v>
      </c>
      <c r="D225" s="321">
        <v>210.86666666666665</v>
      </c>
      <c r="E225" s="321">
        <v>207.73333333333329</v>
      </c>
      <c r="F225" s="321">
        <v>205.06666666666663</v>
      </c>
      <c r="G225" s="321">
        <v>201.93333333333328</v>
      </c>
      <c r="H225" s="321">
        <v>213.5333333333333</v>
      </c>
      <c r="I225" s="321">
        <v>216.66666666666669</v>
      </c>
      <c r="J225" s="321">
        <v>219.33333333333331</v>
      </c>
      <c r="K225" s="320">
        <v>214</v>
      </c>
      <c r="L225" s="320">
        <v>208.2</v>
      </c>
      <c r="M225" s="320">
        <v>83.94905</v>
      </c>
      <c r="N225" s="1"/>
      <c r="O225" s="1"/>
    </row>
    <row r="226" spans="1:15" ht="12.75" customHeight="1">
      <c r="A226" s="30">
        <v>216</v>
      </c>
      <c r="B226" s="333" t="s">
        <v>395</v>
      </c>
      <c r="C226" s="320">
        <v>952.75</v>
      </c>
      <c r="D226" s="321">
        <v>958.85</v>
      </c>
      <c r="E226" s="321">
        <v>944.55000000000007</v>
      </c>
      <c r="F226" s="321">
        <v>936.35</v>
      </c>
      <c r="G226" s="321">
        <v>922.05000000000007</v>
      </c>
      <c r="H226" s="321">
        <v>967.05000000000007</v>
      </c>
      <c r="I226" s="321">
        <v>981.35</v>
      </c>
      <c r="J226" s="321">
        <v>989.55000000000007</v>
      </c>
      <c r="K226" s="320">
        <v>973.15</v>
      </c>
      <c r="L226" s="320">
        <v>950.65</v>
      </c>
      <c r="M226" s="320">
        <v>8.5690000000000002E-2</v>
      </c>
      <c r="N226" s="1"/>
      <c r="O226" s="1"/>
    </row>
    <row r="227" spans="1:15" ht="12.75" customHeight="1">
      <c r="A227" s="30">
        <v>217</v>
      </c>
      <c r="B227" s="333" t="s">
        <v>129</v>
      </c>
      <c r="C227" s="320">
        <v>350.3</v>
      </c>
      <c r="D227" s="321">
        <v>350.36666666666662</v>
      </c>
      <c r="E227" s="321">
        <v>345.23333333333323</v>
      </c>
      <c r="F227" s="321">
        <v>340.16666666666663</v>
      </c>
      <c r="G227" s="321">
        <v>335.03333333333325</v>
      </c>
      <c r="H227" s="321">
        <v>355.43333333333322</v>
      </c>
      <c r="I227" s="321">
        <v>360.56666666666655</v>
      </c>
      <c r="J227" s="321">
        <v>365.63333333333321</v>
      </c>
      <c r="K227" s="320">
        <v>355.5</v>
      </c>
      <c r="L227" s="320">
        <v>345.3</v>
      </c>
      <c r="M227" s="320">
        <v>28.128589999999999</v>
      </c>
      <c r="N227" s="1"/>
      <c r="O227" s="1"/>
    </row>
    <row r="228" spans="1:15" ht="12.75" customHeight="1">
      <c r="A228" s="30">
        <v>218</v>
      </c>
      <c r="B228" s="333" t="s">
        <v>396</v>
      </c>
      <c r="C228" s="320">
        <v>339.9</v>
      </c>
      <c r="D228" s="321">
        <v>342.23333333333329</v>
      </c>
      <c r="E228" s="321">
        <v>333.56666666666661</v>
      </c>
      <c r="F228" s="321">
        <v>327.23333333333329</v>
      </c>
      <c r="G228" s="321">
        <v>318.56666666666661</v>
      </c>
      <c r="H228" s="321">
        <v>348.56666666666661</v>
      </c>
      <c r="I228" s="321">
        <v>357.23333333333323</v>
      </c>
      <c r="J228" s="321">
        <v>363.56666666666661</v>
      </c>
      <c r="K228" s="320">
        <v>350.9</v>
      </c>
      <c r="L228" s="320">
        <v>335.9</v>
      </c>
      <c r="M228" s="320">
        <v>7.2339000000000002</v>
      </c>
      <c r="N228" s="1"/>
      <c r="O228" s="1"/>
    </row>
    <row r="229" spans="1:15" ht="12.75" customHeight="1">
      <c r="A229" s="30">
        <v>219</v>
      </c>
      <c r="B229" s="333" t="s">
        <v>397</v>
      </c>
      <c r="C229" s="320">
        <v>1770.25</v>
      </c>
      <c r="D229" s="321">
        <v>1739.5833333333333</v>
      </c>
      <c r="E229" s="321">
        <v>1700.1666666666665</v>
      </c>
      <c r="F229" s="321">
        <v>1630.0833333333333</v>
      </c>
      <c r="G229" s="321">
        <v>1590.6666666666665</v>
      </c>
      <c r="H229" s="321">
        <v>1809.6666666666665</v>
      </c>
      <c r="I229" s="321">
        <v>1849.083333333333</v>
      </c>
      <c r="J229" s="321">
        <v>1919.1666666666665</v>
      </c>
      <c r="K229" s="320">
        <v>1779</v>
      </c>
      <c r="L229" s="320">
        <v>1669.5</v>
      </c>
      <c r="M229" s="320">
        <v>0.70203000000000004</v>
      </c>
      <c r="N229" s="1"/>
      <c r="O229" s="1"/>
    </row>
    <row r="230" spans="1:15" ht="12.75" customHeight="1">
      <c r="A230" s="30">
        <v>220</v>
      </c>
      <c r="B230" s="333" t="s">
        <v>130</v>
      </c>
      <c r="C230" s="320">
        <v>261.7</v>
      </c>
      <c r="D230" s="321">
        <v>260.06666666666666</v>
      </c>
      <c r="E230" s="321">
        <v>254.63333333333333</v>
      </c>
      <c r="F230" s="321">
        <v>247.56666666666666</v>
      </c>
      <c r="G230" s="321">
        <v>242.13333333333333</v>
      </c>
      <c r="H230" s="321">
        <v>267.13333333333333</v>
      </c>
      <c r="I230" s="321">
        <v>272.56666666666661</v>
      </c>
      <c r="J230" s="321">
        <v>279.63333333333333</v>
      </c>
      <c r="K230" s="320">
        <v>265.5</v>
      </c>
      <c r="L230" s="320">
        <v>253</v>
      </c>
      <c r="M230" s="320">
        <v>149.27385000000001</v>
      </c>
      <c r="N230" s="1"/>
      <c r="O230" s="1"/>
    </row>
    <row r="231" spans="1:15" ht="12.75" customHeight="1">
      <c r="A231" s="30">
        <v>221</v>
      </c>
      <c r="B231" s="333" t="s">
        <v>402</v>
      </c>
      <c r="C231" s="320">
        <v>204</v>
      </c>
      <c r="D231" s="321">
        <v>203.46666666666667</v>
      </c>
      <c r="E231" s="321">
        <v>201.03333333333333</v>
      </c>
      <c r="F231" s="321">
        <v>198.06666666666666</v>
      </c>
      <c r="G231" s="321">
        <v>195.63333333333333</v>
      </c>
      <c r="H231" s="321">
        <v>206.43333333333334</v>
      </c>
      <c r="I231" s="321">
        <v>208.86666666666667</v>
      </c>
      <c r="J231" s="321">
        <v>211.83333333333334</v>
      </c>
      <c r="K231" s="320">
        <v>205.9</v>
      </c>
      <c r="L231" s="320">
        <v>200.5</v>
      </c>
      <c r="M231" s="320">
        <v>11.4366</v>
      </c>
      <c r="N231" s="1"/>
      <c r="O231" s="1"/>
    </row>
    <row r="232" spans="1:15" ht="12.75" customHeight="1">
      <c r="A232" s="30">
        <v>222</v>
      </c>
      <c r="B232" s="333" t="s">
        <v>264</v>
      </c>
      <c r="C232" s="320">
        <v>4877.25</v>
      </c>
      <c r="D232" s="321">
        <v>4865.7666666666664</v>
      </c>
      <c r="E232" s="321">
        <v>4811.5333333333328</v>
      </c>
      <c r="F232" s="321">
        <v>4745.8166666666666</v>
      </c>
      <c r="G232" s="321">
        <v>4691.583333333333</v>
      </c>
      <c r="H232" s="321">
        <v>4931.4833333333327</v>
      </c>
      <c r="I232" s="321">
        <v>4985.7166666666662</v>
      </c>
      <c r="J232" s="321">
        <v>5051.4333333333325</v>
      </c>
      <c r="K232" s="320">
        <v>4920</v>
      </c>
      <c r="L232" s="320">
        <v>4800.05</v>
      </c>
      <c r="M232" s="320">
        <v>1.00824</v>
      </c>
      <c r="N232" s="1"/>
      <c r="O232" s="1"/>
    </row>
    <row r="233" spans="1:15" ht="12.75" customHeight="1">
      <c r="A233" s="30">
        <v>223</v>
      </c>
      <c r="B233" s="333" t="s">
        <v>404</v>
      </c>
      <c r="C233" s="320">
        <v>160.9</v>
      </c>
      <c r="D233" s="321">
        <v>160.23333333333335</v>
      </c>
      <c r="E233" s="321">
        <v>158.91666666666669</v>
      </c>
      <c r="F233" s="321">
        <v>156.93333333333334</v>
      </c>
      <c r="G233" s="321">
        <v>155.61666666666667</v>
      </c>
      <c r="H233" s="321">
        <v>162.2166666666667</v>
      </c>
      <c r="I233" s="321">
        <v>163.53333333333336</v>
      </c>
      <c r="J233" s="321">
        <v>165.51666666666671</v>
      </c>
      <c r="K233" s="320">
        <v>161.55000000000001</v>
      </c>
      <c r="L233" s="320">
        <v>158.25</v>
      </c>
      <c r="M233" s="320">
        <v>7.0529000000000002</v>
      </c>
      <c r="N233" s="1"/>
      <c r="O233" s="1"/>
    </row>
    <row r="234" spans="1:15" ht="12.75" customHeight="1">
      <c r="A234" s="30">
        <v>224</v>
      </c>
      <c r="B234" s="333" t="s">
        <v>131</v>
      </c>
      <c r="C234" s="320">
        <v>1866.85</v>
      </c>
      <c r="D234" s="321">
        <v>1853.5833333333333</v>
      </c>
      <c r="E234" s="321">
        <v>1832.1666666666665</v>
      </c>
      <c r="F234" s="321">
        <v>1797.4833333333333</v>
      </c>
      <c r="G234" s="321">
        <v>1776.0666666666666</v>
      </c>
      <c r="H234" s="321">
        <v>1888.2666666666664</v>
      </c>
      <c r="I234" s="321">
        <v>1909.6833333333329</v>
      </c>
      <c r="J234" s="321">
        <v>1944.3666666666663</v>
      </c>
      <c r="K234" s="320">
        <v>1875</v>
      </c>
      <c r="L234" s="320">
        <v>1818.9</v>
      </c>
      <c r="M234" s="320">
        <v>2.7140300000000002</v>
      </c>
      <c r="N234" s="1"/>
      <c r="O234" s="1"/>
    </row>
    <row r="235" spans="1:15" ht="12.75" customHeight="1">
      <c r="A235" s="30">
        <v>225</v>
      </c>
      <c r="B235" s="333" t="s">
        <v>833</v>
      </c>
      <c r="C235" s="320">
        <v>1543.4</v>
      </c>
      <c r="D235" s="321">
        <v>1543.9666666666665</v>
      </c>
      <c r="E235" s="321">
        <v>1524.4333333333329</v>
      </c>
      <c r="F235" s="321">
        <v>1505.4666666666665</v>
      </c>
      <c r="G235" s="321">
        <v>1485.9333333333329</v>
      </c>
      <c r="H235" s="321">
        <v>1562.9333333333329</v>
      </c>
      <c r="I235" s="321">
        <v>1582.4666666666662</v>
      </c>
      <c r="J235" s="321">
        <v>1601.4333333333329</v>
      </c>
      <c r="K235" s="320">
        <v>1563.5</v>
      </c>
      <c r="L235" s="320">
        <v>1525</v>
      </c>
      <c r="M235" s="320">
        <v>0.14788000000000001</v>
      </c>
      <c r="N235" s="1"/>
      <c r="O235" s="1"/>
    </row>
    <row r="236" spans="1:15" ht="12.75" customHeight="1">
      <c r="A236" s="30">
        <v>226</v>
      </c>
      <c r="B236" s="333" t="s">
        <v>408</v>
      </c>
      <c r="C236" s="320">
        <v>373.2</v>
      </c>
      <c r="D236" s="321">
        <v>374.73333333333335</v>
      </c>
      <c r="E236" s="321">
        <v>369.4666666666667</v>
      </c>
      <c r="F236" s="321">
        <v>365.73333333333335</v>
      </c>
      <c r="G236" s="321">
        <v>360.4666666666667</v>
      </c>
      <c r="H236" s="321">
        <v>378.4666666666667</v>
      </c>
      <c r="I236" s="321">
        <v>383.73333333333335</v>
      </c>
      <c r="J236" s="321">
        <v>387.4666666666667</v>
      </c>
      <c r="K236" s="320">
        <v>380</v>
      </c>
      <c r="L236" s="320">
        <v>371</v>
      </c>
      <c r="M236" s="320">
        <v>0.29714000000000002</v>
      </c>
      <c r="N236" s="1"/>
      <c r="O236" s="1"/>
    </row>
    <row r="237" spans="1:15" ht="12.75" customHeight="1">
      <c r="A237" s="30">
        <v>227</v>
      </c>
      <c r="B237" s="333" t="s">
        <v>132</v>
      </c>
      <c r="C237" s="320">
        <v>1018.1</v>
      </c>
      <c r="D237" s="321">
        <v>1003.5166666666668</v>
      </c>
      <c r="E237" s="321">
        <v>981.03333333333353</v>
      </c>
      <c r="F237" s="321">
        <v>943.96666666666681</v>
      </c>
      <c r="G237" s="321">
        <v>921.48333333333358</v>
      </c>
      <c r="H237" s="321">
        <v>1040.5833333333335</v>
      </c>
      <c r="I237" s="321">
        <v>1063.0666666666668</v>
      </c>
      <c r="J237" s="321">
        <v>1100.1333333333334</v>
      </c>
      <c r="K237" s="320">
        <v>1026</v>
      </c>
      <c r="L237" s="320">
        <v>966.45</v>
      </c>
      <c r="M237" s="320">
        <v>89.620189999999994</v>
      </c>
      <c r="N237" s="1"/>
      <c r="O237" s="1"/>
    </row>
    <row r="238" spans="1:15" ht="12.75" customHeight="1">
      <c r="A238" s="30">
        <v>228</v>
      </c>
      <c r="B238" s="333" t="s">
        <v>133</v>
      </c>
      <c r="C238" s="320">
        <v>204.2</v>
      </c>
      <c r="D238" s="321">
        <v>205.6</v>
      </c>
      <c r="E238" s="321">
        <v>202.35</v>
      </c>
      <c r="F238" s="321">
        <v>200.5</v>
      </c>
      <c r="G238" s="321">
        <v>197.25</v>
      </c>
      <c r="H238" s="321">
        <v>207.45</v>
      </c>
      <c r="I238" s="321">
        <v>210.7</v>
      </c>
      <c r="J238" s="321">
        <v>212.54999999999998</v>
      </c>
      <c r="K238" s="320">
        <v>208.85</v>
      </c>
      <c r="L238" s="320">
        <v>203.75</v>
      </c>
      <c r="M238" s="320">
        <v>21.420590000000001</v>
      </c>
      <c r="N238" s="1"/>
      <c r="O238" s="1"/>
    </row>
    <row r="239" spans="1:15" ht="12.75" customHeight="1">
      <c r="A239" s="30">
        <v>229</v>
      </c>
      <c r="B239" s="333" t="s">
        <v>409</v>
      </c>
      <c r="C239" s="320">
        <v>17.75</v>
      </c>
      <c r="D239" s="321">
        <v>17.883333333333333</v>
      </c>
      <c r="E239" s="321">
        <v>17.466666666666665</v>
      </c>
      <c r="F239" s="321">
        <v>17.183333333333334</v>
      </c>
      <c r="G239" s="321">
        <v>16.766666666666666</v>
      </c>
      <c r="H239" s="321">
        <v>18.166666666666664</v>
      </c>
      <c r="I239" s="321">
        <v>18.583333333333336</v>
      </c>
      <c r="J239" s="321">
        <v>18.866666666666664</v>
      </c>
      <c r="K239" s="320">
        <v>18.3</v>
      </c>
      <c r="L239" s="320">
        <v>17.600000000000001</v>
      </c>
      <c r="M239" s="320">
        <v>25.10615</v>
      </c>
      <c r="N239" s="1"/>
      <c r="O239" s="1"/>
    </row>
    <row r="240" spans="1:15" ht="12.75" customHeight="1">
      <c r="A240" s="30">
        <v>230</v>
      </c>
      <c r="B240" s="333" t="s">
        <v>134</v>
      </c>
      <c r="C240" s="320">
        <v>1541</v>
      </c>
      <c r="D240" s="321">
        <v>1541.5833333333333</v>
      </c>
      <c r="E240" s="321">
        <v>1530.4166666666665</v>
      </c>
      <c r="F240" s="321">
        <v>1519.8333333333333</v>
      </c>
      <c r="G240" s="321">
        <v>1508.6666666666665</v>
      </c>
      <c r="H240" s="321">
        <v>1552.1666666666665</v>
      </c>
      <c r="I240" s="321">
        <v>1563.333333333333</v>
      </c>
      <c r="J240" s="321">
        <v>1573.9166666666665</v>
      </c>
      <c r="K240" s="320">
        <v>1552.75</v>
      </c>
      <c r="L240" s="320">
        <v>1531</v>
      </c>
      <c r="M240" s="320">
        <v>70.72627</v>
      </c>
      <c r="N240" s="1"/>
      <c r="O240" s="1"/>
    </row>
    <row r="241" spans="1:15" ht="12.75" customHeight="1">
      <c r="A241" s="30">
        <v>231</v>
      </c>
      <c r="B241" s="333" t="s">
        <v>410</v>
      </c>
      <c r="C241" s="320">
        <v>1630.45</v>
      </c>
      <c r="D241" s="321">
        <v>1649.8</v>
      </c>
      <c r="E241" s="321">
        <v>1602.6499999999999</v>
      </c>
      <c r="F241" s="321">
        <v>1574.85</v>
      </c>
      <c r="G241" s="321">
        <v>1527.6999999999998</v>
      </c>
      <c r="H241" s="321">
        <v>1677.6</v>
      </c>
      <c r="I241" s="321">
        <v>1724.75</v>
      </c>
      <c r="J241" s="321">
        <v>1752.55</v>
      </c>
      <c r="K241" s="320">
        <v>1696.95</v>
      </c>
      <c r="L241" s="320">
        <v>1622</v>
      </c>
      <c r="M241" s="320">
        <v>0.22348000000000001</v>
      </c>
      <c r="N241" s="1"/>
      <c r="O241" s="1"/>
    </row>
    <row r="242" spans="1:15" ht="12.75" customHeight="1">
      <c r="A242" s="30">
        <v>232</v>
      </c>
      <c r="B242" s="333" t="s">
        <v>411</v>
      </c>
      <c r="C242" s="320">
        <v>493.1</v>
      </c>
      <c r="D242" s="321">
        <v>497.05</v>
      </c>
      <c r="E242" s="321">
        <v>486.1</v>
      </c>
      <c r="F242" s="321">
        <v>479.1</v>
      </c>
      <c r="G242" s="321">
        <v>468.15000000000003</v>
      </c>
      <c r="H242" s="321">
        <v>504.05</v>
      </c>
      <c r="I242" s="321">
        <v>515</v>
      </c>
      <c r="J242" s="321">
        <v>522</v>
      </c>
      <c r="K242" s="320">
        <v>508</v>
      </c>
      <c r="L242" s="320">
        <v>490.05</v>
      </c>
      <c r="M242" s="320">
        <v>5.6792100000000003</v>
      </c>
      <c r="N242" s="1"/>
      <c r="O242" s="1"/>
    </row>
    <row r="243" spans="1:15" ht="12.75" customHeight="1">
      <c r="A243" s="30">
        <v>233</v>
      </c>
      <c r="B243" s="333" t="s">
        <v>412</v>
      </c>
      <c r="C243" s="320">
        <v>787.55</v>
      </c>
      <c r="D243" s="321">
        <v>783.31666666666661</v>
      </c>
      <c r="E243" s="321">
        <v>772.38333333333321</v>
      </c>
      <c r="F243" s="321">
        <v>757.21666666666658</v>
      </c>
      <c r="G243" s="321">
        <v>746.28333333333319</v>
      </c>
      <c r="H243" s="321">
        <v>798.48333333333323</v>
      </c>
      <c r="I243" s="321">
        <v>809.41666666666663</v>
      </c>
      <c r="J243" s="321">
        <v>824.58333333333326</v>
      </c>
      <c r="K243" s="320">
        <v>794.25</v>
      </c>
      <c r="L243" s="320">
        <v>768.15</v>
      </c>
      <c r="M243" s="320">
        <v>2.7071700000000001</v>
      </c>
      <c r="N243" s="1"/>
      <c r="O243" s="1"/>
    </row>
    <row r="244" spans="1:15" ht="12.75" customHeight="1">
      <c r="A244" s="30">
        <v>234</v>
      </c>
      <c r="B244" s="333" t="s">
        <v>406</v>
      </c>
      <c r="C244" s="320">
        <v>18.100000000000001</v>
      </c>
      <c r="D244" s="321">
        <v>18.166666666666668</v>
      </c>
      <c r="E244" s="321">
        <v>17.983333333333334</v>
      </c>
      <c r="F244" s="321">
        <v>17.866666666666667</v>
      </c>
      <c r="G244" s="321">
        <v>17.683333333333334</v>
      </c>
      <c r="H244" s="321">
        <v>18.283333333333335</v>
      </c>
      <c r="I244" s="321">
        <v>18.466666666666665</v>
      </c>
      <c r="J244" s="321">
        <v>18.583333333333336</v>
      </c>
      <c r="K244" s="320">
        <v>18.350000000000001</v>
      </c>
      <c r="L244" s="320">
        <v>18.05</v>
      </c>
      <c r="M244" s="320">
        <v>15.11599</v>
      </c>
      <c r="N244" s="1"/>
      <c r="O244" s="1"/>
    </row>
    <row r="245" spans="1:15" ht="12.75" customHeight="1">
      <c r="A245" s="30">
        <v>235</v>
      </c>
      <c r="B245" s="333" t="s">
        <v>135</v>
      </c>
      <c r="C245" s="320">
        <v>126.65</v>
      </c>
      <c r="D245" s="321">
        <v>125.98333333333333</v>
      </c>
      <c r="E245" s="321">
        <v>124.66666666666667</v>
      </c>
      <c r="F245" s="321">
        <v>122.68333333333334</v>
      </c>
      <c r="G245" s="321">
        <v>121.36666666666667</v>
      </c>
      <c r="H245" s="321">
        <v>127.96666666666667</v>
      </c>
      <c r="I245" s="321">
        <v>129.28333333333333</v>
      </c>
      <c r="J245" s="321">
        <v>131.26666666666665</v>
      </c>
      <c r="K245" s="320">
        <v>127.3</v>
      </c>
      <c r="L245" s="320">
        <v>124</v>
      </c>
      <c r="M245" s="320">
        <v>57.491579999999999</v>
      </c>
      <c r="N245" s="1"/>
      <c r="O245" s="1"/>
    </row>
    <row r="246" spans="1:15" ht="12.75" customHeight="1">
      <c r="A246" s="30">
        <v>236</v>
      </c>
      <c r="B246" s="333" t="s">
        <v>398</v>
      </c>
      <c r="C246" s="320">
        <v>448.4</v>
      </c>
      <c r="D246" s="321">
        <v>451.13333333333338</v>
      </c>
      <c r="E246" s="321">
        <v>443.26666666666677</v>
      </c>
      <c r="F246" s="321">
        <v>438.13333333333338</v>
      </c>
      <c r="G246" s="321">
        <v>430.26666666666677</v>
      </c>
      <c r="H246" s="321">
        <v>456.26666666666677</v>
      </c>
      <c r="I246" s="321">
        <v>464.13333333333344</v>
      </c>
      <c r="J246" s="321">
        <v>469.26666666666677</v>
      </c>
      <c r="K246" s="320">
        <v>459</v>
      </c>
      <c r="L246" s="320">
        <v>446</v>
      </c>
      <c r="M246" s="320">
        <v>2.87954</v>
      </c>
      <c r="N246" s="1"/>
      <c r="O246" s="1"/>
    </row>
    <row r="247" spans="1:15" ht="12.75" customHeight="1">
      <c r="A247" s="30">
        <v>237</v>
      </c>
      <c r="B247" s="333" t="s">
        <v>265</v>
      </c>
      <c r="C247" s="320">
        <v>1010.4</v>
      </c>
      <c r="D247" s="321">
        <v>1009.0333333333333</v>
      </c>
      <c r="E247" s="321">
        <v>1000.3666666666666</v>
      </c>
      <c r="F247" s="321">
        <v>990.33333333333326</v>
      </c>
      <c r="G247" s="321">
        <v>981.66666666666652</v>
      </c>
      <c r="H247" s="321">
        <v>1019.0666666666666</v>
      </c>
      <c r="I247" s="321">
        <v>1027.7333333333333</v>
      </c>
      <c r="J247" s="321">
        <v>1037.7666666666667</v>
      </c>
      <c r="K247" s="320">
        <v>1017.7</v>
      </c>
      <c r="L247" s="320">
        <v>999</v>
      </c>
      <c r="M247" s="320">
        <v>0.98194000000000004</v>
      </c>
      <c r="N247" s="1"/>
      <c r="O247" s="1"/>
    </row>
    <row r="248" spans="1:15" ht="12.75" customHeight="1">
      <c r="A248" s="30">
        <v>238</v>
      </c>
      <c r="B248" s="333" t="s">
        <v>399</v>
      </c>
      <c r="C248" s="320">
        <v>231.85</v>
      </c>
      <c r="D248" s="321">
        <v>233.13333333333333</v>
      </c>
      <c r="E248" s="321">
        <v>229.36666666666665</v>
      </c>
      <c r="F248" s="321">
        <v>226.88333333333333</v>
      </c>
      <c r="G248" s="321">
        <v>223.11666666666665</v>
      </c>
      <c r="H248" s="321">
        <v>235.61666666666665</v>
      </c>
      <c r="I248" s="321">
        <v>239.3833333333333</v>
      </c>
      <c r="J248" s="321">
        <v>241.86666666666665</v>
      </c>
      <c r="K248" s="320">
        <v>236.9</v>
      </c>
      <c r="L248" s="320">
        <v>230.65</v>
      </c>
      <c r="M248" s="320">
        <v>6.4473799999999999</v>
      </c>
      <c r="N248" s="1"/>
      <c r="O248" s="1"/>
    </row>
    <row r="249" spans="1:15" ht="12.75" customHeight="1">
      <c r="A249" s="30">
        <v>239</v>
      </c>
      <c r="B249" s="333" t="s">
        <v>400</v>
      </c>
      <c r="C249" s="320">
        <v>41.3</v>
      </c>
      <c r="D249" s="321">
        <v>41.216666666666669</v>
      </c>
      <c r="E249" s="321">
        <v>40.933333333333337</v>
      </c>
      <c r="F249" s="321">
        <v>40.56666666666667</v>
      </c>
      <c r="G249" s="321">
        <v>40.283333333333339</v>
      </c>
      <c r="H249" s="321">
        <v>41.583333333333336</v>
      </c>
      <c r="I249" s="321">
        <v>41.866666666666667</v>
      </c>
      <c r="J249" s="321">
        <v>42.233333333333334</v>
      </c>
      <c r="K249" s="320">
        <v>41.5</v>
      </c>
      <c r="L249" s="320">
        <v>40.85</v>
      </c>
      <c r="M249" s="320">
        <v>4.0428600000000001</v>
      </c>
      <c r="N249" s="1"/>
      <c r="O249" s="1"/>
    </row>
    <row r="250" spans="1:15" ht="12.75" customHeight="1">
      <c r="A250" s="30">
        <v>240</v>
      </c>
      <c r="B250" s="333" t="s">
        <v>136</v>
      </c>
      <c r="C250" s="320">
        <v>737.5</v>
      </c>
      <c r="D250" s="321">
        <v>736.7833333333333</v>
      </c>
      <c r="E250" s="321">
        <v>730.86666666666656</v>
      </c>
      <c r="F250" s="321">
        <v>724.23333333333323</v>
      </c>
      <c r="G250" s="321">
        <v>718.31666666666649</v>
      </c>
      <c r="H250" s="321">
        <v>743.41666666666663</v>
      </c>
      <c r="I250" s="321">
        <v>749.33333333333337</v>
      </c>
      <c r="J250" s="321">
        <v>755.9666666666667</v>
      </c>
      <c r="K250" s="320">
        <v>742.7</v>
      </c>
      <c r="L250" s="320">
        <v>730.15</v>
      </c>
      <c r="M250" s="320">
        <v>12.9917</v>
      </c>
      <c r="N250" s="1"/>
      <c r="O250" s="1"/>
    </row>
    <row r="251" spans="1:15" ht="12.75" customHeight="1">
      <c r="A251" s="30">
        <v>241</v>
      </c>
      <c r="B251" s="333" t="s">
        <v>826</v>
      </c>
      <c r="C251" s="320">
        <v>22.25</v>
      </c>
      <c r="D251" s="321">
        <v>22.233333333333331</v>
      </c>
      <c r="E251" s="321">
        <v>22.166666666666661</v>
      </c>
      <c r="F251" s="321">
        <v>22.083333333333329</v>
      </c>
      <c r="G251" s="321">
        <v>22.016666666666659</v>
      </c>
      <c r="H251" s="321">
        <v>22.316666666666663</v>
      </c>
      <c r="I251" s="321">
        <v>22.383333333333333</v>
      </c>
      <c r="J251" s="321">
        <v>22.466666666666665</v>
      </c>
      <c r="K251" s="320">
        <v>22.3</v>
      </c>
      <c r="L251" s="320">
        <v>22.15</v>
      </c>
      <c r="M251" s="320">
        <v>55.746969999999997</v>
      </c>
      <c r="N251" s="1"/>
      <c r="O251" s="1"/>
    </row>
    <row r="252" spans="1:15" ht="12.75" customHeight="1">
      <c r="A252" s="30">
        <v>242</v>
      </c>
      <c r="B252" s="333" t="s">
        <v>263</v>
      </c>
      <c r="C252" s="320">
        <v>540.15</v>
      </c>
      <c r="D252" s="321">
        <v>544.56666666666661</v>
      </c>
      <c r="E252" s="321">
        <v>528.83333333333326</v>
      </c>
      <c r="F252" s="321">
        <v>517.51666666666665</v>
      </c>
      <c r="G252" s="321">
        <v>501.7833333333333</v>
      </c>
      <c r="H252" s="321">
        <v>555.88333333333321</v>
      </c>
      <c r="I252" s="321">
        <v>571.61666666666656</v>
      </c>
      <c r="J252" s="321">
        <v>582.93333333333317</v>
      </c>
      <c r="K252" s="320">
        <v>560.29999999999995</v>
      </c>
      <c r="L252" s="320">
        <v>533.25</v>
      </c>
      <c r="M252" s="320">
        <v>5.3108899999999997</v>
      </c>
      <c r="N252" s="1"/>
      <c r="O252" s="1"/>
    </row>
    <row r="253" spans="1:15" ht="12.75" customHeight="1">
      <c r="A253" s="30">
        <v>243</v>
      </c>
      <c r="B253" s="333" t="s">
        <v>137</v>
      </c>
      <c r="C253" s="320">
        <v>263.14999999999998</v>
      </c>
      <c r="D253" s="321">
        <v>261.56666666666666</v>
      </c>
      <c r="E253" s="321">
        <v>258.63333333333333</v>
      </c>
      <c r="F253" s="321">
        <v>254.11666666666667</v>
      </c>
      <c r="G253" s="321">
        <v>251.18333333333334</v>
      </c>
      <c r="H253" s="321">
        <v>266.08333333333331</v>
      </c>
      <c r="I253" s="321">
        <v>269.01666666666659</v>
      </c>
      <c r="J253" s="321">
        <v>273.5333333333333</v>
      </c>
      <c r="K253" s="320">
        <v>264.5</v>
      </c>
      <c r="L253" s="320">
        <v>257.05</v>
      </c>
      <c r="M253" s="320">
        <v>189.65819999999999</v>
      </c>
      <c r="N253" s="1"/>
      <c r="O253" s="1"/>
    </row>
    <row r="254" spans="1:15" ht="12.75" customHeight="1">
      <c r="A254" s="30">
        <v>244</v>
      </c>
      <c r="B254" s="333" t="s">
        <v>401</v>
      </c>
      <c r="C254" s="320">
        <v>98</v>
      </c>
      <c r="D254" s="321">
        <v>98.5</v>
      </c>
      <c r="E254" s="321">
        <v>96.85</v>
      </c>
      <c r="F254" s="321">
        <v>95.699999999999989</v>
      </c>
      <c r="G254" s="321">
        <v>94.049999999999983</v>
      </c>
      <c r="H254" s="321">
        <v>99.65</v>
      </c>
      <c r="I254" s="321">
        <v>101.30000000000001</v>
      </c>
      <c r="J254" s="321">
        <v>102.45000000000002</v>
      </c>
      <c r="K254" s="320">
        <v>100.15</v>
      </c>
      <c r="L254" s="320">
        <v>97.35</v>
      </c>
      <c r="M254" s="320">
        <v>1.32955</v>
      </c>
      <c r="N254" s="1"/>
      <c r="O254" s="1"/>
    </row>
    <row r="255" spans="1:15" ht="12.75" customHeight="1">
      <c r="A255" s="30">
        <v>245</v>
      </c>
      <c r="B255" s="333" t="s">
        <v>419</v>
      </c>
      <c r="C255" s="320">
        <v>107.15</v>
      </c>
      <c r="D255" s="321">
        <v>107.48333333333333</v>
      </c>
      <c r="E255" s="321">
        <v>105.66666666666667</v>
      </c>
      <c r="F255" s="321">
        <v>104.18333333333334</v>
      </c>
      <c r="G255" s="321">
        <v>102.36666666666667</v>
      </c>
      <c r="H255" s="321">
        <v>108.96666666666667</v>
      </c>
      <c r="I255" s="321">
        <v>110.78333333333333</v>
      </c>
      <c r="J255" s="321">
        <v>112.26666666666667</v>
      </c>
      <c r="K255" s="320">
        <v>109.3</v>
      </c>
      <c r="L255" s="320">
        <v>106</v>
      </c>
      <c r="M255" s="320">
        <v>5.2891500000000002</v>
      </c>
      <c r="N255" s="1"/>
      <c r="O255" s="1"/>
    </row>
    <row r="256" spans="1:15" ht="12.75" customHeight="1">
      <c r="A256" s="30">
        <v>246</v>
      </c>
      <c r="B256" s="333" t="s">
        <v>413</v>
      </c>
      <c r="C256" s="320">
        <v>1705.85</v>
      </c>
      <c r="D256" s="321">
        <v>1698.6166666666668</v>
      </c>
      <c r="E256" s="321">
        <v>1652.2333333333336</v>
      </c>
      <c r="F256" s="321">
        <v>1598.6166666666668</v>
      </c>
      <c r="G256" s="321">
        <v>1552.2333333333336</v>
      </c>
      <c r="H256" s="321">
        <v>1752.2333333333336</v>
      </c>
      <c r="I256" s="321">
        <v>1798.6166666666668</v>
      </c>
      <c r="J256" s="321">
        <v>1852.2333333333336</v>
      </c>
      <c r="K256" s="320">
        <v>1745</v>
      </c>
      <c r="L256" s="320">
        <v>1645</v>
      </c>
      <c r="M256" s="320">
        <v>0.55269000000000001</v>
      </c>
      <c r="N256" s="1"/>
      <c r="O256" s="1"/>
    </row>
    <row r="257" spans="1:15" ht="12.75" customHeight="1">
      <c r="A257" s="30">
        <v>247</v>
      </c>
      <c r="B257" s="333" t="s">
        <v>423</v>
      </c>
      <c r="C257" s="320">
        <v>1942.35</v>
      </c>
      <c r="D257" s="321">
        <v>1943.0333333333335</v>
      </c>
      <c r="E257" s="321">
        <v>1904.7166666666672</v>
      </c>
      <c r="F257" s="321">
        <v>1867.0833333333337</v>
      </c>
      <c r="G257" s="321">
        <v>1828.7666666666673</v>
      </c>
      <c r="H257" s="321">
        <v>1980.666666666667</v>
      </c>
      <c r="I257" s="321">
        <v>2018.9833333333331</v>
      </c>
      <c r="J257" s="321">
        <v>2056.6166666666668</v>
      </c>
      <c r="K257" s="320">
        <v>1981.35</v>
      </c>
      <c r="L257" s="320">
        <v>1905.4</v>
      </c>
      <c r="M257" s="320">
        <v>4.1610000000000001E-2</v>
      </c>
      <c r="N257" s="1"/>
      <c r="O257" s="1"/>
    </row>
    <row r="258" spans="1:15" ht="12.75" customHeight="1">
      <c r="A258" s="30">
        <v>248</v>
      </c>
      <c r="B258" s="333" t="s">
        <v>420</v>
      </c>
      <c r="C258" s="320">
        <v>92.4</v>
      </c>
      <c r="D258" s="321">
        <v>91.850000000000009</v>
      </c>
      <c r="E258" s="321">
        <v>90.750000000000014</v>
      </c>
      <c r="F258" s="321">
        <v>89.100000000000009</v>
      </c>
      <c r="G258" s="321">
        <v>88.000000000000014</v>
      </c>
      <c r="H258" s="321">
        <v>93.500000000000014</v>
      </c>
      <c r="I258" s="321">
        <v>94.600000000000009</v>
      </c>
      <c r="J258" s="321">
        <v>96.250000000000014</v>
      </c>
      <c r="K258" s="320">
        <v>92.95</v>
      </c>
      <c r="L258" s="320">
        <v>90.2</v>
      </c>
      <c r="M258" s="320">
        <v>6.0134100000000004</v>
      </c>
      <c r="N258" s="1"/>
      <c r="O258" s="1"/>
    </row>
    <row r="259" spans="1:15" ht="12.75" customHeight="1">
      <c r="A259" s="30">
        <v>249</v>
      </c>
      <c r="B259" s="333" t="s">
        <v>138</v>
      </c>
      <c r="C259" s="320">
        <v>532.85</v>
      </c>
      <c r="D259" s="321">
        <v>530.83333333333337</v>
      </c>
      <c r="E259" s="321">
        <v>522.26666666666677</v>
      </c>
      <c r="F259" s="321">
        <v>511.68333333333339</v>
      </c>
      <c r="G259" s="321">
        <v>503.11666666666679</v>
      </c>
      <c r="H259" s="321">
        <v>541.41666666666674</v>
      </c>
      <c r="I259" s="321">
        <v>549.98333333333335</v>
      </c>
      <c r="J259" s="321">
        <v>560.56666666666672</v>
      </c>
      <c r="K259" s="320">
        <v>539.4</v>
      </c>
      <c r="L259" s="320">
        <v>520.25</v>
      </c>
      <c r="M259" s="320">
        <v>39.663339999999998</v>
      </c>
      <c r="N259" s="1"/>
      <c r="O259" s="1"/>
    </row>
    <row r="260" spans="1:15" ht="12.75" customHeight="1">
      <c r="A260" s="30">
        <v>250</v>
      </c>
      <c r="B260" s="333" t="s">
        <v>414</v>
      </c>
      <c r="C260" s="320">
        <v>2588.5500000000002</v>
      </c>
      <c r="D260" s="321">
        <v>2597.7333333333336</v>
      </c>
      <c r="E260" s="321">
        <v>2548.3166666666671</v>
      </c>
      <c r="F260" s="321">
        <v>2508.0833333333335</v>
      </c>
      <c r="G260" s="321">
        <v>2458.666666666667</v>
      </c>
      <c r="H260" s="321">
        <v>2637.9666666666672</v>
      </c>
      <c r="I260" s="321">
        <v>2687.3833333333332</v>
      </c>
      <c r="J260" s="321">
        <v>2727.6166666666672</v>
      </c>
      <c r="K260" s="320">
        <v>2647.15</v>
      </c>
      <c r="L260" s="320">
        <v>2557.5</v>
      </c>
      <c r="M260" s="320">
        <v>0.92318999999999996</v>
      </c>
      <c r="N260" s="1"/>
      <c r="O260" s="1"/>
    </row>
    <row r="261" spans="1:15" ht="12.75" customHeight="1">
      <c r="A261" s="30">
        <v>251</v>
      </c>
      <c r="B261" s="333" t="s">
        <v>415</v>
      </c>
      <c r="C261" s="320">
        <v>439.3</v>
      </c>
      <c r="D261" s="321">
        <v>437.15000000000003</v>
      </c>
      <c r="E261" s="321">
        <v>433.25000000000006</v>
      </c>
      <c r="F261" s="321">
        <v>427.20000000000005</v>
      </c>
      <c r="G261" s="321">
        <v>423.30000000000007</v>
      </c>
      <c r="H261" s="321">
        <v>443.20000000000005</v>
      </c>
      <c r="I261" s="321">
        <v>447.1</v>
      </c>
      <c r="J261" s="321">
        <v>453.15000000000003</v>
      </c>
      <c r="K261" s="320">
        <v>441.05</v>
      </c>
      <c r="L261" s="320">
        <v>431.1</v>
      </c>
      <c r="M261" s="320">
        <v>1.0726800000000001</v>
      </c>
      <c r="N261" s="1"/>
      <c r="O261" s="1"/>
    </row>
    <row r="262" spans="1:15" ht="12.75" customHeight="1">
      <c r="A262" s="30">
        <v>252</v>
      </c>
      <c r="B262" s="333" t="s">
        <v>416</v>
      </c>
      <c r="C262" s="320">
        <v>360.15</v>
      </c>
      <c r="D262" s="321">
        <v>356.25</v>
      </c>
      <c r="E262" s="321">
        <v>348.1</v>
      </c>
      <c r="F262" s="321">
        <v>336.05</v>
      </c>
      <c r="G262" s="321">
        <v>327.90000000000003</v>
      </c>
      <c r="H262" s="321">
        <v>368.3</v>
      </c>
      <c r="I262" s="321">
        <v>376.45</v>
      </c>
      <c r="J262" s="321">
        <v>388.5</v>
      </c>
      <c r="K262" s="320">
        <v>364.4</v>
      </c>
      <c r="L262" s="320">
        <v>344.2</v>
      </c>
      <c r="M262" s="320">
        <v>9.4825300000000006</v>
      </c>
      <c r="N262" s="1"/>
      <c r="O262" s="1"/>
    </row>
    <row r="263" spans="1:15" ht="12.75" customHeight="1">
      <c r="A263" s="30">
        <v>253</v>
      </c>
      <c r="B263" s="333" t="s">
        <v>417</v>
      </c>
      <c r="C263" s="320">
        <v>126.3</v>
      </c>
      <c r="D263" s="321">
        <v>126.25</v>
      </c>
      <c r="E263" s="321">
        <v>125.05</v>
      </c>
      <c r="F263" s="321">
        <v>123.8</v>
      </c>
      <c r="G263" s="321">
        <v>122.6</v>
      </c>
      <c r="H263" s="321">
        <v>127.5</v>
      </c>
      <c r="I263" s="321">
        <v>128.69999999999999</v>
      </c>
      <c r="J263" s="321">
        <v>129.94999999999999</v>
      </c>
      <c r="K263" s="320">
        <v>127.45</v>
      </c>
      <c r="L263" s="320">
        <v>125</v>
      </c>
      <c r="M263" s="320">
        <v>4.4923099999999998</v>
      </c>
      <c r="N263" s="1"/>
      <c r="O263" s="1"/>
    </row>
    <row r="264" spans="1:15" ht="12.75" customHeight="1">
      <c r="A264" s="30">
        <v>254</v>
      </c>
      <c r="B264" s="333" t="s">
        <v>418</v>
      </c>
      <c r="C264" s="320">
        <v>71.599999999999994</v>
      </c>
      <c r="D264" s="321">
        <v>72.966666666666654</v>
      </c>
      <c r="E264" s="321">
        <v>69.383333333333312</v>
      </c>
      <c r="F264" s="321">
        <v>67.166666666666657</v>
      </c>
      <c r="G264" s="321">
        <v>63.583333333333314</v>
      </c>
      <c r="H264" s="321">
        <v>75.183333333333309</v>
      </c>
      <c r="I264" s="321">
        <v>78.766666666666652</v>
      </c>
      <c r="J264" s="321">
        <v>80.983333333333306</v>
      </c>
      <c r="K264" s="320">
        <v>76.55</v>
      </c>
      <c r="L264" s="320">
        <v>70.75</v>
      </c>
      <c r="M264" s="320">
        <v>34.529359999999997</v>
      </c>
      <c r="N264" s="1"/>
      <c r="O264" s="1"/>
    </row>
    <row r="265" spans="1:15" ht="12.75" customHeight="1">
      <c r="A265" s="30">
        <v>255</v>
      </c>
      <c r="B265" s="333" t="s">
        <v>422</v>
      </c>
      <c r="C265" s="320">
        <v>179.8</v>
      </c>
      <c r="D265" s="321">
        <v>179.11666666666665</v>
      </c>
      <c r="E265" s="321">
        <v>176.1333333333333</v>
      </c>
      <c r="F265" s="321">
        <v>172.46666666666664</v>
      </c>
      <c r="G265" s="321">
        <v>169.48333333333329</v>
      </c>
      <c r="H265" s="321">
        <v>182.7833333333333</v>
      </c>
      <c r="I265" s="321">
        <v>185.76666666666665</v>
      </c>
      <c r="J265" s="321">
        <v>189.43333333333331</v>
      </c>
      <c r="K265" s="320">
        <v>182.1</v>
      </c>
      <c r="L265" s="320">
        <v>175.45</v>
      </c>
      <c r="M265" s="320">
        <v>10.19008</v>
      </c>
      <c r="N265" s="1"/>
      <c r="O265" s="1"/>
    </row>
    <row r="266" spans="1:15" ht="12.75" customHeight="1">
      <c r="A266" s="30">
        <v>256</v>
      </c>
      <c r="B266" s="333" t="s">
        <v>421</v>
      </c>
      <c r="C266" s="320">
        <v>343.1</v>
      </c>
      <c r="D266" s="321">
        <v>340.8</v>
      </c>
      <c r="E266" s="321">
        <v>333.55</v>
      </c>
      <c r="F266" s="321">
        <v>324</v>
      </c>
      <c r="G266" s="321">
        <v>316.75</v>
      </c>
      <c r="H266" s="321">
        <v>350.35</v>
      </c>
      <c r="I266" s="321">
        <v>357.6</v>
      </c>
      <c r="J266" s="321">
        <v>367.15000000000003</v>
      </c>
      <c r="K266" s="320">
        <v>348.05</v>
      </c>
      <c r="L266" s="320">
        <v>331.25</v>
      </c>
      <c r="M266" s="320">
        <v>4.8265599999999997</v>
      </c>
      <c r="N266" s="1"/>
      <c r="O266" s="1"/>
    </row>
    <row r="267" spans="1:15" ht="12.75" customHeight="1">
      <c r="A267" s="30">
        <v>257</v>
      </c>
      <c r="B267" s="333" t="s">
        <v>266</v>
      </c>
      <c r="C267" s="320">
        <v>304.95</v>
      </c>
      <c r="D267" s="321">
        <v>307.2</v>
      </c>
      <c r="E267" s="321">
        <v>299.54999999999995</v>
      </c>
      <c r="F267" s="321">
        <v>294.14999999999998</v>
      </c>
      <c r="G267" s="321">
        <v>286.49999999999994</v>
      </c>
      <c r="H267" s="321">
        <v>312.59999999999997</v>
      </c>
      <c r="I267" s="321">
        <v>320.24999999999994</v>
      </c>
      <c r="J267" s="321">
        <v>325.64999999999998</v>
      </c>
      <c r="K267" s="320">
        <v>314.85000000000002</v>
      </c>
      <c r="L267" s="320">
        <v>301.8</v>
      </c>
      <c r="M267" s="320">
        <v>10.305020000000001</v>
      </c>
      <c r="N267" s="1"/>
      <c r="O267" s="1"/>
    </row>
    <row r="268" spans="1:15" ht="12.75" customHeight="1">
      <c r="A268" s="30">
        <v>258</v>
      </c>
      <c r="B268" s="333" t="s">
        <v>139</v>
      </c>
      <c r="C268" s="320">
        <v>731.95</v>
      </c>
      <c r="D268" s="321">
        <v>725.06666666666661</v>
      </c>
      <c r="E268" s="321">
        <v>715.93333333333317</v>
      </c>
      <c r="F268" s="321">
        <v>699.91666666666652</v>
      </c>
      <c r="G268" s="321">
        <v>690.78333333333308</v>
      </c>
      <c r="H268" s="321">
        <v>741.08333333333326</v>
      </c>
      <c r="I268" s="321">
        <v>750.2166666666667</v>
      </c>
      <c r="J268" s="321">
        <v>766.23333333333335</v>
      </c>
      <c r="K268" s="320">
        <v>734.2</v>
      </c>
      <c r="L268" s="320">
        <v>709.05</v>
      </c>
      <c r="M268" s="320">
        <v>28.021629999999998</v>
      </c>
      <c r="N268" s="1"/>
      <c r="O268" s="1"/>
    </row>
    <row r="269" spans="1:15" ht="12.75" customHeight="1">
      <c r="A269" s="30">
        <v>259</v>
      </c>
      <c r="B269" s="333" t="s">
        <v>140</v>
      </c>
      <c r="C269" s="320">
        <v>547.25</v>
      </c>
      <c r="D269" s="321">
        <v>542.08333333333337</v>
      </c>
      <c r="E269" s="321">
        <v>534.16666666666674</v>
      </c>
      <c r="F269" s="321">
        <v>521.08333333333337</v>
      </c>
      <c r="G269" s="321">
        <v>513.16666666666674</v>
      </c>
      <c r="H269" s="321">
        <v>555.16666666666674</v>
      </c>
      <c r="I269" s="321">
        <v>563.08333333333348</v>
      </c>
      <c r="J269" s="321">
        <v>576.16666666666674</v>
      </c>
      <c r="K269" s="320">
        <v>550</v>
      </c>
      <c r="L269" s="320">
        <v>529</v>
      </c>
      <c r="M269" s="320">
        <v>34.301139999999997</v>
      </c>
      <c r="N269" s="1"/>
      <c r="O269" s="1"/>
    </row>
    <row r="270" spans="1:15" ht="12.75" customHeight="1">
      <c r="A270" s="30">
        <v>260</v>
      </c>
      <c r="B270" s="333" t="s">
        <v>834</v>
      </c>
      <c r="C270" s="320">
        <v>496.15</v>
      </c>
      <c r="D270" s="321">
        <v>495.15000000000003</v>
      </c>
      <c r="E270" s="321">
        <v>488.55000000000007</v>
      </c>
      <c r="F270" s="321">
        <v>480.95000000000005</v>
      </c>
      <c r="G270" s="321">
        <v>474.35000000000008</v>
      </c>
      <c r="H270" s="321">
        <v>502.75000000000006</v>
      </c>
      <c r="I270" s="321">
        <v>509.35000000000008</v>
      </c>
      <c r="J270" s="321">
        <v>516.95000000000005</v>
      </c>
      <c r="K270" s="320">
        <v>501.75</v>
      </c>
      <c r="L270" s="320">
        <v>487.55</v>
      </c>
      <c r="M270" s="320">
        <v>2.9986700000000002</v>
      </c>
      <c r="N270" s="1"/>
      <c r="O270" s="1"/>
    </row>
    <row r="271" spans="1:15" ht="12.75" customHeight="1">
      <c r="A271" s="30">
        <v>261</v>
      </c>
      <c r="B271" s="333" t="s">
        <v>835</v>
      </c>
      <c r="C271" s="320">
        <v>459.8</v>
      </c>
      <c r="D271" s="321">
        <v>464.48333333333329</v>
      </c>
      <c r="E271" s="321">
        <v>452.46666666666658</v>
      </c>
      <c r="F271" s="321">
        <v>445.13333333333327</v>
      </c>
      <c r="G271" s="321">
        <v>433.11666666666656</v>
      </c>
      <c r="H271" s="321">
        <v>471.81666666666661</v>
      </c>
      <c r="I271" s="321">
        <v>483.83333333333337</v>
      </c>
      <c r="J271" s="321">
        <v>491.16666666666663</v>
      </c>
      <c r="K271" s="320">
        <v>476.5</v>
      </c>
      <c r="L271" s="320">
        <v>457.15</v>
      </c>
      <c r="M271" s="320">
        <v>0.68572999999999995</v>
      </c>
      <c r="N271" s="1"/>
      <c r="O271" s="1"/>
    </row>
    <row r="272" spans="1:15" ht="12.75" customHeight="1">
      <c r="A272" s="30">
        <v>262</v>
      </c>
      <c r="B272" s="333" t="s">
        <v>424</v>
      </c>
      <c r="C272" s="320">
        <v>816.8</v>
      </c>
      <c r="D272" s="321">
        <v>824.66666666666663</v>
      </c>
      <c r="E272" s="321">
        <v>804.58333333333326</v>
      </c>
      <c r="F272" s="321">
        <v>792.36666666666667</v>
      </c>
      <c r="G272" s="321">
        <v>772.2833333333333</v>
      </c>
      <c r="H272" s="321">
        <v>836.88333333333321</v>
      </c>
      <c r="I272" s="321">
        <v>856.96666666666647</v>
      </c>
      <c r="J272" s="321">
        <v>869.18333333333317</v>
      </c>
      <c r="K272" s="320">
        <v>844.75</v>
      </c>
      <c r="L272" s="320">
        <v>812.45</v>
      </c>
      <c r="M272" s="320">
        <v>6.1387200000000002</v>
      </c>
      <c r="N272" s="1"/>
      <c r="O272" s="1"/>
    </row>
    <row r="273" spans="1:15" ht="12.75" customHeight="1">
      <c r="A273" s="30">
        <v>263</v>
      </c>
      <c r="B273" s="333" t="s">
        <v>425</v>
      </c>
      <c r="C273" s="320">
        <v>152.5</v>
      </c>
      <c r="D273" s="321">
        <v>152.76666666666668</v>
      </c>
      <c r="E273" s="321">
        <v>150.23333333333335</v>
      </c>
      <c r="F273" s="321">
        <v>147.96666666666667</v>
      </c>
      <c r="G273" s="321">
        <v>145.43333333333334</v>
      </c>
      <c r="H273" s="321">
        <v>155.03333333333336</v>
      </c>
      <c r="I273" s="321">
        <v>157.56666666666672</v>
      </c>
      <c r="J273" s="321">
        <v>159.83333333333337</v>
      </c>
      <c r="K273" s="320">
        <v>155.30000000000001</v>
      </c>
      <c r="L273" s="320">
        <v>150.5</v>
      </c>
      <c r="M273" s="320">
        <v>1.59307</v>
      </c>
      <c r="N273" s="1"/>
      <c r="O273" s="1"/>
    </row>
    <row r="274" spans="1:15" ht="12.75" customHeight="1">
      <c r="A274" s="30">
        <v>264</v>
      </c>
      <c r="B274" s="333" t="s">
        <v>432</v>
      </c>
      <c r="C274" s="320">
        <v>1037.5</v>
      </c>
      <c r="D274" s="321">
        <v>1032.7833333333333</v>
      </c>
      <c r="E274" s="321">
        <v>1017.5666666666666</v>
      </c>
      <c r="F274" s="321">
        <v>997.63333333333333</v>
      </c>
      <c r="G274" s="321">
        <v>982.41666666666663</v>
      </c>
      <c r="H274" s="321">
        <v>1052.7166666666667</v>
      </c>
      <c r="I274" s="321">
        <v>1067.9333333333334</v>
      </c>
      <c r="J274" s="321">
        <v>1087.8666666666666</v>
      </c>
      <c r="K274" s="320">
        <v>1048</v>
      </c>
      <c r="L274" s="320">
        <v>1012.85</v>
      </c>
      <c r="M274" s="320">
        <v>0.57291999999999998</v>
      </c>
      <c r="N274" s="1"/>
      <c r="O274" s="1"/>
    </row>
    <row r="275" spans="1:15" ht="12.75" customHeight="1">
      <c r="A275" s="30">
        <v>265</v>
      </c>
      <c r="B275" s="333" t="s">
        <v>433</v>
      </c>
      <c r="C275" s="320">
        <v>362.85</v>
      </c>
      <c r="D275" s="321">
        <v>359.7166666666667</v>
      </c>
      <c r="E275" s="321">
        <v>355.83333333333337</v>
      </c>
      <c r="F275" s="321">
        <v>348.81666666666666</v>
      </c>
      <c r="G275" s="321">
        <v>344.93333333333334</v>
      </c>
      <c r="H275" s="321">
        <v>366.73333333333341</v>
      </c>
      <c r="I275" s="321">
        <v>370.61666666666673</v>
      </c>
      <c r="J275" s="321">
        <v>377.63333333333344</v>
      </c>
      <c r="K275" s="320">
        <v>363.6</v>
      </c>
      <c r="L275" s="320">
        <v>352.7</v>
      </c>
      <c r="M275" s="320">
        <v>0.53954000000000002</v>
      </c>
      <c r="N275" s="1"/>
      <c r="O275" s="1"/>
    </row>
    <row r="276" spans="1:15" ht="12.75" customHeight="1">
      <c r="A276" s="30">
        <v>266</v>
      </c>
      <c r="B276" s="333" t="s">
        <v>836</v>
      </c>
      <c r="C276" s="320">
        <v>60.6</v>
      </c>
      <c r="D276" s="321">
        <v>60.916666666666664</v>
      </c>
      <c r="E276" s="321">
        <v>60.033333333333331</v>
      </c>
      <c r="F276" s="321">
        <v>59.466666666666669</v>
      </c>
      <c r="G276" s="321">
        <v>58.583333333333336</v>
      </c>
      <c r="H276" s="321">
        <v>61.483333333333327</v>
      </c>
      <c r="I276" s="321">
        <v>62.366666666666667</v>
      </c>
      <c r="J276" s="321">
        <v>62.933333333333323</v>
      </c>
      <c r="K276" s="320">
        <v>61.8</v>
      </c>
      <c r="L276" s="320">
        <v>60.35</v>
      </c>
      <c r="M276" s="320">
        <v>5.0929399999999996</v>
      </c>
      <c r="N276" s="1"/>
      <c r="O276" s="1"/>
    </row>
    <row r="277" spans="1:15" ht="12.75" customHeight="1">
      <c r="A277" s="30">
        <v>267</v>
      </c>
      <c r="B277" s="333" t="s">
        <v>434</v>
      </c>
      <c r="C277" s="320">
        <v>464.75</v>
      </c>
      <c r="D277" s="321">
        <v>465.84999999999997</v>
      </c>
      <c r="E277" s="321">
        <v>460.84999999999991</v>
      </c>
      <c r="F277" s="321">
        <v>456.94999999999993</v>
      </c>
      <c r="G277" s="321">
        <v>451.94999999999987</v>
      </c>
      <c r="H277" s="321">
        <v>469.74999999999994</v>
      </c>
      <c r="I277" s="321">
        <v>474.75000000000006</v>
      </c>
      <c r="J277" s="321">
        <v>478.65</v>
      </c>
      <c r="K277" s="320">
        <v>470.85</v>
      </c>
      <c r="L277" s="320">
        <v>461.95</v>
      </c>
      <c r="M277" s="320">
        <v>0.41639999999999999</v>
      </c>
      <c r="N277" s="1"/>
      <c r="O277" s="1"/>
    </row>
    <row r="278" spans="1:15" ht="12.75" customHeight="1">
      <c r="A278" s="30">
        <v>268</v>
      </c>
      <c r="B278" s="333" t="s">
        <v>435</v>
      </c>
      <c r="C278" s="320">
        <v>48.3</v>
      </c>
      <c r="D278" s="321">
        <v>48.283333333333331</v>
      </c>
      <c r="E278" s="321">
        <v>47.766666666666666</v>
      </c>
      <c r="F278" s="321">
        <v>47.233333333333334</v>
      </c>
      <c r="G278" s="321">
        <v>46.716666666666669</v>
      </c>
      <c r="H278" s="321">
        <v>48.816666666666663</v>
      </c>
      <c r="I278" s="321">
        <v>49.333333333333329</v>
      </c>
      <c r="J278" s="321">
        <v>49.86666666666666</v>
      </c>
      <c r="K278" s="320">
        <v>48.8</v>
      </c>
      <c r="L278" s="320">
        <v>47.75</v>
      </c>
      <c r="M278" s="320">
        <v>15.14461</v>
      </c>
      <c r="N278" s="1"/>
      <c r="O278" s="1"/>
    </row>
    <row r="279" spans="1:15" ht="12.75" customHeight="1">
      <c r="A279" s="30">
        <v>269</v>
      </c>
      <c r="B279" s="333" t="s">
        <v>437</v>
      </c>
      <c r="C279" s="320">
        <v>397.6</v>
      </c>
      <c r="D279" s="321">
        <v>392.90000000000003</v>
      </c>
      <c r="E279" s="321">
        <v>386.30000000000007</v>
      </c>
      <c r="F279" s="321">
        <v>375.00000000000006</v>
      </c>
      <c r="G279" s="321">
        <v>368.40000000000009</v>
      </c>
      <c r="H279" s="321">
        <v>404.20000000000005</v>
      </c>
      <c r="I279" s="321">
        <v>410.80000000000007</v>
      </c>
      <c r="J279" s="321">
        <v>422.1</v>
      </c>
      <c r="K279" s="320">
        <v>399.5</v>
      </c>
      <c r="L279" s="320">
        <v>381.6</v>
      </c>
      <c r="M279" s="320">
        <v>1.8942099999999999</v>
      </c>
      <c r="N279" s="1"/>
      <c r="O279" s="1"/>
    </row>
    <row r="280" spans="1:15" ht="12.75" customHeight="1">
      <c r="A280" s="30">
        <v>270</v>
      </c>
      <c r="B280" s="333" t="s">
        <v>427</v>
      </c>
      <c r="C280" s="320">
        <v>1253.0999999999999</v>
      </c>
      <c r="D280" s="321">
        <v>1245.0333333333335</v>
      </c>
      <c r="E280" s="321">
        <v>1208.116666666667</v>
      </c>
      <c r="F280" s="321">
        <v>1163.1333333333334</v>
      </c>
      <c r="G280" s="321">
        <v>1126.2166666666669</v>
      </c>
      <c r="H280" s="321">
        <v>1290.0166666666671</v>
      </c>
      <c r="I280" s="321">
        <v>1326.9333333333336</v>
      </c>
      <c r="J280" s="321">
        <v>1371.9166666666672</v>
      </c>
      <c r="K280" s="320">
        <v>1281.95</v>
      </c>
      <c r="L280" s="320">
        <v>1200.05</v>
      </c>
      <c r="M280" s="320">
        <v>5.5118999999999998</v>
      </c>
      <c r="N280" s="1"/>
      <c r="O280" s="1"/>
    </row>
    <row r="281" spans="1:15" ht="12.75" customHeight="1">
      <c r="A281" s="30">
        <v>271</v>
      </c>
      <c r="B281" s="333" t="s">
        <v>428</v>
      </c>
      <c r="C281" s="320">
        <v>272.8</v>
      </c>
      <c r="D281" s="321">
        <v>270.59999999999997</v>
      </c>
      <c r="E281" s="321">
        <v>263.19999999999993</v>
      </c>
      <c r="F281" s="321">
        <v>253.59999999999997</v>
      </c>
      <c r="G281" s="321">
        <v>246.19999999999993</v>
      </c>
      <c r="H281" s="321">
        <v>280.19999999999993</v>
      </c>
      <c r="I281" s="321">
        <v>287.59999999999991</v>
      </c>
      <c r="J281" s="321">
        <v>297.19999999999993</v>
      </c>
      <c r="K281" s="320">
        <v>278</v>
      </c>
      <c r="L281" s="320">
        <v>261</v>
      </c>
      <c r="M281" s="320">
        <v>2.3998300000000001</v>
      </c>
      <c r="N281" s="1"/>
      <c r="O281" s="1"/>
    </row>
    <row r="282" spans="1:15" ht="12.75" customHeight="1">
      <c r="A282" s="30">
        <v>272</v>
      </c>
      <c r="B282" s="333" t="s">
        <v>141</v>
      </c>
      <c r="C282" s="320">
        <v>1774.35</v>
      </c>
      <c r="D282" s="321">
        <v>1768.2833333333335</v>
      </c>
      <c r="E282" s="321">
        <v>1756.116666666667</v>
      </c>
      <c r="F282" s="321">
        <v>1737.8833333333334</v>
      </c>
      <c r="G282" s="321">
        <v>1725.7166666666669</v>
      </c>
      <c r="H282" s="321">
        <v>1786.5166666666671</v>
      </c>
      <c r="I282" s="321">
        <v>1798.6833333333336</v>
      </c>
      <c r="J282" s="321">
        <v>1816.9166666666672</v>
      </c>
      <c r="K282" s="320">
        <v>1780.45</v>
      </c>
      <c r="L282" s="320">
        <v>1750.05</v>
      </c>
      <c r="M282" s="320">
        <v>19.79466</v>
      </c>
      <c r="N282" s="1"/>
      <c r="O282" s="1"/>
    </row>
    <row r="283" spans="1:15" ht="12.75" customHeight="1">
      <c r="A283" s="30">
        <v>273</v>
      </c>
      <c r="B283" s="333" t="s">
        <v>429</v>
      </c>
      <c r="C283" s="320">
        <v>537.45000000000005</v>
      </c>
      <c r="D283" s="321">
        <v>540.80000000000007</v>
      </c>
      <c r="E283" s="321">
        <v>531.65000000000009</v>
      </c>
      <c r="F283" s="321">
        <v>525.85</v>
      </c>
      <c r="G283" s="321">
        <v>516.70000000000005</v>
      </c>
      <c r="H283" s="321">
        <v>546.60000000000014</v>
      </c>
      <c r="I283" s="321">
        <v>555.75</v>
      </c>
      <c r="J283" s="321">
        <v>561.55000000000018</v>
      </c>
      <c r="K283" s="320">
        <v>549.95000000000005</v>
      </c>
      <c r="L283" s="320">
        <v>535</v>
      </c>
      <c r="M283" s="320">
        <v>9.5553699999999999</v>
      </c>
      <c r="N283" s="1"/>
      <c r="O283" s="1"/>
    </row>
    <row r="284" spans="1:15" ht="12.75" customHeight="1">
      <c r="A284" s="30">
        <v>274</v>
      </c>
      <c r="B284" s="333" t="s">
        <v>426</v>
      </c>
      <c r="C284" s="320">
        <v>624.45000000000005</v>
      </c>
      <c r="D284" s="321">
        <v>622.26666666666677</v>
      </c>
      <c r="E284" s="321">
        <v>603.53333333333353</v>
      </c>
      <c r="F284" s="321">
        <v>582.61666666666679</v>
      </c>
      <c r="G284" s="321">
        <v>563.88333333333355</v>
      </c>
      <c r="H284" s="321">
        <v>643.18333333333351</v>
      </c>
      <c r="I284" s="321">
        <v>661.91666666666686</v>
      </c>
      <c r="J284" s="321">
        <v>682.83333333333348</v>
      </c>
      <c r="K284" s="320">
        <v>641</v>
      </c>
      <c r="L284" s="320">
        <v>601.35</v>
      </c>
      <c r="M284" s="320">
        <v>4.6230500000000001</v>
      </c>
      <c r="N284" s="1"/>
      <c r="O284" s="1"/>
    </row>
    <row r="285" spans="1:15" ht="12.75" customHeight="1">
      <c r="A285" s="30">
        <v>275</v>
      </c>
      <c r="B285" s="333" t="s">
        <v>430</v>
      </c>
      <c r="C285" s="320">
        <v>231.65</v>
      </c>
      <c r="D285" s="321">
        <v>233</v>
      </c>
      <c r="E285" s="321">
        <v>226.8</v>
      </c>
      <c r="F285" s="321">
        <v>221.95000000000002</v>
      </c>
      <c r="G285" s="321">
        <v>215.75000000000003</v>
      </c>
      <c r="H285" s="321">
        <v>237.85</v>
      </c>
      <c r="I285" s="321">
        <v>244.04999999999998</v>
      </c>
      <c r="J285" s="321">
        <v>248.89999999999998</v>
      </c>
      <c r="K285" s="320">
        <v>239.2</v>
      </c>
      <c r="L285" s="320">
        <v>228.15</v>
      </c>
      <c r="M285" s="320">
        <v>5.9726699999999999</v>
      </c>
      <c r="N285" s="1"/>
      <c r="O285" s="1"/>
    </row>
    <row r="286" spans="1:15" ht="12.75" customHeight="1">
      <c r="A286" s="30">
        <v>276</v>
      </c>
      <c r="B286" s="333" t="s">
        <v>431</v>
      </c>
      <c r="C286" s="320">
        <v>1324.25</v>
      </c>
      <c r="D286" s="321">
        <v>1329.5166666666667</v>
      </c>
      <c r="E286" s="321">
        <v>1303.0333333333333</v>
      </c>
      <c r="F286" s="321">
        <v>1281.8166666666666</v>
      </c>
      <c r="G286" s="321">
        <v>1255.3333333333333</v>
      </c>
      <c r="H286" s="321">
        <v>1350.7333333333333</v>
      </c>
      <c r="I286" s="321">
        <v>1377.2166666666665</v>
      </c>
      <c r="J286" s="321">
        <v>1398.4333333333334</v>
      </c>
      <c r="K286" s="320">
        <v>1356</v>
      </c>
      <c r="L286" s="320">
        <v>1308.3</v>
      </c>
      <c r="M286" s="320">
        <v>0.15312000000000001</v>
      </c>
      <c r="N286" s="1"/>
      <c r="O286" s="1"/>
    </row>
    <row r="287" spans="1:15" ht="12.75" customHeight="1">
      <c r="A287" s="30">
        <v>277</v>
      </c>
      <c r="B287" s="333" t="s">
        <v>436</v>
      </c>
      <c r="C287" s="320">
        <v>569.6</v>
      </c>
      <c r="D287" s="321">
        <v>561.19999999999993</v>
      </c>
      <c r="E287" s="321">
        <v>543.89999999999986</v>
      </c>
      <c r="F287" s="321">
        <v>518.19999999999993</v>
      </c>
      <c r="G287" s="321">
        <v>500.89999999999986</v>
      </c>
      <c r="H287" s="321">
        <v>586.89999999999986</v>
      </c>
      <c r="I287" s="321">
        <v>604.19999999999982</v>
      </c>
      <c r="J287" s="321">
        <v>629.89999999999986</v>
      </c>
      <c r="K287" s="320">
        <v>578.5</v>
      </c>
      <c r="L287" s="320">
        <v>535.5</v>
      </c>
      <c r="M287" s="320">
        <v>2.2071200000000002</v>
      </c>
      <c r="N287" s="1"/>
      <c r="O287" s="1"/>
    </row>
    <row r="288" spans="1:15" ht="12.75" customHeight="1">
      <c r="A288" s="30">
        <v>278</v>
      </c>
      <c r="B288" s="333" t="s">
        <v>142</v>
      </c>
      <c r="C288" s="320">
        <v>84.7</v>
      </c>
      <c r="D288" s="321">
        <v>84.95</v>
      </c>
      <c r="E288" s="321">
        <v>82.600000000000009</v>
      </c>
      <c r="F288" s="321">
        <v>80.5</v>
      </c>
      <c r="G288" s="321">
        <v>78.150000000000006</v>
      </c>
      <c r="H288" s="321">
        <v>87.050000000000011</v>
      </c>
      <c r="I288" s="321">
        <v>89.4</v>
      </c>
      <c r="J288" s="321">
        <v>91.500000000000014</v>
      </c>
      <c r="K288" s="320">
        <v>87.3</v>
      </c>
      <c r="L288" s="320">
        <v>82.85</v>
      </c>
      <c r="M288" s="320">
        <v>192.13077999999999</v>
      </c>
      <c r="N288" s="1"/>
      <c r="O288" s="1"/>
    </row>
    <row r="289" spans="1:15" ht="12.75" customHeight="1">
      <c r="A289" s="30">
        <v>279</v>
      </c>
      <c r="B289" s="333" t="s">
        <v>143</v>
      </c>
      <c r="C289" s="320">
        <v>2490.6</v>
      </c>
      <c r="D289" s="321">
        <v>2527.0833333333335</v>
      </c>
      <c r="E289" s="321">
        <v>2443.5166666666669</v>
      </c>
      <c r="F289" s="321">
        <v>2396.4333333333334</v>
      </c>
      <c r="G289" s="321">
        <v>2312.8666666666668</v>
      </c>
      <c r="H289" s="321">
        <v>2574.166666666667</v>
      </c>
      <c r="I289" s="321">
        <v>2657.7333333333336</v>
      </c>
      <c r="J289" s="321">
        <v>2704.8166666666671</v>
      </c>
      <c r="K289" s="320">
        <v>2610.65</v>
      </c>
      <c r="L289" s="320">
        <v>2480</v>
      </c>
      <c r="M289" s="320">
        <v>2.8478300000000001</v>
      </c>
      <c r="N289" s="1"/>
      <c r="O289" s="1"/>
    </row>
    <row r="290" spans="1:15" ht="12.75" customHeight="1">
      <c r="A290" s="30">
        <v>280</v>
      </c>
      <c r="B290" s="333" t="s">
        <v>438</v>
      </c>
      <c r="C290" s="320">
        <v>304.05</v>
      </c>
      <c r="D290" s="321">
        <v>299.18333333333334</v>
      </c>
      <c r="E290" s="321">
        <v>288.4666666666667</v>
      </c>
      <c r="F290" s="321">
        <v>272.88333333333338</v>
      </c>
      <c r="G290" s="321">
        <v>262.16666666666674</v>
      </c>
      <c r="H290" s="321">
        <v>314.76666666666665</v>
      </c>
      <c r="I290" s="321">
        <v>325.48333333333323</v>
      </c>
      <c r="J290" s="321">
        <v>341.06666666666661</v>
      </c>
      <c r="K290" s="320">
        <v>309.89999999999998</v>
      </c>
      <c r="L290" s="320">
        <v>283.60000000000002</v>
      </c>
      <c r="M290" s="320">
        <v>12.187250000000001</v>
      </c>
      <c r="N290" s="1"/>
      <c r="O290" s="1"/>
    </row>
    <row r="291" spans="1:15" ht="12.75" customHeight="1">
      <c r="A291" s="30">
        <v>281</v>
      </c>
      <c r="B291" s="333" t="s">
        <v>267</v>
      </c>
      <c r="C291" s="320">
        <v>593.35</v>
      </c>
      <c r="D291" s="321">
        <v>590.75000000000011</v>
      </c>
      <c r="E291" s="321">
        <v>579.55000000000018</v>
      </c>
      <c r="F291" s="321">
        <v>565.75000000000011</v>
      </c>
      <c r="G291" s="321">
        <v>554.55000000000018</v>
      </c>
      <c r="H291" s="321">
        <v>604.55000000000018</v>
      </c>
      <c r="I291" s="321">
        <v>615.75000000000023</v>
      </c>
      <c r="J291" s="321">
        <v>629.55000000000018</v>
      </c>
      <c r="K291" s="320">
        <v>601.95000000000005</v>
      </c>
      <c r="L291" s="320">
        <v>576.95000000000005</v>
      </c>
      <c r="M291" s="320">
        <v>30.048439999999999</v>
      </c>
      <c r="N291" s="1"/>
      <c r="O291" s="1"/>
    </row>
    <row r="292" spans="1:15" ht="12.75" customHeight="1">
      <c r="A292" s="30">
        <v>282</v>
      </c>
      <c r="B292" s="333" t="s">
        <v>439</v>
      </c>
      <c r="C292" s="320">
        <v>9245.9</v>
      </c>
      <c r="D292" s="321">
        <v>9260.3333333333339</v>
      </c>
      <c r="E292" s="321">
        <v>9148.5666666666675</v>
      </c>
      <c r="F292" s="321">
        <v>9051.2333333333336</v>
      </c>
      <c r="G292" s="321">
        <v>8939.4666666666672</v>
      </c>
      <c r="H292" s="321">
        <v>9357.6666666666679</v>
      </c>
      <c r="I292" s="321">
        <v>9469.4333333333343</v>
      </c>
      <c r="J292" s="321">
        <v>9566.7666666666682</v>
      </c>
      <c r="K292" s="320">
        <v>9372.1</v>
      </c>
      <c r="L292" s="320">
        <v>9163</v>
      </c>
      <c r="M292" s="320">
        <v>4.1860000000000001E-2</v>
      </c>
      <c r="N292" s="1"/>
      <c r="O292" s="1"/>
    </row>
    <row r="293" spans="1:15" ht="12.75" customHeight="1">
      <c r="A293" s="30">
        <v>283</v>
      </c>
      <c r="B293" s="333" t="s">
        <v>440</v>
      </c>
      <c r="C293" s="320">
        <v>67</v>
      </c>
      <c r="D293" s="321">
        <v>66.716666666666654</v>
      </c>
      <c r="E293" s="321">
        <v>65.583333333333314</v>
      </c>
      <c r="F293" s="321">
        <v>64.166666666666657</v>
      </c>
      <c r="G293" s="321">
        <v>63.033333333333317</v>
      </c>
      <c r="H293" s="321">
        <v>68.133333333333312</v>
      </c>
      <c r="I293" s="321">
        <v>69.266666666666666</v>
      </c>
      <c r="J293" s="321">
        <v>70.683333333333309</v>
      </c>
      <c r="K293" s="320">
        <v>67.849999999999994</v>
      </c>
      <c r="L293" s="320">
        <v>65.3</v>
      </c>
      <c r="M293" s="320">
        <v>39.777099999999997</v>
      </c>
      <c r="N293" s="1"/>
      <c r="O293" s="1"/>
    </row>
    <row r="294" spans="1:15" ht="12.75" customHeight="1">
      <c r="A294" s="30">
        <v>284</v>
      </c>
      <c r="B294" s="333" t="s">
        <v>144</v>
      </c>
      <c r="C294" s="320">
        <v>389.35</v>
      </c>
      <c r="D294" s="321">
        <v>385.23333333333329</v>
      </c>
      <c r="E294" s="321">
        <v>378.76666666666659</v>
      </c>
      <c r="F294" s="321">
        <v>368.18333333333328</v>
      </c>
      <c r="G294" s="321">
        <v>361.71666666666658</v>
      </c>
      <c r="H294" s="321">
        <v>395.81666666666661</v>
      </c>
      <c r="I294" s="321">
        <v>402.2833333333333</v>
      </c>
      <c r="J294" s="321">
        <v>412.86666666666662</v>
      </c>
      <c r="K294" s="320">
        <v>391.7</v>
      </c>
      <c r="L294" s="320">
        <v>374.65</v>
      </c>
      <c r="M294" s="320">
        <v>25.612770000000001</v>
      </c>
      <c r="N294" s="1"/>
      <c r="O294" s="1"/>
    </row>
    <row r="295" spans="1:15" ht="12.75" customHeight="1">
      <c r="A295" s="30">
        <v>285</v>
      </c>
      <c r="B295" s="333" t="s">
        <v>441</v>
      </c>
      <c r="C295" s="320">
        <v>3496.9</v>
      </c>
      <c r="D295" s="321">
        <v>3519.3833333333337</v>
      </c>
      <c r="E295" s="321">
        <v>3453.8166666666675</v>
      </c>
      <c r="F295" s="321">
        <v>3410.733333333334</v>
      </c>
      <c r="G295" s="321">
        <v>3345.1666666666679</v>
      </c>
      <c r="H295" s="321">
        <v>3562.4666666666672</v>
      </c>
      <c r="I295" s="321">
        <v>3628.0333333333338</v>
      </c>
      <c r="J295" s="321">
        <v>3671.1166666666668</v>
      </c>
      <c r="K295" s="320">
        <v>3584.95</v>
      </c>
      <c r="L295" s="320">
        <v>3476.3</v>
      </c>
      <c r="M295" s="320">
        <v>0.50700999999999996</v>
      </c>
      <c r="N295" s="1"/>
      <c r="O295" s="1"/>
    </row>
    <row r="296" spans="1:15" ht="12.75" customHeight="1">
      <c r="A296" s="30">
        <v>286</v>
      </c>
      <c r="B296" s="333" t="s">
        <v>837</v>
      </c>
      <c r="C296" s="320">
        <v>1028.25</v>
      </c>
      <c r="D296" s="321">
        <v>1023.7999999999998</v>
      </c>
      <c r="E296" s="321">
        <v>1007.6499999999996</v>
      </c>
      <c r="F296" s="321">
        <v>987.04999999999984</v>
      </c>
      <c r="G296" s="321">
        <v>970.89999999999964</v>
      </c>
      <c r="H296" s="321">
        <v>1044.3999999999996</v>
      </c>
      <c r="I296" s="321">
        <v>1060.55</v>
      </c>
      <c r="J296" s="321">
        <v>1081.1499999999996</v>
      </c>
      <c r="K296" s="320">
        <v>1039.95</v>
      </c>
      <c r="L296" s="320">
        <v>1003.2</v>
      </c>
      <c r="M296" s="320">
        <v>0.78</v>
      </c>
      <c r="N296" s="1"/>
      <c r="O296" s="1"/>
    </row>
    <row r="297" spans="1:15" ht="12.75" customHeight="1">
      <c r="A297" s="30">
        <v>287</v>
      </c>
      <c r="B297" s="333" t="s">
        <v>145</v>
      </c>
      <c r="C297" s="320">
        <v>1679.45</v>
      </c>
      <c r="D297" s="321">
        <v>1673.4833333333333</v>
      </c>
      <c r="E297" s="321">
        <v>1661.0166666666667</v>
      </c>
      <c r="F297" s="321">
        <v>1642.5833333333333</v>
      </c>
      <c r="G297" s="321">
        <v>1630.1166666666666</v>
      </c>
      <c r="H297" s="321">
        <v>1691.9166666666667</v>
      </c>
      <c r="I297" s="321">
        <v>1704.3833333333334</v>
      </c>
      <c r="J297" s="321">
        <v>1722.8166666666668</v>
      </c>
      <c r="K297" s="320">
        <v>1685.95</v>
      </c>
      <c r="L297" s="320">
        <v>1655.05</v>
      </c>
      <c r="M297" s="320">
        <v>13.99802</v>
      </c>
      <c r="N297" s="1"/>
      <c r="O297" s="1"/>
    </row>
    <row r="298" spans="1:15" ht="12.75" customHeight="1">
      <c r="A298" s="30">
        <v>288</v>
      </c>
      <c r="B298" s="333" t="s">
        <v>146</v>
      </c>
      <c r="C298" s="320">
        <v>4716.6499999999996</v>
      </c>
      <c r="D298" s="321">
        <v>4728.8833333333332</v>
      </c>
      <c r="E298" s="321">
        <v>4657.7666666666664</v>
      </c>
      <c r="F298" s="321">
        <v>4598.8833333333332</v>
      </c>
      <c r="G298" s="321">
        <v>4527.7666666666664</v>
      </c>
      <c r="H298" s="321">
        <v>4787.7666666666664</v>
      </c>
      <c r="I298" s="321">
        <v>4858.8833333333332</v>
      </c>
      <c r="J298" s="321">
        <v>4917.7666666666664</v>
      </c>
      <c r="K298" s="320">
        <v>4800</v>
      </c>
      <c r="L298" s="320">
        <v>4670</v>
      </c>
      <c r="M298" s="320">
        <v>4.1448999999999998</v>
      </c>
      <c r="N298" s="1"/>
      <c r="O298" s="1"/>
    </row>
    <row r="299" spans="1:15" ht="12.75" customHeight="1">
      <c r="A299" s="30">
        <v>289</v>
      </c>
      <c r="B299" s="333" t="s">
        <v>147</v>
      </c>
      <c r="C299" s="320">
        <v>3943.8</v>
      </c>
      <c r="D299" s="321">
        <v>3959.5333333333333</v>
      </c>
      <c r="E299" s="321">
        <v>3874.2666666666664</v>
      </c>
      <c r="F299" s="321">
        <v>3804.7333333333331</v>
      </c>
      <c r="G299" s="321">
        <v>3719.4666666666662</v>
      </c>
      <c r="H299" s="321">
        <v>4029.0666666666666</v>
      </c>
      <c r="I299" s="321">
        <v>4114.3333333333339</v>
      </c>
      <c r="J299" s="321">
        <v>4183.8666666666668</v>
      </c>
      <c r="K299" s="320">
        <v>4044.8</v>
      </c>
      <c r="L299" s="320">
        <v>3890</v>
      </c>
      <c r="M299" s="320">
        <v>3.5531799999999998</v>
      </c>
      <c r="N299" s="1"/>
      <c r="O299" s="1"/>
    </row>
    <row r="300" spans="1:15" ht="12.75" customHeight="1">
      <c r="A300" s="30">
        <v>290</v>
      </c>
      <c r="B300" s="333" t="s">
        <v>148</v>
      </c>
      <c r="C300" s="320">
        <v>741.85</v>
      </c>
      <c r="D300" s="321">
        <v>745.18333333333339</v>
      </c>
      <c r="E300" s="321">
        <v>730.36666666666679</v>
      </c>
      <c r="F300" s="321">
        <v>718.88333333333344</v>
      </c>
      <c r="G300" s="321">
        <v>704.06666666666683</v>
      </c>
      <c r="H300" s="321">
        <v>756.66666666666674</v>
      </c>
      <c r="I300" s="321">
        <v>771.48333333333335</v>
      </c>
      <c r="J300" s="321">
        <v>782.9666666666667</v>
      </c>
      <c r="K300" s="320">
        <v>760</v>
      </c>
      <c r="L300" s="320">
        <v>733.7</v>
      </c>
      <c r="M300" s="320">
        <v>4.7460100000000001</v>
      </c>
      <c r="N300" s="1"/>
      <c r="O300" s="1"/>
    </row>
    <row r="301" spans="1:15" ht="12.75" customHeight="1">
      <c r="A301" s="30">
        <v>291</v>
      </c>
      <c r="B301" s="333" t="s">
        <v>442</v>
      </c>
      <c r="C301" s="320">
        <v>2283.85</v>
      </c>
      <c r="D301" s="321">
        <v>2288.8166666666666</v>
      </c>
      <c r="E301" s="321">
        <v>2250.7333333333331</v>
      </c>
      <c r="F301" s="321">
        <v>2217.6166666666663</v>
      </c>
      <c r="G301" s="321">
        <v>2179.5333333333328</v>
      </c>
      <c r="H301" s="321">
        <v>2321.9333333333334</v>
      </c>
      <c r="I301" s="321">
        <v>2360.0166666666673</v>
      </c>
      <c r="J301" s="321">
        <v>2393.1333333333337</v>
      </c>
      <c r="K301" s="320">
        <v>2326.9</v>
      </c>
      <c r="L301" s="320">
        <v>2255.6999999999998</v>
      </c>
      <c r="M301" s="320">
        <v>0.33516000000000001</v>
      </c>
      <c r="N301" s="1"/>
      <c r="O301" s="1"/>
    </row>
    <row r="302" spans="1:15" ht="12.75" customHeight="1">
      <c r="A302" s="30">
        <v>292</v>
      </c>
      <c r="B302" s="333" t="s">
        <v>838</v>
      </c>
      <c r="C302" s="320">
        <v>433.65</v>
      </c>
      <c r="D302" s="321">
        <v>428.7</v>
      </c>
      <c r="E302" s="321">
        <v>421</v>
      </c>
      <c r="F302" s="321">
        <v>408.35</v>
      </c>
      <c r="G302" s="321">
        <v>400.65000000000003</v>
      </c>
      <c r="H302" s="321">
        <v>441.34999999999997</v>
      </c>
      <c r="I302" s="321">
        <v>449.0499999999999</v>
      </c>
      <c r="J302" s="321">
        <v>461.69999999999993</v>
      </c>
      <c r="K302" s="320">
        <v>436.4</v>
      </c>
      <c r="L302" s="320">
        <v>416.05</v>
      </c>
      <c r="M302" s="320">
        <v>10.64969</v>
      </c>
      <c r="N302" s="1"/>
      <c r="O302" s="1"/>
    </row>
    <row r="303" spans="1:15" ht="12.75" customHeight="1">
      <c r="A303" s="30">
        <v>293</v>
      </c>
      <c r="B303" s="333" t="s">
        <v>149</v>
      </c>
      <c r="C303" s="320">
        <v>921.35</v>
      </c>
      <c r="D303" s="321">
        <v>921.58333333333337</v>
      </c>
      <c r="E303" s="321">
        <v>909.4666666666667</v>
      </c>
      <c r="F303" s="321">
        <v>897.58333333333337</v>
      </c>
      <c r="G303" s="321">
        <v>885.4666666666667</v>
      </c>
      <c r="H303" s="321">
        <v>933.4666666666667</v>
      </c>
      <c r="I303" s="321">
        <v>945.58333333333326</v>
      </c>
      <c r="J303" s="321">
        <v>957.4666666666667</v>
      </c>
      <c r="K303" s="320">
        <v>933.7</v>
      </c>
      <c r="L303" s="320">
        <v>909.7</v>
      </c>
      <c r="M303" s="320">
        <v>27.40823</v>
      </c>
      <c r="N303" s="1"/>
      <c r="O303" s="1"/>
    </row>
    <row r="304" spans="1:15" ht="12.75" customHeight="1">
      <c r="A304" s="30">
        <v>294</v>
      </c>
      <c r="B304" s="333" t="s">
        <v>150</v>
      </c>
      <c r="C304" s="320">
        <v>182</v>
      </c>
      <c r="D304" s="321">
        <v>181.18333333333331</v>
      </c>
      <c r="E304" s="321">
        <v>176.81666666666661</v>
      </c>
      <c r="F304" s="321">
        <v>171.6333333333333</v>
      </c>
      <c r="G304" s="321">
        <v>167.26666666666659</v>
      </c>
      <c r="H304" s="321">
        <v>186.36666666666662</v>
      </c>
      <c r="I304" s="321">
        <v>190.73333333333335</v>
      </c>
      <c r="J304" s="321">
        <v>195.91666666666663</v>
      </c>
      <c r="K304" s="320">
        <v>185.55</v>
      </c>
      <c r="L304" s="320">
        <v>176</v>
      </c>
      <c r="M304" s="320">
        <v>64.921850000000006</v>
      </c>
      <c r="N304" s="1"/>
      <c r="O304" s="1"/>
    </row>
    <row r="305" spans="1:15" ht="12.75" customHeight="1">
      <c r="A305" s="30">
        <v>295</v>
      </c>
      <c r="B305" s="333" t="s">
        <v>316</v>
      </c>
      <c r="C305" s="320">
        <v>17.7</v>
      </c>
      <c r="D305" s="321">
        <v>17.783333333333335</v>
      </c>
      <c r="E305" s="321">
        <v>17.56666666666667</v>
      </c>
      <c r="F305" s="321">
        <v>17.433333333333334</v>
      </c>
      <c r="G305" s="321">
        <v>17.216666666666669</v>
      </c>
      <c r="H305" s="321">
        <v>17.916666666666671</v>
      </c>
      <c r="I305" s="321">
        <v>18.133333333333333</v>
      </c>
      <c r="J305" s="321">
        <v>18.266666666666673</v>
      </c>
      <c r="K305" s="320">
        <v>18</v>
      </c>
      <c r="L305" s="320">
        <v>17.649999999999999</v>
      </c>
      <c r="M305" s="320">
        <v>16.655529999999999</v>
      </c>
      <c r="N305" s="1"/>
      <c r="O305" s="1"/>
    </row>
    <row r="306" spans="1:15" ht="12.75" customHeight="1">
      <c r="A306" s="30">
        <v>296</v>
      </c>
      <c r="B306" s="333" t="s">
        <v>445</v>
      </c>
      <c r="C306" s="320">
        <v>224.55</v>
      </c>
      <c r="D306" s="321">
        <v>222.43333333333337</v>
      </c>
      <c r="E306" s="321">
        <v>218.21666666666673</v>
      </c>
      <c r="F306" s="321">
        <v>211.88333333333335</v>
      </c>
      <c r="G306" s="321">
        <v>207.66666666666671</v>
      </c>
      <c r="H306" s="321">
        <v>228.76666666666674</v>
      </c>
      <c r="I306" s="321">
        <v>232.98333333333338</v>
      </c>
      <c r="J306" s="321">
        <v>239.31666666666675</v>
      </c>
      <c r="K306" s="320">
        <v>226.65</v>
      </c>
      <c r="L306" s="320">
        <v>216.1</v>
      </c>
      <c r="M306" s="320">
        <v>5.3415900000000001</v>
      </c>
      <c r="N306" s="1"/>
      <c r="O306" s="1"/>
    </row>
    <row r="307" spans="1:15" ht="12.75" customHeight="1">
      <c r="A307" s="30">
        <v>297</v>
      </c>
      <c r="B307" s="333" t="s">
        <v>447</v>
      </c>
      <c r="C307" s="320">
        <v>507.95</v>
      </c>
      <c r="D307" s="321">
        <v>509.7833333333333</v>
      </c>
      <c r="E307" s="321">
        <v>503.56666666666661</v>
      </c>
      <c r="F307" s="321">
        <v>499.18333333333328</v>
      </c>
      <c r="G307" s="321">
        <v>492.96666666666658</v>
      </c>
      <c r="H307" s="321">
        <v>514.16666666666663</v>
      </c>
      <c r="I307" s="321">
        <v>520.38333333333333</v>
      </c>
      <c r="J307" s="321">
        <v>524.76666666666665</v>
      </c>
      <c r="K307" s="320">
        <v>516</v>
      </c>
      <c r="L307" s="320">
        <v>505.4</v>
      </c>
      <c r="M307" s="320">
        <v>0.45036999999999999</v>
      </c>
      <c r="N307" s="1"/>
      <c r="O307" s="1"/>
    </row>
    <row r="308" spans="1:15" ht="12.75" customHeight="1">
      <c r="A308" s="30">
        <v>298</v>
      </c>
      <c r="B308" s="333" t="s">
        <v>151</v>
      </c>
      <c r="C308" s="320">
        <v>114.35</v>
      </c>
      <c r="D308" s="321">
        <v>113.83333333333333</v>
      </c>
      <c r="E308" s="321">
        <v>112.91666666666666</v>
      </c>
      <c r="F308" s="321">
        <v>111.48333333333333</v>
      </c>
      <c r="G308" s="321">
        <v>110.56666666666666</v>
      </c>
      <c r="H308" s="321">
        <v>115.26666666666665</v>
      </c>
      <c r="I308" s="321">
        <v>116.18333333333331</v>
      </c>
      <c r="J308" s="321">
        <v>117.61666666666665</v>
      </c>
      <c r="K308" s="320">
        <v>114.75</v>
      </c>
      <c r="L308" s="320">
        <v>112.4</v>
      </c>
      <c r="M308" s="320">
        <v>22.982289999999999</v>
      </c>
      <c r="N308" s="1"/>
      <c r="O308" s="1"/>
    </row>
    <row r="309" spans="1:15" ht="12.75" customHeight="1">
      <c r="A309" s="30">
        <v>299</v>
      </c>
      <c r="B309" s="333" t="s">
        <v>152</v>
      </c>
      <c r="C309" s="320">
        <v>522.9</v>
      </c>
      <c r="D309" s="321">
        <v>521.38333333333333</v>
      </c>
      <c r="E309" s="321">
        <v>516.76666666666665</v>
      </c>
      <c r="F309" s="321">
        <v>510.63333333333333</v>
      </c>
      <c r="G309" s="321">
        <v>506.01666666666665</v>
      </c>
      <c r="H309" s="321">
        <v>527.51666666666665</v>
      </c>
      <c r="I309" s="321">
        <v>532.13333333333321</v>
      </c>
      <c r="J309" s="321">
        <v>538.26666666666665</v>
      </c>
      <c r="K309" s="320">
        <v>526</v>
      </c>
      <c r="L309" s="320">
        <v>515.25</v>
      </c>
      <c r="M309" s="320">
        <v>9.2384400000000007</v>
      </c>
      <c r="N309" s="1"/>
      <c r="O309" s="1"/>
    </row>
    <row r="310" spans="1:15" ht="12.75" customHeight="1">
      <c r="A310" s="30">
        <v>300</v>
      </c>
      <c r="B310" s="333" t="s">
        <v>153</v>
      </c>
      <c r="C310" s="320">
        <v>7634.75</v>
      </c>
      <c r="D310" s="321">
        <v>7643.0166666666664</v>
      </c>
      <c r="E310" s="321">
        <v>7536.0333333333328</v>
      </c>
      <c r="F310" s="321">
        <v>7437.3166666666666</v>
      </c>
      <c r="G310" s="321">
        <v>7330.333333333333</v>
      </c>
      <c r="H310" s="321">
        <v>7741.7333333333327</v>
      </c>
      <c r="I310" s="321">
        <v>7848.7166666666662</v>
      </c>
      <c r="J310" s="321">
        <v>7947.4333333333325</v>
      </c>
      <c r="K310" s="320">
        <v>7750</v>
      </c>
      <c r="L310" s="320">
        <v>7544.3</v>
      </c>
      <c r="M310" s="320">
        <v>5.4405299999999999</v>
      </c>
      <c r="N310" s="1"/>
      <c r="O310" s="1"/>
    </row>
    <row r="311" spans="1:15" ht="12.75" customHeight="1">
      <c r="A311" s="30">
        <v>301</v>
      </c>
      <c r="B311" s="333" t="s">
        <v>839</v>
      </c>
      <c r="C311" s="320">
        <v>2861.75</v>
      </c>
      <c r="D311" s="321">
        <v>2841.2333333333336</v>
      </c>
      <c r="E311" s="321">
        <v>2775.5166666666673</v>
      </c>
      <c r="F311" s="321">
        <v>2689.2833333333338</v>
      </c>
      <c r="G311" s="321">
        <v>2623.5666666666675</v>
      </c>
      <c r="H311" s="321">
        <v>2927.4666666666672</v>
      </c>
      <c r="I311" s="321">
        <v>2993.1833333333334</v>
      </c>
      <c r="J311" s="321">
        <v>3079.416666666667</v>
      </c>
      <c r="K311" s="320">
        <v>2906.95</v>
      </c>
      <c r="L311" s="320">
        <v>2755</v>
      </c>
      <c r="M311" s="320">
        <v>0.76559999999999995</v>
      </c>
      <c r="N311" s="1"/>
      <c r="O311" s="1"/>
    </row>
    <row r="312" spans="1:15" ht="12.75" customHeight="1">
      <c r="A312" s="30">
        <v>302</v>
      </c>
      <c r="B312" s="333" t="s">
        <v>449</v>
      </c>
      <c r="C312" s="320">
        <v>391.45</v>
      </c>
      <c r="D312" s="321">
        <v>394.76666666666665</v>
      </c>
      <c r="E312" s="321">
        <v>377.98333333333329</v>
      </c>
      <c r="F312" s="321">
        <v>364.51666666666665</v>
      </c>
      <c r="G312" s="321">
        <v>347.73333333333329</v>
      </c>
      <c r="H312" s="321">
        <v>408.23333333333329</v>
      </c>
      <c r="I312" s="321">
        <v>425.01666666666659</v>
      </c>
      <c r="J312" s="321">
        <v>438.48333333333329</v>
      </c>
      <c r="K312" s="320">
        <v>411.55</v>
      </c>
      <c r="L312" s="320">
        <v>381.3</v>
      </c>
      <c r="M312" s="320">
        <v>14.676600000000001</v>
      </c>
      <c r="N312" s="1"/>
      <c r="O312" s="1"/>
    </row>
    <row r="313" spans="1:15" ht="12.75" customHeight="1">
      <c r="A313" s="30">
        <v>303</v>
      </c>
      <c r="B313" s="333" t="s">
        <v>450</v>
      </c>
      <c r="C313" s="320">
        <v>293.39999999999998</v>
      </c>
      <c r="D313" s="321">
        <v>296.55</v>
      </c>
      <c r="E313" s="321">
        <v>289.10000000000002</v>
      </c>
      <c r="F313" s="321">
        <v>284.8</v>
      </c>
      <c r="G313" s="321">
        <v>277.35000000000002</v>
      </c>
      <c r="H313" s="321">
        <v>300.85000000000002</v>
      </c>
      <c r="I313" s="321">
        <v>308.29999999999995</v>
      </c>
      <c r="J313" s="321">
        <v>312.60000000000002</v>
      </c>
      <c r="K313" s="320">
        <v>304</v>
      </c>
      <c r="L313" s="320">
        <v>292.25</v>
      </c>
      <c r="M313" s="320">
        <v>4.3618600000000001</v>
      </c>
      <c r="N313" s="1"/>
      <c r="O313" s="1"/>
    </row>
    <row r="314" spans="1:15" ht="12.75" customHeight="1">
      <c r="A314" s="30">
        <v>304</v>
      </c>
      <c r="B314" s="333" t="s">
        <v>154</v>
      </c>
      <c r="C314" s="320">
        <v>846.1</v>
      </c>
      <c r="D314" s="321">
        <v>846.38333333333333</v>
      </c>
      <c r="E314" s="321">
        <v>834.81666666666661</v>
      </c>
      <c r="F314" s="321">
        <v>823.5333333333333</v>
      </c>
      <c r="G314" s="321">
        <v>811.96666666666658</v>
      </c>
      <c r="H314" s="321">
        <v>857.66666666666663</v>
      </c>
      <c r="I314" s="321">
        <v>869.23333333333346</v>
      </c>
      <c r="J314" s="321">
        <v>880.51666666666665</v>
      </c>
      <c r="K314" s="320">
        <v>857.95</v>
      </c>
      <c r="L314" s="320">
        <v>835.1</v>
      </c>
      <c r="M314" s="320">
        <v>8.3412500000000005</v>
      </c>
      <c r="N314" s="1"/>
      <c r="O314" s="1"/>
    </row>
    <row r="315" spans="1:15" ht="12.75" customHeight="1">
      <c r="A315" s="30">
        <v>305</v>
      </c>
      <c r="B315" s="333" t="s">
        <v>455</v>
      </c>
      <c r="C315" s="320">
        <v>1430.6</v>
      </c>
      <c r="D315" s="321">
        <v>1417.2166666666665</v>
      </c>
      <c r="E315" s="321">
        <v>1395.583333333333</v>
      </c>
      <c r="F315" s="321">
        <v>1360.5666666666666</v>
      </c>
      <c r="G315" s="321">
        <v>1338.9333333333332</v>
      </c>
      <c r="H315" s="321">
        <v>1452.2333333333329</v>
      </c>
      <c r="I315" s="321">
        <v>1473.8666666666666</v>
      </c>
      <c r="J315" s="321">
        <v>1508.8833333333328</v>
      </c>
      <c r="K315" s="320">
        <v>1438.85</v>
      </c>
      <c r="L315" s="320">
        <v>1382.2</v>
      </c>
      <c r="M315" s="320">
        <v>5.59009</v>
      </c>
      <c r="N315" s="1"/>
      <c r="O315" s="1"/>
    </row>
    <row r="316" spans="1:15" ht="12.75" customHeight="1">
      <c r="A316" s="30">
        <v>306</v>
      </c>
      <c r="B316" s="333" t="s">
        <v>155</v>
      </c>
      <c r="C316" s="320">
        <v>2290.4499999999998</v>
      </c>
      <c r="D316" s="321">
        <v>2309.15</v>
      </c>
      <c r="E316" s="321">
        <v>2253.3000000000002</v>
      </c>
      <c r="F316" s="321">
        <v>2216.15</v>
      </c>
      <c r="G316" s="321">
        <v>2160.3000000000002</v>
      </c>
      <c r="H316" s="321">
        <v>2346.3000000000002</v>
      </c>
      <c r="I316" s="321">
        <v>2402.1499999999996</v>
      </c>
      <c r="J316" s="321">
        <v>2439.3000000000002</v>
      </c>
      <c r="K316" s="320">
        <v>2365</v>
      </c>
      <c r="L316" s="320">
        <v>2272</v>
      </c>
      <c r="M316" s="320">
        <v>1.41652</v>
      </c>
      <c r="N316" s="1"/>
      <c r="O316" s="1"/>
    </row>
    <row r="317" spans="1:15" ht="12.75" customHeight="1">
      <c r="A317" s="30">
        <v>307</v>
      </c>
      <c r="B317" s="333" t="s">
        <v>156</v>
      </c>
      <c r="C317" s="320">
        <v>734.6</v>
      </c>
      <c r="D317" s="321">
        <v>739.21666666666658</v>
      </c>
      <c r="E317" s="321">
        <v>727.68333333333317</v>
      </c>
      <c r="F317" s="321">
        <v>720.76666666666654</v>
      </c>
      <c r="G317" s="321">
        <v>709.23333333333312</v>
      </c>
      <c r="H317" s="321">
        <v>746.13333333333321</v>
      </c>
      <c r="I317" s="321">
        <v>757.66666666666674</v>
      </c>
      <c r="J317" s="321">
        <v>764.58333333333326</v>
      </c>
      <c r="K317" s="320">
        <v>750.75</v>
      </c>
      <c r="L317" s="320">
        <v>732.3</v>
      </c>
      <c r="M317" s="320">
        <v>2.71279</v>
      </c>
      <c r="N317" s="1"/>
      <c r="O317" s="1"/>
    </row>
    <row r="318" spans="1:15" ht="12.75" customHeight="1">
      <c r="A318" s="30">
        <v>308</v>
      </c>
      <c r="B318" s="333" t="s">
        <v>157</v>
      </c>
      <c r="C318" s="320">
        <v>771.4</v>
      </c>
      <c r="D318" s="321">
        <v>767.58333333333337</v>
      </c>
      <c r="E318" s="321">
        <v>760.31666666666672</v>
      </c>
      <c r="F318" s="321">
        <v>749.23333333333335</v>
      </c>
      <c r="G318" s="321">
        <v>741.9666666666667</v>
      </c>
      <c r="H318" s="321">
        <v>778.66666666666674</v>
      </c>
      <c r="I318" s="321">
        <v>785.93333333333339</v>
      </c>
      <c r="J318" s="321">
        <v>797.01666666666677</v>
      </c>
      <c r="K318" s="320">
        <v>774.85</v>
      </c>
      <c r="L318" s="320">
        <v>756.5</v>
      </c>
      <c r="M318" s="320">
        <v>4.1097000000000001</v>
      </c>
      <c r="N318" s="1"/>
      <c r="O318" s="1"/>
    </row>
    <row r="319" spans="1:15" ht="12.75" customHeight="1">
      <c r="A319" s="30">
        <v>309</v>
      </c>
      <c r="B319" s="333" t="s">
        <v>446</v>
      </c>
      <c r="C319" s="320">
        <v>259.5</v>
      </c>
      <c r="D319" s="321">
        <v>257.06666666666666</v>
      </c>
      <c r="E319" s="321">
        <v>250.23333333333335</v>
      </c>
      <c r="F319" s="321">
        <v>240.9666666666667</v>
      </c>
      <c r="G319" s="321">
        <v>234.13333333333338</v>
      </c>
      <c r="H319" s="321">
        <v>266.33333333333331</v>
      </c>
      <c r="I319" s="321">
        <v>273.16666666666669</v>
      </c>
      <c r="J319" s="321">
        <v>282.43333333333328</v>
      </c>
      <c r="K319" s="320">
        <v>263.89999999999998</v>
      </c>
      <c r="L319" s="320">
        <v>247.8</v>
      </c>
      <c r="M319" s="320">
        <v>15.59822</v>
      </c>
      <c r="N319" s="1"/>
      <c r="O319" s="1"/>
    </row>
    <row r="320" spans="1:15" ht="12.75" customHeight="1">
      <c r="A320" s="30">
        <v>310</v>
      </c>
      <c r="B320" s="333" t="s">
        <v>453</v>
      </c>
      <c r="C320" s="320">
        <v>188.05</v>
      </c>
      <c r="D320" s="321">
        <v>189.58333333333334</v>
      </c>
      <c r="E320" s="321">
        <v>185.66666666666669</v>
      </c>
      <c r="F320" s="321">
        <v>183.28333333333333</v>
      </c>
      <c r="G320" s="321">
        <v>179.36666666666667</v>
      </c>
      <c r="H320" s="321">
        <v>191.9666666666667</v>
      </c>
      <c r="I320" s="321">
        <v>195.88333333333338</v>
      </c>
      <c r="J320" s="321">
        <v>198.26666666666671</v>
      </c>
      <c r="K320" s="320">
        <v>193.5</v>
      </c>
      <c r="L320" s="320">
        <v>187.2</v>
      </c>
      <c r="M320" s="320">
        <v>3.43283</v>
      </c>
      <c r="N320" s="1"/>
      <c r="O320" s="1"/>
    </row>
    <row r="321" spans="1:15" ht="12.75" customHeight="1">
      <c r="A321" s="30">
        <v>311</v>
      </c>
      <c r="B321" s="333" t="s">
        <v>451</v>
      </c>
      <c r="C321" s="320">
        <v>243.8</v>
      </c>
      <c r="D321" s="321">
        <v>245.76666666666665</v>
      </c>
      <c r="E321" s="321">
        <v>238.0333333333333</v>
      </c>
      <c r="F321" s="321">
        <v>232.26666666666665</v>
      </c>
      <c r="G321" s="321">
        <v>224.5333333333333</v>
      </c>
      <c r="H321" s="321">
        <v>251.5333333333333</v>
      </c>
      <c r="I321" s="321">
        <v>259.26666666666665</v>
      </c>
      <c r="J321" s="321">
        <v>265.0333333333333</v>
      </c>
      <c r="K321" s="320">
        <v>253.5</v>
      </c>
      <c r="L321" s="320">
        <v>240</v>
      </c>
      <c r="M321" s="320">
        <v>9.1526399999999999</v>
      </c>
      <c r="N321" s="1"/>
      <c r="O321" s="1"/>
    </row>
    <row r="322" spans="1:15" ht="12.75" customHeight="1">
      <c r="A322" s="30">
        <v>312</v>
      </c>
      <c r="B322" s="333" t="s">
        <v>452</v>
      </c>
      <c r="C322" s="320">
        <v>905.7</v>
      </c>
      <c r="D322" s="321">
        <v>909.76666666666677</v>
      </c>
      <c r="E322" s="321">
        <v>896.93333333333351</v>
      </c>
      <c r="F322" s="321">
        <v>888.16666666666674</v>
      </c>
      <c r="G322" s="321">
        <v>875.33333333333348</v>
      </c>
      <c r="H322" s="321">
        <v>918.53333333333353</v>
      </c>
      <c r="I322" s="321">
        <v>931.36666666666679</v>
      </c>
      <c r="J322" s="321">
        <v>940.13333333333355</v>
      </c>
      <c r="K322" s="320">
        <v>922.6</v>
      </c>
      <c r="L322" s="320">
        <v>901</v>
      </c>
      <c r="M322" s="320">
        <v>0.64319000000000004</v>
      </c>
      <c r="N322" s="1"/>
      <c r="O322" s="1"/>
    </row>
    <row r="323" spans="1:15" ht="12.75" customHeight="1">
      <c r="A323" s="30">
        <v>313</v>
      </c>
      <c r="B323" s="333" t="s">
        <v>158</v>
      </c>
      <c r="C323" s="320">
        <v>3480</v>
      </c>
      <c r="D323" s="321">
        <v>3469.0166666666664</v>
      </c>
      <c r="E323" s="321">
        <v>3418.0333333333328</v>
      </c>
      <c r="F323" s="321">
        <v>3356.0666666666666</v>
      </c>
      <c r="G323" s="321">
        <v>3305.083333333333</v>
      </c>
      <c r="H323" s="321">
        <v>3530.9833333333327</v>
      </c>
      <c r="I323" s="321">
        <v>3581.9666666666662</v>
      </c>
      <c r="J323" s="321">
        <v>3643.9333333333325</v>
      </c>
      <c r="K323" s="320">
        <v>3520</v>
      </c>
      <c r="L323" s="320">
        <v>3407.05</v>
      </c>
      <c r="M323" s="320">
        <v>7.8660199999999998</v>
      </c>
      <c r="N323" s="1"/>
      <c r="O323" s="1"/>
    </row>
    <row r="324" spans="1:15" ht="12.75" customHeight="1">
      <c r="A324" s="30">
        <v>314</v>
      </c>
      <c r="B324" s="333" t="s">
        <v>443</v>
      </c>
      <c r="C324" s="320">
        <v>44.6</v>
      </c>
      <c r="D324" s="321">
        <v>44.566666666666663</v>
      </c>
      <c r="E324" s="321">
        <v>44.133333333333326</v>
      </c>
      <c r="F324" s="321">
        <v>43.666666666666664</v>
      </c>
      <c r="G324" s="321">
        <v>43.233333333333327</v>
      </c>
      <c r="H324" s="321">
        <v>45.033333333333324</v>
      </c>
      <c r="I324" s="321">
        <v>45.466666666666661</v>
      </c>
      <c r="J324" s="321">
        <v>45.933333333333323</v>
      </c>
      <c r="K324" s="320">
        <v>45</v>
      </c>
      <c r="L324" s="320">
        <v>44.1</v>
      </c>
      <c r="M324" s="320">
        <v>13.511229999999999</v>
      </c>
      <c r="N324" s="1"/>
      <c r="O324" s="1"/>
    </row>
    <row r="325" spans="1:15" ht="12.75" customHeight="1">
      <c r="A325" s="30">
        <v>315</v>
      </c>
      <c r="B325" s="333" t="s">
        <v>444</v>
      </c>
      <c r="C325" s="320">
        <v>175.5</v>
      </c>
      <c r="D325" s="321">
        <v>174.65</v>
      </c>
      <c r="E325" s="321">
        <v>171.85000000000002</v>
      </c>
      <c r="F325" s="321">
        <v>168.20000000000002</v>
      </c>
      <c r="G325" s="321">
        <v>165.40000000000003</v>
      </c>
      <c r="H325" s="321">
        <v>178.3</v>
      </c>
      <c r="I325" s="321">
        <v>181.10000000000002</v>
      </c>
      <c r="J325" s="321">
        <v>184.75</v>
      </c>
      <c r="K325" s="320">
        <v>177.45</v>
      </c>
      <c r="L325" s="320">
        <v>171</v>
      </c>
      <c r="M325" s="320">
        <v>3.0414099999999999</v>
      </c>
      <c r="N325" s="1"/>
      <c r="O325" s="1"/>
    </row>
    <row r="326" spans="1:15" ht="12.75" customHeight="1">
      <c r="A326" s="30">
        <v>316</v>
      </c>
      <c r="B326" s="333" t="s">
        <v>454</v>
      </c>
      <c r="C326" s="320">
        <v>900.6</v>
      </c>
      <c r="D326" s="321">
        <v>899.65</v>
      </c>
      <c r="E326" s="321">
        <v>890.94999999999993</v>
      </c>
      <c r="F326" s="321">
        <v>881.3</v>
      </c>
      <c r="G326" s="321">
        <v>872.59999999999991</v>
      </c>
      <c r="H326" s="321">
        <v>909.3</v>
      </c>
      <c r="I326" s="321">
        <v>918</v>
      </c>
      <c r="J326" s="321">
        <v>927.65</v>
      </c>
      <c r="K326" s="320">
        <v>908.35</v>
      </c>
      <c r="L326" s="320">
        <v>890</v>
      </c>
      <c r="M326" s="320">
        <v>1.47539</v>
      </c>
      <c r="N326" s="1"/>
      <c r="O326" s="1"/>
    </row>
    <row r="327" spans="1:15" ht="12.75" customHeight="1">
      <c r="A327" s="30">
        <v>317</v>
      </c>
      <c r="B327" s="333" t="s">
        <v>160</v>
      </c>
      <c r="C327" s="320">
        <v>2740.1</v>
      </c>
      <c r="D327" s="321">
        <v>2764.3833333333337</v>
      </c>
      <c r="E327" s="321">
        <v>2705.7666666666673</v>
      </c>
      <c r="F327" s="321">
        <v>2671.4333333333338</v>
      </c>
      <c r="G327" s="321">
        <v>2612.8166666666675</v>
      </c>
      <c r="H327" s="321">
        <v>2798.7166666666672</v>
      </c>
      <c r="I327" s="321">
        <v>2857.333333333333</v>
      </c>
      <c r="J327" s="321">
        <v>2891.666666666667</v>
      </c>
      <c r="K327" s="320">
        <v>2823</v>
      </c>
      <c r="L327" s="320">
        <v>2730.05</v>
      </c>
      <c r="M327" s="320">
        <v>2.8249300000000002</v>
      </c>
      <c r="N327" s="1"/>
      <c r="O327" s="1"/>
    </row>
    <row r="328" spans="1:15" ht="12.75" customHeight="1">
      <c r="A328" s="30">
        <v>318</v>
      </c>
      <c r="B328" s="333" t="s">
        <v>161</v>
      </c>
      <c r="C328" s="320">
        <v>72597.5</v>
      </c>
      <c r="D328" s="321">
        <v>72408.666666666672</v>
      </c>
      <c r="E328" s="321">
        <v>71967.333333333343</v>
      </c>
      <c r="F328" s="321">
        <v>71337.166666666672</v>
      </c>
      <c r="G328" s="321">
        <v>70895.833333333343</v>
      </c>
      <c r="H328" s="321">
        <v>73038.833333333343</v>
      </c>
      <c r="I328" s="321">
        <v>73480.166666666686</v>
      </c>
      <c r="J328" s="321">
        <v>74110.333333333343</v>
      </c>
      <c r="K328" s="320">
        <v>72850</v>
      </c>
      <c r="L328" s="320">
        <v>71778.5</v>
      </c>
      <c r="M328" s="320">
        <v>5.432E-2</v>
      </c>
      <c r="N328" s="1"/>
      <c r="O328" s="1"/>
    </row>
    <row r="329" spans="1:15" ht="12.75" customHeight="1">
      <c r="A329" s="30">
        <v>319</v>
      </c>
      <c r="B329" s="333" t="s">
        <v>448</v>
      </c>
      <c r="C329" s="320">
        <v>79.849999999999994</v>
      </c>
      <c r="D329" s="321">
        <v>76.916666666666657</v>
      </c>
      <c r="E329" s="321">
        <v>73.033333333333317</v>
      </c>
      <c r="F329" s="321">
        <v>66.216666666666654</v>
      </c>
      <c r="G329" s="321">
        <v>62.333333333333314</v>
      </c>
      <c r="H329" s="321">
        <v>83.73333333333332</v>
      </c>
      <c r="I329" s="321">
        <v>87.616666666666646</v>
      </c>
      <c r="J329" s="321">
        <v>94.433333333333323</v>
      </c>
      <c r="K329" s="320">
        <v>80.8</v>
      </c>
      <c r="L329" s="320">
        <v>70.099999999999994</v>
      </c>
      <c r="M329" s="320">
        <v>283.82803999999999</v>
      </c>
      <c r="N329" s="1"/>
      <c r="O329" s="1"/>
    </row>
    <row r="330" spans="1:15" ht="12.75" customHeight="1">
      <c r="A330" s="30">
        <v>320</v>
      </c>
      <c r="B330" s="333" t="s">
        <v>162</v>
      </c>
      <c r="C330" s="320">
        <v>1273.6500000000001</v>
      </c>
      <c r="D330" s="321">
        <v>1266.3000000000002</v>
      </c>
      <c r="E330" s="321">
        <v>1255.9000000000003</v>
      </c>
      <c r="F330" s="321">
        <v>1238.1500000000001</v>
      </c>
      <c r="G330" s="321">
        <v>1227.7500000000002</v>
      </c>
      <c r="H330" s="321">
        <v>1284.0500000000004</v>
      </c>
      <c r="I330" s="321">
        <v>1294.45</v>
      </c>
      <c r="J330" s="321">
        <v>1312.2000000000005</v>
      </c>
      <c r="K330" s="320">
        <v>1276.7</v>
      </c>
      <c r="L330" s="320">
        <v>1248.55</v>
      </c>
      <c r="M330" s="320">
        <v>2.7210299999999998</v>
      </c>
      <c r="N330" s="1"/>
      <c r="O330" s="1"/>
    </row>
    <row r="331" spans="1:15" ht="12.75" customHeight="1">
      <c r="A331" s="30">
        <v>321</v>
      </c>
      <c r="B331" s="333" t="s">
        <v>163</v>
      </c>
      <c r="C331" s="320">
        <v>311.35000000000002</v>
      </c>
      <c r="D331" s="321">
        <v>313.01666666666665</v>
      </c>
      <c r="E331" s="321">
        <v>308.08333333333331</v>
      </c>
      <c r="F331" s="321">
        <v>304.81666666666666</v>
      </c>
      <c r="G331" s="321">
        <v>299.88333333333333</v>
      </c>
      <c r="H331" s="321">
        <v>316.2833333333333</v>
      </c>
      <c r="I331" s="321">
        <v>321.2166666666667</v>
      </c>
      <c r="J331" s="321">
        <v>324.48333333333329</v>
      </c>
      <c r="K331" s="320">
        <v>317.95</v>
      </c>
      <c r="L331" s="320">
        <v>309.75</v>
      </c>
      <c r="M331" s="320">
        <v>6.1220400000000001</v>
      </c>
      <c r="N331" s="1"/>
      <c r="O331" s="1"/>
    </row>
    <row r="332" spans="1:15" ht="12.75" customHeight="1">
      <c r="A332" s="30">
        <v>322</v>
      </c>
      <c r="B332" s="333" t="s">
        <v>268</v>
      </c>
      <c r="C332" s="320">
        <v>786.75</v>
      </c>
      <c r="D332" s="321">
        <v>788.08333333333337</v>
      </c>
      <c r="E332" s="321">
        <v>773.86666666666679</v>
      </c>
      <c r="F332" s="321">
        <v>760.98333333333346</v>
      </c>
      <c r="G332" s="321">
        <v>746.76666666666688</v>
      </c>
      <c r="H332" s="321">
        <v>800.9666666666667</v>
      </c>
      <c r="I332" s="321">
        <v>815.18333333333317</v>
      </c>
      <c r="J332" s="321">
        <v>828.06666666666661</v>
      </c>
      <c r="K332" s="320">
        <v>802.3</v>
      </c>
      <c r="L332" s="320">
        <v>775.2</v>
      </c>
      <c r="M332" s="320">
        <v>0.89324999999999999</v>
      </c>
      <c r="N332" s="1"/>
      <c r="O332" s="1"/>
    </row>
    <row r="333" spans="1:15" ht="12.75" customHeight="1">
      <c r="A333" s="30">
        <v>323</v>
      </c>
      <c r="B333" s="333" t="s">
        <v>164</v>
      </c>
      <c r="C333" s="320">
        <v>106.45</v>
      </c>
      <c r="D333" s="321">
        <v>105.48333333333333</v>
      </c>
      <c r="E333" s="321">
        <v>104.21666666666667</v>
      </c>
      <c r="F333" s="321">
        <v>101.98333333333333</v>
      </c>
      <c r="G333" s="321">
        <v>100.71666666666667</v>
      </c>
      <c r="H333" s="321">
        <v>107.71666666666667</v>
      </c>
      <c r="I333" s="321">
        <v>108.98333333333335</v>
      </c>
      <c r="J333" s="321">
        <v>111.21666666666667</v>
      </c>
      <c r="K333" s="320">
        <v>106.75</v>
      </c>
      <c r="L333" s="320">
        <v>103.25</v>
      </c>
      <c r="M333" s="320">
        <v>142.64214999999999</v>
      </c>
      <c r="N333" s="1"/>
      <c r="O333" s="1"/>
    </row>
    <row r="334" spans="1:15" ht="12.75" customHeight="1">
      <c r="A334" s="30">
        <v>324</v>
      </c>
      <c r="B334" s="333" t="s">
        <v>165</v>
      </c>
      <c r="C334" s="320">
        <v>4530.05</v>
      </c>
      <c r="D334" s="321">
        <v>4571.3666666666659</v>
      </c>
      <c r="E334" s="321">
        <v>4459.9833333333318</v>
      </c>
      <c r="F334" s="321">
        <v>4389.9166666666661</v>
      </c>
      <c r="G334" s="321">
        <v>4278.5333333333319</v>
      </c>
      <c r="H334" s="321">
        <v>4641.4333333333316</v>
      </c>
      <c r="I334" s="321">
        <v>4752.8166666666648</v>
      </c>
      <c r="J334" s="321">
        <v>4822.8833333333314</v>
      </c>
      <c r="K334" s="320">
        <v>4682.75</v>
      </c>
      <c r="L334" s="320">
        <v>4501.3</v>
      </c>
      <c r="M334" s="320">
        <v>2.55911</v>
      </c>
      <c r="N334" s="1"/>
      <c r="O334" s="1"/>
    </row>
    <row r="335" spans="1:15" ht="12.75" customHeight="1">
      <c r="A335" s="30">
        <v>325</v>
      </c>
      <c r="B335" s="333" t="s">
        <v>166</v>
      </c>
      <c r="C335" s="320">
        <v>3919.4</v>
      </c>
      <c r="D335" s="321">
        <v>3903.1666666666665</v>
      </c>
      <c r="E335" s="321">
        <v>3869.2833333333328</v>
      </c>
      <c r="F335" s="321">
        <v>3819.1666666666665</v>
      </c>
      <c r="G335" s="321">
        <v>3785.2833333333328</v>
      </c>
      <c r="H335" s="321">
        <v>3953.2833333333328</v>
      </c>
      <c r="I335" s="321">
        <v>3987.166666666667</v>
      </c>
      <c r="J335" s="321">
        <v>4037.2833333333328</v>
      </c>
      <c r="K335" s="320">
        <v>3937.05</v>
      </c>
      <c r="L335" s="320">
        <v>3853.05</v>
      </c>
      <c r="M335" s="320">
        <v>0.54298000000000002</v>
      </c>
      <c r="N335" s="1"/>
      <c r="O335" s="1"/>
    </row>
    <row r="336" spans="1:15" ht="12.75" customHeight="1">
      <c r="A336" s="30">
        <v>326</v>
      </c>
      <c r="B336" s="333" t="s">
        <v>840</v>
      </c>
      <c r="C336" s="320">
        <v>1550.95</v>
      </c>
      <c r="D336" s="321">
        <v>1547.3166666666668</v>
      </c>
      <c r="E336" s="321">
        <v>1534.7333333333336</v>
      </c>
      <c r="F336" s="321">
        <v>1518.5166666666667</v>
      </c>
      <c r="G336" s="321">
        <v>1505.9333333333334</v>
      </c>
      <c r="H336" s="321">
        <v>1563.5333333333338</v>
      </c>
      <c r="I336" s="321">
        <v>1576.1166666666672</v>
      </c>
      <c r="J336" s="321">
        <v>1592.3333333333339</v>
      </c>
      <c r="K336" s="320">
        <v>1559.9</v>
      </c>
      <c r="L336" s="320">
        <v>1531.1</v>
      </c>
      <c r="M336" s="320">
        <v>0.95482</v>
      </c>
      <c r="N336" s="1"/>
      <c r="O336" s="1"/>
    </row>
    <row r="337" spans="1:15" ht="12.75" customHeight="1">
      <c r="A337" s="30">
        <v>327</v>
      </c>
      <c r="B337" s="333" t="s">
        <v>456</v>
      </c>
      <c r="C337" s="320">
        <v>37.25</v>
      </c>
      <c r="D337" s="321">
        <v>37.316666666666663</v>
      </c>
      <c r="E337" s="321">
        <v>36.833333333333329</v>
      </c>
      <c r="F337" s="321">
        <v>36.416666666666664</v>
      </c>
      <c r="G337" s="321">
        <v>35.93333333333333</v>
      </c>
      <c r="H337" s="321">
        <v>37.733333333333327</v>
      </c>
      <c r="I337" s="321">
        <v>38.216666666666661</v>
      </c>
      <c r="J337" s="321">
        <v>38.633333333333326</v>
      </c>
      <c r="K337" s="320">
        <v>37.799999999999997</v>
      </c>
      <c r="L337" s="320">
        <v>36.9</v>
      </c>
      <c r="M337" s="320">
        <v>26.030419999999999</v>
      </c>
      <c r="N337" s="1"/>
      <c r="O337" s="1"/>
    </row>
    <row r="338" spans="1:15" ht="12.75" customHeight="1">
      <c r="A338" s="30">
        <v>328</v>
      </c>
      <c r="B338" s="333" t="s">
        <v>457</v>
      </c>
      <c r="C338" s="320">
        <v>67.400000000000006</v>
      </c>
      <c r="D338" s="321">
        <v>67.350000000000009</v>
      </c>
      <c r="E338" s="321">
        <v>66.800000000000011</v>
      </c>
      <c r="F338" s="321">
        <v>66.2</v>
      </c>
      <c r="G338" s="321">
        <v>65.650000000000006</v>
      </c>
      <c r="H338" s="321">
        <v>67.950000000000017</v>
      </c>
      <c r="I338" s="321">
        <v>68.5</v>
      </c>
      <c r="J338" s="321">
        <v>69.100000000000023</v>
      </c>
      <c r="K338" s="320">
        <v>67.900000000000006</v>
      </c>
      <c r="L338" s="320">
        <v>66.75</v>
      </c>
      <c r="M338" s="320">
        <v>18.344550000000002</v>
      </c>
      <c r="N338" s="1"/>
      <c r="O338" s="1"/>
    </row>
    <row r="339" spans="1:15" ht="12.75" customHeight="1">
      <c r="A339" s="30">
        <v>329</v>
      </c>
      <c r="B339" s="333" t="s">
        <v>458</v>
      </c>
      <c r="C339" s="320">
        <v>584.9</v>
      </c>
      <c r="D339" s="321">
        <v>578.81666666666661</v>
      </c>
      <c r="E339" s="321">
        <v>568.73333333333323</v>
      </c>
      <c r="F339" s="321">
        <v>552.56666666666661</v>
      </c>
      <c r="G339" s="321">
        <v>542.48333333333323</v>
      </c>
      <c r="H339" s="321">
        <v>594.98333333333323</v>
      </c>
      <c r="I339" s="321">
        <v>605.06666666666672</v>
      </c>
      <c r="J339" s="321">
        <v>621.23333333333323</v>
      </c>
      <c r="K339" s="320">
        <v>588.9</v>
      </c>
      <c r="L339" s="320">
        <v>562.65</v>
      </c>
      <c r="M339" s="320">
        <v>0.53612000000000004</v>
      </c>
      <c r="N339" s="1"/>
      <c r="O339" s="1"/>
    </row>
    <row r="340" spans="1:15" ht="12.75" customHeight="1">
      <c r="A340" s="30">
        <v>330</v>
      </c>
      <c r="B340" s="333" t="s">
        <v>167</v>
      </c>
      <c r="C340" s="320">
        <v>18440.55</v>
      </c>
      <c r="D340" s="321">
        <v>18376.850000000002</v>
      </c>
      <c r="E340" s="321">
        <v>18273.700000000004</v>
      </c>
      <c r="F340" s="321">
        <v>18106.850000000002</v>
      </c>
      <c r="G340" s="321">
        <v>18003.700000000004</v>
      </c>
      <c r="H340" s="321">
        <v>18543.700000000004</v>
      </c>
      <c r="I340" s="321">
        <v>18646.850000000006</v>
      </c>
      <c r="J340" s="321">
        <v>18813.700000000004</v>
      </c>
      <c r="K340" s="320">
        <v>18480</v>
      </c>
      <c r="L340" s="320">
        <v>18210</v>
      </c>
      <c r="M340" s="320">
        <v>0.41597000000000001</v>
      </c>
      <c r="N340" s="1"/>
      <c r="O340" s="1"/>
    </row>
    <row r="341" spans="1:15" ht="12.75" customHeight="1">
      <c r="A341" s="30">
        <v>331</v>
      </c>
      <c r="B341" s="333" t="s">
        <v>464</v>
      </c>
      <c r="C341" s="320">
        <v>85</v>
      </c>
      <c r="D341" s="321">
        <v>86.016666666666652</v>
      </c>
      <c r="E341" s="321">
        <v>82.5833333333333</v>
      </c>
      <c r="F341" s="321">
        <v>80.166666666666643</v>
      </c>
      <c r="G341" s="321">
        <v>76.733333333333292</v>
      </c>
      <c r="H341" s="321">
        <v>88.433333333333309</v>
      </c>
      <c r="I341" s="321">
        <v>91.866666666666646</v>
      </c>
      <c r="J341" s="321">
        <v>94.283333333333317</v>
      </c>
      <c r="K341" s="320">
        <v>89.45</v>
      </c>
      <c r="L341" s="320">
        <v>83.6</v>
      </c>
      <c r="M341" s="320">
        <v>109.99033</v>
      </c>
      <c r="N341" s="1"/>
      <c r="O341" s="1"/>
    </row>
    <row r="342" spans="1:15" ht="12.75" customHeight="1">
      <c r="A342" s="30">
        <v>332</v>
      </c>
      <c r="B342" s="333" t="s">
        <v>463</v>
      </c>
      <c r="C342" s="320">
        <v>57.2</v>
      </c>
      <c r="D342" s="321">
        <v>57.6</v>
      </c>
      <c r="E342" s="321">
        <v>56.35</v>
      </c>
      <c r="F342" s="321">
        <v>55.5</v>
      </c>
      <c r="G342" s="321">
        <v>54.25</v>
      </c>
      <c r="H342" s="321">
        <v>58.45</v>
      </c>
      <c r="I342" s="321">
        <v>59.7</v>
      </c>
      <c r="J342" s="321">
        <v>60.550000000000004</v>
      </c>
      <c r="K342" s="320">
        <v>58.85</v>
      </c>
      <c r="L342" s="320">
        <v>56.75</v>
      </c>
      <c r="M342" s="320">
        <v>11.99518</v>
      </c>
      <c r="N342" s="1"/>
      <c r="O342" s="1"/>
    </row>
    <row r="343" spans="1:15" ht="12.75" customHeight="1">
      <c r="A343" s="30">
        <v>333</v>
      </c>
      <c r="B343" s="333" t="s">
        <v>462</v>
      </c>
      <c r="C343" s="320">
        <v>694.5</v>
      </c>
      <c r="D343" s="321">
        <v>699.83333333333337</v>
      </c>
      <c r="E343" s="321">
        <v>683.7166666666667</v>
      </c>
      <c r="F343" s="321">
        <v>672.93333333333328</v>
      </c>
      <c r="G343" s="321">
        <v>656.81666666666661</v>
      </c>
      <c r="H343" s="321">
        <v>710.61666666666679</v>
      </c>
      <c r="I343" s="321">
        <v>726.73333333333335</v>
      </c>
      <c r="J343" s="321">
        <v>737.51666666666688</v>
      </c>
      <c r="K343" s="320">
        <v>715.95</v>
      </c>
      <c r="L343" s="320">
        <v>689.05</v>
      </c>
      <c r="M343" s="320">
        <v>1.6710499999999999</v>
      </c>
      <c r="N343" s="1"/>
      <c r="O343" s="1"/>
    </row>
    <row r="344" spans="1:15" ht="12.75" customHeight="1">
      <c r="A344" s="30">
        <v>334</v>
      </c>
      <c r="B344" s="333" t="s">
        <v>459</v>
      </c>
      <c r="C344" s="320">
        <v>33.450000000000003</v>
      </c>
      <c r="D344" s="321">
        <v>33.4</v>
      </c>
      <c r="E344" s="321">
        <v>32.849999999999994</v>
      </c>
      <c r="F344" s="321">
        <v>32.249999999999993</v>
      </c>
      <c r="G344" s="321">
        <v>31.699999999999989</v>
      </c>
      <c r="H344" s="321">
        <v>34</v>
      </c>
      <c r="I344" s="321">
        <v>34.549999999999997</v>
      </c>
      <c r="J344" s="321">
        <v>35.150000000000006</v>
      </c>
      <c r="K344" s="320">
        <v>33.950000000000003</v>
      </c>
      <c r="L344" s="320">
        <v>32.799999999999997</v>
      </c>
      <c r="M344" s="320">
        <v>117.8348</v>
      </c>
      <c r="N344" s="1"/>
      <c r="O344" s="1"/>
    </row>
    <row r="345" spans="1:15" ht="12.75" customHeight="1">
      <c r="A345" s="30">
        <v>335</v>
      </c>
      <c r="B345" s="333" t="s">
        <v>534</v>
      </c>
      <c r="C345" s="320">
        <v>116.6</v>
      </c>
      <c r="D345" s="321">
        <v>117.51666666666667</v>
      </c>
      <c r="E345" s="321">
        <v>115.13333333333333</v>
      </c>
      <c r="F345" s="321">
        <v>113.66666666666666</v>
      </c>
      <c r="G345" s="321">
        <v>111.28333333333332</v>
      </c>
      <c r="H345" s="321">
        <v>118.98333333333333</v>
      </c>
      <c r="I345" s="321">
        <v>121.36666666666669</v>
      </c>
      <c r="J345" s="321">
        <v>122.83333333333334</v>
      </c>
      <c r="K345" s="320">
        <v>119.9</v>
      </c>
      <c r="L345" s="320">
        <v>116.05</v>
      </c>
      <c r="M345" s="320">
        <v>7.9583599999999999</v>
      </c>
      <c r="N345" s="1"/>
      <c r="O345" s="1"/>
    </row>
    <row r="346" spans="1:15" ht="12.75" customHeight="1">
      <c r="A346" s="30">
        <v>336</v>
      </c>
      <c r="B346" s="333" t="s">
        <v>465</v>
      </c>
      <c r="C346" s="320">
        <v>2010.8</v>
      </c>
      <c r="D346" s="321">
        <v>2008.6000000000001</v>
      </c>
      <c r="E346" s="321">
        <v>1992.2000000000003</v>
      </c>
      <c r="F346" s="321">
        <v>1973.6000000000001</v>
      </c>
      <c r="G346" s="321">
        <v>1957.2000000000003</v>
      </c>
      <c r="H346" s="321">
        <v>2027.2000000000003</v>
      </c>
      <c r="I346" s="321">
        <v>2043.6000000000004</v>
      </c>
      <c r="J346" s="321">
        <v>2062.2000000000003</v>
      </c>
      <c r="K346" s="320">
        <v>2025</v>
      </c>
      <c r="L346" s="320">
        <v>1990</v>
      </c>
      <c r="M346" s="320">
        <v>2.325E-2</v>
      </c>
      <c r="N346" s="1"/>
      <c r="O346" s="1"/>
    </row>
    <row r="347" spans="1:15" ht="12.75" customHeight="1">
      <c r="A347" s="30">
        <v>337</v>
      </c>
      <c r="B347" s="333" t="s">
        <v>460</v>
      </c>
      <c r="C347" s="320">
        <v>88.95</v>
      </c>
      <c r="D347" s="321">
        <v>86.233333333333334</v>
      </c>
      <c r="E347" s="321">
        <v>82.716666666666669</v>
      </c>
      <c r="F347" s="321">
        <v>76.483333333333334</v>
      </c>
      <c r="G347" s="321">
        <v>72.966666666666669</v>
      </c>
      <c r="H347" s="321">
        <v>92.466666666666669</v>
      </c>
      <c r="I347" s="321">
        <v>95.983333333333348</v>
      </c>
      <c r="J347" s="321">
        <v>102.21666666666667</v>
      </c>
      <c r="K347" s="320">
        <v>89.75</v>
      </c>
      <c r="L347" s="320">
        <v>80</v>
      </c>
      <c r="M347" s="320">
        <v>314.14868999999999</v>
      </c>
      <c r="N347" s="1"/>
      <c r="O347" s="1"/>
    </row>
    <row r="348" spans="1:15" ht="12.75" customHeight="1">
      <c r="A348" s="30">
        <v>338</v>
      </c>
      <c r="B348" s="333" t="s">
        <v>168</v>
      </c>
      <c r="C348" s="320">
        <v>160.35</v>
      </c>
      <c r="D348" s="321">
        <v>159.69999999999999</v>
      </c>
      <c r="E348" s="321">
        <v>158.19999999999999</v>
      </c>
      <c r="F348" s="321">
        <v>156.05000000000001</v>
      </c>
      <c r="G348" s="321">
        <v>154.55000000000001</v>
      </c>
      <c r="H348" s="321">
        <v>161.84999999999997</v>
      </c>
      <c r="I348" s="321">
        <v>163.34999999999997</v>
      </c>
      <c r="J348" s="321">
        <v>165.49999999999994</v>
      </c>
      <c r="K348" s="320">
        <v>161.19999999999999</v>
      </c>
      <c r="L348" s="320">
        <v>157.55000000000001</v>
      </c>
      <c r="M348" s="320">
        <v>42.02666</v>
      </c>
      <c r="N348" s="1"/>
      <c r="O348" s="1"/>
    </row>
    <row r="349" spans="1:15" ht="12.75" customHeight="1">
      <c r="A349" s="30">
        <v>339</v>
      </c>
      <c r="B349" s="333" t="s">
        <v>461</v>
      </c>
      <c r="C349" s="320">
        <v>238.5</v>
      </c>
      <c r="D349" s="321">
        <v>233.20000000000002</v>
      </c>
      <c r="E349" s="321">
        <v>226.70000000000005</v>
      </c>
      <c r="F349" s="321">
        <v>214.90000000000003</v>
      </c>
      <c r="G349" s="321">
        <v>208.40000000000006</v>
      </c>
      <c r="H349" s="321">
        <v>245.00000000000003</v>
      </c>
      <c r="I349" s="321">
        <v>251.49999999999997</v>
      </c>
      <c r="J349" s="321">
        <v>263.3</v>
      </c>
      <c r="K349" s="320">
        <v>239.7</v>
      </c>
      <c r="L349" s="320">
        <v>221.4</v>
      </c>
      <c r="M349" s="320">
        <v>12.789400000000001</v>
      </c>
      <c r="N349" s="1"/>
      <c r="O349" s="1"/>
    </row>
    <row r="350" spans="1:15" ht="12.75" customHeight="1">
      <c r="A350" s="30">
        <v>340</v>
      </c>
      <c r="B350" s="333" t="s">
        <v>170</v>
      </c>
      <c r="C350" s="320">
        <v>157.5</v>
      </c>
      <c r="D350" s="321">
        <v>156.28333333333333</v>
      </c>
      <c r="E350" s="321">
        <v>154.21666666666667</v>
      </c>
      <c r="F350" s="321">
        <v>150.93333333333334</v>
      </c>
      <c r="G350" s="321">
        <v>148.86666666666667</v>
      </c>
      <c r="H350" s="321">
        <v>159.56666666666666</v>
      </c>
      <c r="I350" s="321">
        <v>161.63333333333333</v>
      </c>
      <c r="J350" s="321">
        <v>164.91666666666666</v>
      </c>
      <c r="K350" s="320">
        <v>158.35</v>
      </c>
      <c r="L350" s="320">
        <v>153</v>
      </c>
      <c r="M350" s="320">
        <v>133.68198000000001</v>
      </c>
      <c r="N350" s="1"/>
      <c r="O350" s="1"/>
    </row>
    <row r="351" spans="1:15" ht="12.75" customHeight="1">
      <c r="A351" s="30">
        <v>341</v>
      </c>
      <c r="B351" s="333" t="s">
        <v>269</v>
      </c>
      <c r="C351" s="320">
        <v>948.95</v>
      </c>
      <c r="D351" s="321">
        <v>950.65</v>
      </c>
      <c r="E351" s="321">
        <v>939.3</v>
      </c>
      <c r="F351" s="321">
        <v>929.65</v>
      </c>
      <c r="G351" s="321">
        <v>918.3</v>
      </c>
      <c r="H351" s="321">
        <v>960.3</v>
      </c>
      <c r="I351" s="321">
        <v>971.65000000000009</v>
      </c>
      <c r="J351" s="321">
        <v>981.3</v>
      </c>
      <c r="K351" s="320">
        <v>962</v>
      </c>
      <c r="L351" s="320">
        <v>941</v>
      </c>
      <c r="M351" s="320">
        <v>3.7122600000000001</v>
      </c>
      <c r="N351" s="1"/>
      <c r="O351" s="1"/>
    </row>
    <row r="352" spans="1:15" ht="12.75" customHeight="1">
      <c r="A352" s="30">
        <v>342</v>
      </c>
      <c r="B352" s="333" t="s">
        <v>466</v>
      </c>
      <c r="C352" s="320">
        <v>3503.55</v>
      </c>
      <c r="D352" s="321">
        <v>3516.0333333333333</v>
      </c>
      <c r="E352" s="321">
        <v>3475.0166666666664</v>
      </c>
      <c r="F352" s="321">
        <v>3446.4833333333331</v>
      </c>
      <c r="G352" s="321">
        <v>3405.4666666666662</v>
      </c>
      <c r="H352" s="321">
        <v>3544.5666666666666</v>
      </c>
      <c r="I352" s="321">
        <v>3585.5833333333339</v>
      </c>
      <c r="J352" s="321">
        <v>3614.1166666666668</v>
      </c>
      <c r="K352" s="320">
        <v>3557.05</v>
      </c>
      <c r="L352" s="320">
        <v>3487.5</v>
      </c>
      <c r="M352" s="320">
        <v>0.47471000000000002</v>
      </c>
      <c r="N352" s="1"/>
      <c r="O352" s="1"/>
    </row>
    <row r="353" spans="1:15" ht="12.75" customHeight="1">
      <c r="A353" s="30">
        <v>343</v>
      </c>
      <c r="B353" s="333" t="s">
        <v>270</v>
      </c>
      <c r="C353" s="320">
        <v>219.7</v>
      </c>
      <c r="D353" s="321">
        <v>222.76666666666665</v>
      </c>
      <c r="E353" s="321">
        <v>216.0333333333333</v>
      </c>
      <c r="F353" s="321">
        <v>212.36666666666665</v>
      </c>
      <c r="G353" s="321">
        <v>205.6333333333333</v>
      </c>
      <c r="H353" s="321">
        <v>226.43333333333331</v>
      </c>
      <c r="I353" s="321">
        <v>233.16666666666666</v>
      </c>
      <c r="J353" s="321">
        <v>236.83333333333331</v>
      </c>
      <c r="K353" s="320">
        <v>229.5</v>
      </c>
      <c r="L353" s="320">
        <v>219.1</v>
      </c>
      <c r="M353" s="320">
        <v>14.146280000000001</v>
      </c>
      <c r="N353" s="1"/>
      <c r="O353" s="1"/>
    </row>
    <row r="354" spans="1:15" ht="12.75" customHeight="1">
      <c r="A354" s="30">
        <v>344</v>
      </c>
      <c r="B354" s="333" t="s">
        <v>171</v>
      </c>
      <c r="C354" s="320">
        <v>156.35</v>
      </c>
      <c r="D354" s="321">
        <v>157.16666666666666</v>
      </c>
      <c r="E354" s="321">
        <v>155.08333333333331</v>
      </c>
      <c r="F354" s="321">
        <v>153.81666666666666</v>
      </c>
      <c r="G354" s="321">
        <v>151.73333333333332</v>
      </c>
      <c r="H354" s="321">
        <v>158.43333333333331</v>
      </c>
      <c r="I354" s="321">
        <v>160.51666666666662</v>
      </c>
      <c r="J354" s="321">
        <v>161.7833333333333</v>
      </c>
      <c r="K354" s="320">
        <v>159.25</v>
      </c>
      <c r="L354" s="320">
        <v>155.9</v>
      </c>
      <c r="M354" s="320">
        <v>234.05519000000001</v>
      </c>
      <c r="N354" s="1"/>
      <c r="O354" s="1"/>
    </row>
    <row r="355" spans="1:15" ht="12.75" customHeight="1">
      <c r="A355" s="30">
        <v>345</v>
      </c>
      <c r="B355" s="333" t="s">
        <v>467</v>
      </c>
      <c r="C355" s="320">
        <v>323.25</v>
      </c>
      <c r="D355" s="321">
        <v>324.85000000000002</v>
      </c>
      <c r="E355" s="321">
        <v>318.75000000000006</v>
      </c>
      <c r="F355" s="321">
        <v>314.25000000000006</v>
      </c>
      <c r="G355" s="321">
        <v>308.15000000000009</v>
      </c>
      <c r="H355" s="321">
        <v>329.35</v>
      </c>
      <c r="I355" s="321">
        <v>335.44999999999993</v>
      </c>
      <c r="J355" s="321">
        <v>339.95</v>
      </c>
      <c r="K355" s="320">
        <v>330.95</v>
      </c>
      <c r="L355" s="320">
        <v>320.35000000000002</v>
      </c>
      <c r="M355" s="320">
        <v>0.68301999999999996</v>
      </c>
      <c r="N355" s="1"/>
      <c r="O355" s="1"/>
    </row>
    <row r="356" spans="1:15" ht="12.75" customHeight="1">
      <c r="A356" s="30">
        <v>346</v>
      </c>
      <c r="B356" s="333" t="s">
        <v>172</v>
      </c>
      <c r="C356" s="320">
        <v>45595.45</v>
      </c>
      <c r="D356" s="321">
        <v>45461.433333333327</v>
      </c>
      <c r="E356" s="321">
        <v>45134.016666666656</v>
      </c>
      <c r="F356" s="321">
        <v>44672.583333333328</v>
      </c>
      <c r="G356" s="321">
        <v>44345.166666666657</v>
      </c>
      <c r="H356" s="321">
        <v>45922.866666666654</v>
      </c>
      <c r="I356" s="321">
        <v>46250.283333333326</v>
      </c>
      <c r="J356" s="321">
        <v>46711.716666666653</v>
      </c>
      <c r="K356" s="320">
        <v>45788.85</v>
      </c>
      <c r="L356" s="320">
        <v>45000</v>
      </c>
      <c r="M356" s="320">
        <v>0.17293</v>
      </c>
      <c r="N356" s="1"/>
      <c r="O356" s="1"/>
    </row>
    <row r="357" spans="1:15" ht="12.75" customHeight="1">
      <c r="A357" s="30">
        <v>347</v>
      </c>
      <c r="B357" s="333" t="s">
        <v>857</v>
      </c>
      <c r="C357" s="320">
        <v>108.4</v>
      </c>
      <c r="D357" s="321">
        <v>109.01666666666665</v>
      </c>
      <c r="E357" s="321">
        <v>106.73333333333331</v>
      </c>
      <c r="F357" s="321">
        <v>105.06666666666665</v>
      </c>
      <c r="G357" s="321">
        <v>102.7833333333333</v>
      </c>
      <c r="H357" s="321">
        <v>110.68333333333331</v>
      </c>
      <c r="I357" s="321">
        <v>112.96666666666667</v>
      </c>
      <c r="J357" s="321">
        <v>114.63333333333331</v>
      </c>
      <c r="K357" s="320">
        <v>111.3</v>
      </c>
      <c r="L357" s="320">
        <v>107.35</v>
      </c>
      <c r="M357" s="320">
        <v>6.9283599999999996</v>
      </c>
      <c r="N357" s="1"/>
      <c r="O357" s="1"/>
    </row>
    <row r="358" spans="1:15" ht="12.75" customHeight="1">
      <c r="A358" s="30">
        <v>348</v>
      </c>
      <c r="B358" s="333" t="s">
        <v>173</v>
      </c>
      <c r="C358" s="320">
        <v>2129.8000000000002</v>
      </c>
      <c r="D358" s="321">
        <v>2131.5833333333335</v>
      </c>
      <c r="E358" s="321">
        <v>2110.2166666666672</v>
      </c>
      <c r="F358" s="321">
        <v>2090.6333333333337</v>
      </c>
      <c r="G358" s="321">
        <v>2069.2666666666673</v>
      </c>
      <c r="H358" s="321">
        <v>2151.166666666667</v>
      </c>
      <c r="I358" s="321">
        <v>2172.5333333333328</v>
      </c>
      <c r="J358" s="321">
        <v>2192.1166666666668</v>
      </c>
      <c r="K358" s="320">
        <v>2152.9499999999998</v>
      </c>
      <c r="L358" s="320">
        <v>2112</v>
      </c>
      <c r="M358" s="320">
        <v>2.5154000000000001</v>
      </c>
      <c r="N358" s="1"/>
      <c r="O358" s="1"/>
    </row>
    <row r="359" spans="1:15" ht="12.75" customHeight="1">
      <c r="A359" s="30">
        <v>349</v>
      </c>
      <c r="B359" s="333" t="s">
        <v>471</v>
      </c>
      <c r="C359" s="320">
        <v>4147.3</v>
      </c>
      <c r="D359" s="321">
        <v>4196.0333333333328</v>
      </c>
      <c r="E359" s="321">
        <v>4082.0666666666657</v>
      </c>
      <c r="F359" s="321">
        <v>4016.833333333333</v>
      </c>
      <c r="G359" s="321">
        <v>3902.8666666666659</v>
      </c>
      <c r="H359" s="321">
        <v>4261.2666666666655</v>
      </c>
      <c r="I359" s="321">
        <v>4375.2333333333327</v>
      </c>
      <c r="J359" s="321">
        <v>4440.4666666666653</v>
      </c>
      <c r="K359" s="320">
        <v>4310</v>
      </c>
      <c r="L359" s="320">
        <v>4130.8</v>
      </c>
      <c r="M359" s="320">
        <v>1.9252199999999999</v>
      </c>
      <c r="N359" s="1"/>
      <c r="O359" s="1"/>
    </row>
    <row r="360" spans="1:15" ht="12.75" customHeight="1">
      <c r="A360" s="30">
        <v>350</v>
      </c>
      <c r="B360" s="333" t="s">
        <v>174</v>
      </c>
      <c r="C360" s="320">
        <v>208.05</v>
      </c>
      <c r="D360" s="321">
        <v>206.38333333333333</v>
      </c>
      <c r="E360" s="321">
        <v>203.56666666666666</v>
      </c>
      <c r="F360" s="321">
        <v>199.08333333333334</v>
      </c>
      <c r="G360" s="321">
        <v>196.26666666666668</v>
      </c>
      <c r="H360" s="321">
        <v>210.86666666666665</v>
      </c>
      <c r="I360" s="321">
        <v>213.68333333333331</v>
      </c>
      <c r="J360" s="321">
        <v>218.16666666666663</v>
      </c>
      <c r="K360" s="320">
        <v>209.2</v>
      </c>
      <c r="L360" s="320">
        <v>201.9</v>
      </c>
      <c r="M360" s="320">
        <v>30.359539999999999</v>
      </c>
      <c r="N360" s="1"/>
      <c r="O360" s="1"/>
    </row>
    <row r="361" spans="1:15" ht="12.75" customHeight="1">
      <c r="A361" s="30">
        <v>351</v>
      </c>
      <c r="B361" s="333" t="s">
        <v>175</v>
      </c>
      <c r="C361" s="320">
        <v>116.85</v>
      </c>
      <c r="D361" s="321">
        <v>116.71666666666665</v>
      </c>
      <c r="E361" s="321">
        <v>116.0333333333333</v>
      </c>
      <c r="F361" s="321">
        <v>115.21666666666665</v>
      </c>
      <c r="G361" s="321">
        <v>114.5333333333333</v>
      </c>
      <c r="H361" s="321">
        <v>117.5333333333333</v>
      </c>
      <c r="I361" s="321">
        <v>118.21666666666667</v>
      </c>
      <c r="J361" s="321">
        <v>119.0333333333333</v>
      </c>
      <c r="K361" s="320">
        <v>117.4</v>
      </c>
      <c r="L361" s="320">
        <v>115.9</v>
      </c>
      <c r="M361" s="320">
        <v>23.34609</v>
      </c>
      <c r="N361" s="1"/>
      <c r="O361" s="1"/>
    </row>
    <row r="362" spans="1:15" ht="12.75" customHeight="1">
      <c r="A362" s="30">
        <v>352</v>
      </c>
      <c r="B362" s="333" t="s">
        <v>176</v>
      </c>
      <c r="C362" s="320">
        <v>4373.8999999999996</v>
      </c>
      <c r="D362" s="321">
        <v>4359.5999999999995</v>
      </c>
      <c r="E362" s="321">
        <v>4320.1999999999989</v>
      </c>
      <c r="F362" s="321">
        <v>4266.4999999999991</v>
      </c>
      <c r="G362" s="321">
        <v>4227.0999999999985</v>
      </c>
      <c r="H362" s="321">
        <v>4413.2999999999993</v>
      </c>
      <c r="I362" s="321">
        <v>4452.6999999999989</v>
      </c>
      <c r="J362" s="321">
        <v>4506.3999999999996</v>
      </c>
      <c r="K362" s="320">
        <v>4399</v>
      </c>
      <c r="L362" s="320">
        <v>4305.8999999999996</v>
      </c>
      <c r="M362" s="320">
        <v>0.12912000000000001</v>
      </c>
      <c r="N362" s="1"/>
      <c r="O362" s="1"/>
    </row>
    <row r="363" spans="1:15" ht="12.75" customHeight="1">
      <c r="A363" s="30">
        <v>353</v>
      </c>
      <c r="B363" s="333" t="s">
        <v>273</v>
      </c>
      <c r="C363" s="320">
        <v>13790.85</v>
      </c>
      <c r="D363" s="321">
        <v>13890.733333333332</v>
      </c>
      <c r="E363" s="321">
        <v>13553.466666666664</v>
      </c>
      <c r="F363" s="321">
        <v>13316.083333333332</v>
      </c>
      <c r="G363" s="321">
        <v>12978.816666666664</v>
      </c>
      <c r="H363" s="321">
        <v>14128.116666666663</v>
      </c>
      <c r="I363" s="321">
        <v>14465.38333333333</v>
      </c>
      <c r="J363" s="321">
        <v>14702.766666666663</v>
      </c>
      <c r="K363" s="320">
        <v>14228</v>
      </c>
      <c r="L363" s="320">
        <v>13653.35</v>
      </c>
      <c r="M363" s="320">
        <v>8.3559999999999995E-2</v>
      </c>
      <c r="N363" s="1"/>
      <c r="O363" s="1"/>
    </row>
    <row r="364" spans="1:15" ht="12.75" customHeight="1">
      <c r="A364" s="30">
        <v>354</v>
      </c>
      <c r="B364" s="333" t="s">
        <v>478</v>
      </c>
      <c r="C364" s="320">
        <v>4415.05</v>
      </c>
      <c r="D364" s="321">
        <v>4399.3666666666659</v>
      </c>
      <c r="E364" s="321">
        <v>4361.7333333333318</v>
      </c>
      <c r="F364" s="321">
        <v>4308.4166666666661</v>
      </c>
      <c r="G364" s="321">
        <v>4270.7833333333319</v>
      </c>
      <c r="H364" s="321">
        <v>4452.6833333333316</v>
      </c>
      <c r="I364" s="321">
        <v>4490.3166666666648</v>
      </c>
      <c r="J364" s="321">
        <v>4543.6333333333314</v>
      </c>
      <c r="K364" s="320">
        <v>4437</v>
      </c>
      <c r="L364" s="320">
        <v>4346.05</v>
      </c>
      <c r="M364" s="320">
        <v>4.4880000000000003E-2</v>
      </c>
      <c r="N364" s="1"/>
      <c r="O364" s="1"/>
    </row>
    <row r="365" spans="1:15" ht="12.75" customHeight="1">
      <c r="A365" s="30">
        <v>355</v>
      </c>
      <c r="B365" s="333" t="s">
        <v>473</v>
      </c>
      <c r="C365" s="320">
        <v>1088.2</v>
      </c>
      <c r="D365" s="321">
        <v>1097.2166666666667</v>
      </c>
      <c r="E365" s="321">
        <v>1055.9833333333333</v>
      </c>
      <c r="F365" s="321">
        <v>1023.7666666666667</v>
      </c>
      <c r="G365" s="321">
        <v>982.5333333333333</v>
      </c>
      <c r="H365" s="321">
        <v>1129.4333333333334</v>
      </c>
      <c r="I365" s="321">
        <v>1170.666666666667</v>
      </c>
      <c r="J365" s="321">
        <v>1202.8833333333334</v>
      </c>
      <c r="K365" s="320">
        <v>1138.45</v>
      </c>
      <c r="L365" s="320">
        <v>1065</v>
      </c>
      <c r="M365" s="320">
        <v>2.6051700000000002</v>
      </c>
      <c r="N365" s="1"/>
      <c r="O365" s="1"/>
    </row>
    <row r="366" spans="1:15" ht="12.75" customHeight="1">
      <c r="A366" s="30">
        <v>356</v>
      </c>
      <c r="B366" s="333" t="s">
        <v>177</v>
      </c>
      <c r="C366" s="320">
        <v>2424.1</v>
      </c>
      <c r="D366" s="321">
        <v>2417.5166666666664</v>
      </c>
      <c r="E366" s="321">
        <v>2404.1833333333329</v>
      </c>
      <c r="F366" s="321">
        <v>2384.2666666666664</v>
      </c>
      <c r="G366" s="321">
        <v>2370.9333333333329</v>
      </c>
      <c r="H366" s="321">
        <v>2437.4333333333329</v>
      </c>
      <c r="I366" s="321">
        <v>2450.7666666666669</v>
      </c>
      <c r="J366" s="321">
        <v>2470.6833333333329</v>
      </c>
      <c r="K366" s="320">
        <v>2430.85</v>
      </c>
      <c r="L366" s="320">
        <v>2397.6</v>
      </c>
      <c r="M366" s="320">
        <v>1.8110200000000001</v>
      </c>
      <c r="N366" s="1"/>
      <c r="O366" s="1"/>
    </row>
    <row r="367" spans="1:15" ht="12.75" customHeight="1">
      <c r="A367" s="30">
        <v>357</v>
      </c>
      <c r="B367" s="333" t="s">
        <v>178</v>
      </c>
      <c r="C367" s="320">
        <v>2866.4</v>
      </c>
      <c r="D367" s="321">
        <v>2854.6166666666668</v>
      </c>
      <c r="E367" s="321">
        <v>2834.3833333333337</v>
      </c>
      <c r="F367" s="321">
        <v>2802.3666666666668</v>
      </c>
      <c r="G367" s="321">
        <v>2782.1333333333337</v>
      </c>
      <c r="H367" s="321">
        <v>2886.6333333333337</v>
      </c>
      <c r="I367" s="321">
        <v>2906.8666666666672</v>
      </c>
      <c r="J367" s="321">
        <v>2938.8833333333337</v>
      </c>
      <c r="K367" s="320">
        <v>2874.85</v>
      </c>
      <c r="L367" s="320">
        <v>2822.6</v>
      </c>
      <c r="M367" s="320">
        <v>1.1051899999999999</v>
      </c>
      <c r="N367" s="1"/>
      <c r="O367" s="1"/>
    </row>
    <row r="368" spans="1:15" ht="12.75" customHeight="1">
      <c r="A368" s="30">
        <v>358</v>
      </c>
      <c r="B368" s="333" t="s">
        <v>179</v>
      </c>
      <c r="C368" s="320">
        <v>35.049999999999997</v>
      </c>
      <c r="D368" s="321">
        <v>34.966666666666669</v>
      </c>
      <c r="E368" s="321">
        <v>34.733333333333334</v>
      </c>
      <c r="F368" s="321">
        <v>34.416666666666664</v>
      </c>
      <c r="G368" s="321">
        <v>34.18333333333333</v>
      </c>
      <c r="H368" s="321">
        <v>35.283333333333339</v>
      </c>
      <c r="I368" s="321">
        <v>35.516666666666673</v>
      </c>
      <c r="J368" s="321">
        <v>35.833333333333343</v>
      </c>
      <c r="K368" s="320">
        <v>35.200000000000003</v>
      </c>
      <c r="L368" s="320">
        <v>34.65</v>
      </c>
      <c r="M368" s="320">
        <v>208.22884999999999</v>
      </c>
      <c r="N368" s="1"/>
      <c r="O368" s="1"/>
    </row>
    <row r="369" spans="1:15" ht="12.75" customHeight="1">
      <c r="A369" s="30">
        <v>359</v>
      </c>
      <c r="B369" s="333" t="s">
        <v>469</v>
      </c>
      <c r="C369" s="320">
        <v>372.15</v>
      </c>
      <c r="D369" s="321">
        <v>372.14999999999992</v>
      </c>
      <c r="E369" s="321">
        <v>368.39999999999986</v>
      </c>
      <c r="F369" s="321">
        <v>364.64999999999992</v>
      </c>
      <c r="G369" s="321">
        <v>360.89999999999986</v>
      </c>
      <c r="H369" s="321">
        <v>375.89999999999986</v>
      </c>
      <c r="I369" s="321">
        <v>379.65</v>
      </c>
      <c r="J369" s="321">
        <v>383.39999999999986</v>
      </c>
      <c r="K369" s="320">
        <v>375.9</v>
      </c>
      <c r="L369" s="320">
        <v>368.4</v>
      </c>
      <c r="M369" s="320">
        <v>1.8912800000000001</v>
      </c>
      <c r="N369" s="1"/>
      <c r="O369" s="1"/>
    </row>
    <row r="370" spans="1:15" ht="12.75" customHeight="1">
      <c r="A370" s="30">
        <v>360</v>
      </c>
      <c r="B370" s="333" t="s">
        <v>470</v>
      </c>
      <c r="C370" s="320">
        <v>251.6</v>
      </c>
      <c r="D370" s="321">
        <v>252.5</v>
      </c>
      <c r="E370" s="321">
        <v>249.1</v>
      </c>
      <c r="F370" s="321">
        <v>246.6</v>
      </c>
      <c r="G370" s="321">
        <v>243.2</v>
      </c>
      <c r="H370" s="321">
        <v>255</v>
      </c>
      <c r="I370" s="321">
        <v>258.39999999999998</v>
      </c>
      <c r="J370" s="321">
        <v>260.89999999999998</v>
      </c>
      <c r="K370" s="320">
        <v>255.9</v>
      </c>
      <c r="L370" s="320">
        <v>250</v>
      </c>
      <c r="M370" s="320">
        <v>1.4165300000000001</v>
      </c>
      <c r="N370" s="1"/>
      <c r="O370" s="1"/>
    </row>
    <row r="371" spans="1:15" ht="12.75" customHeight="1">
      <c r="A371" s="30">
        <v>361</v>
      </c>
      <c r="B371" s="333" t="s">
        <v>271</v>
      </c>
      <c r="C371" s="320">
        <v>2467.25</v>
      </c>
      <c r="D371" s="321">
        <v>2472.4333333333334</v>
      </c>
      <c r="E371" s="321">
        <v>2439.8666666666668</v>
      </c>
      <c r="F371" s="321">
        <v>2412.4833333333336</v>
      </c>
      <c r="G371" s="321">
        <v>2379.916666666667</v>
      </c>
      <c r="H371" s="321">
        <v>2499.8166666666666</v>
      </c>
      <c r="I371" s="321">
        <v>2532.3833333333332</v>
      </c>
      <c r="J371" s="321">
        <v>2559.7666666666664</v>
      </c>
      <c r="K371" s="320">
        <v>2505</v>
      </c>
      <c r="L371" s="320">
        <v>2445.0500000000002</v>
      </c>
      <c r="M371" s="320">
        <v>1.7385200000000001</v>
      </c>
      <c r="N371" s="1"/>
      <c r="O371" s="1"/>
    </row>
    <row r="372" spans="1:15" ht="12.75" customHeight="1">
      <c r="A372" s="30">
        <v>362</v>
      </c>
      <c r="B372" s="333" t="s">
        <v>474</v>
      </c>
      <c r="C372" s="320">
        <v>887.35</v>
      </c>
      <c r="D372" s="321">
        <v>876.44999999999993</v>
      </c>
      <c r="E372" s="321">
        <v>857.89999999999986</v>
      </c>
      <c r="F372" s="321">
        <v>828.44999999999993</v>
      </c>
      <c r="G372" s="321">
        <v>809.89999999999986</v>
      </c>
      <c r="H372" s="321">
        <v>905.89999999999986</v>
      </c>
      <c r="I372" s="321">
        <v>924.44999999999982</v>
      </c>
      <c r="J372" s="321">
        <v>953.89999999999986</v>
      </c>
      <c r="K372" s="320">
        <v>895</v>
      </c>
      <c r="L372" s="320">
        <v>847</v>
      </c>
      <c r="M372" s="320">
        <v>0.5706</v>
      </c>
      <c r="N372" s="1"/>
      <c r="O372" s="1"/>
    </row>
    <row r="373" spans="1:15" ht="12.75" customHeight="1">
      <c r="A373" s="30">
        <v>363</v>
      </c>
      <c r="B373" s="333" t="s">
        <v>475</v>
      </c>
      <c r="C373" s="320">
        <v>2679.6</v>
      </c>
      <c r="D373" s="321">
        <v>2693.8833333333337</v>
      </c>
      <c r="E373" s="321">
        <v>2655.7666666666673</v>
      </c>
      <c r="F373" s="321">
        <v>2631.9333333333338</v>
      </c>
      <c r="G373" s="321">
        <v>2593.8166666666675</v>
      </c>
      <c r="H373" s="321">
        <v>2717.7166666666672</v>
      </c>
      <c r="I373" s="321">
        <v>2755.833333333333</v>
      </c>
      <c r="J373" s="321">
        <v>2779.666666666667</v>
      </c>
      <c r="K373" s="320">
        <v>2732</v>
      </c>
      <c r="L373" s="320">
        <v>2670.05</v>
      </c>
      <c r="M373" s="320">
        <v>0.98819000000000001</v>
      </c>
      <c r="N373" s="1"/>
      <c r="O373" s="1"/>
    </row>
    <row r="374" spans="1:15" ht="12.75" customHeight="1">
      <c r="A374" s="30">
        <v>364</v>
      </c>
      <c r="B374" s="333" t="s">
        <v>841</v>
      </c>
      <c r="C374" s="320">
        <v>293.05</v>
      </c>
      <c r="D374" s="321">
        <v>296.95</v>
      </c>
      <c r="E374" s="321">
        <v>287.2</v>
      </c>
      <c r="F374" s="321">
        <v>281.35000000000002</v>
      </c>
      <c r="G374" s="321">
        <v>271.60000000000002</v>
      </c>
      <c r="H374" s="321">
        <v>302.79999999999995</v>
      </c>
      <c r="I374" s="321">
        <v>312.54999999999995</v>
      </c>
      <c r="J374" s="321">
        <v>318.39999999999992</v>
      </c>
      <c r="K374" s="320">
        <v>306.7</v>
      </c>
      <c r="L374" s="320">
        <v>291.10000000000002</v>
      </c>
      <c r="M374" s="320">
        <v>35.090580000000003</v>
      </c>
      <c r="N374" s="1"/>
      <c r="O374" s="1"/>
    </row>
    <row r="375" spans="1:15" ht="12.75" customHeight="1">
      <c r="A375" s="30">
        <v>365</v>
      </c>
      <c r="B375" s="333" t="s">
        <v>180</v>
      </c>
      <c r="C375" s="320">
        <v>231.55</v>
      </c>
      <c r="D375" s="321">
        <v>230.23333333333335</v>
      </c>
      <c r="E375" s="321">
        <v>227.2166666666667</v>
      </c>
      <c r="F375" s="321">
        <v>222.88333333333335</v>
      </c>
      <c r="G375" s="321">
        <v>219.8666666666667</v>
      </c>
      <c r="H375" s="321">
        <v>234.56666666666669</v>
      </c>
      <c r="I375" s="321">
        <v>237.58333333333334</v>
      </c>
      <c r="J375" s="321">
        <v>241.91666666666669</v>
      </c>
      <c r="K375" s="320">
        <v>233.25</v>
      </c>
      <c r="L375" s="320">
        <v>225.9</v>
      </c>
      <c r="M375" s="320">
        <v>94.757649999999998</v>
      </c>
      <c r="N375" s="1"/>
      <c r="O375" s="1"/>
    </row>
    <row r="376" spans="1:15" ht="12.75" customHeight="1">
      <c r="A376" s="30">
        <v>366</v>
      </c>
      <c r="B376" s="333" t="s">
        <v>290</v>
      </c>
      <c r="C376" s="320">
        <v>3089.25</v>
      </c>
      <c r="D376" s="321">
        <v>3106.7333333333336</v>
      </c>
      <c r="E376" s="321">
        <v>3065.5166666666673</v>
      </c>
      <c r="F376" s="321">
        <v>3041.7833333333338</v>
      </c>
      <c r="G376" s="321">
        <v>3000.5666666666675</v>
      </c>
      <c r="H376" s="321">
        <v>3130.4666666666672</v>
      </c>
      <c r="I376" s="321">
        <v>3171.6833333333334</v>
      </c>
      <c r="J376" s="321">
        <v>3195.416666666667</v>
      </c>
      <c r="K376" s="320">
        <v>3147.95</v>
      </c>
      <c r="L376" s="320">
        <v>3083</v>
      </c>
      <c r="M376" s="320">
        <v>0.20058999999999999</v>
      </c>
      <c r="N376" s="1"/>
      <c r="O376" s="1"/>
    </row>
    <row r="377" spans="1:15" ht="12.75" customHeight="1">
      <c r="A377" s="30">
        <v>367</v>
      </c>
      <c r="B377" s="333" t="s">
        <v>842</v>
      </c>
      <c r="C377" s="320">
        <v>403.3</v>
      </c>
      <c r="D377" s="321">
        <v>404.90000000000003</v>
      </c>
      <c r="E377" s="321">
        <v>398.70000000000005</v>
      </c>
      <c r="F377" s="321">
        <v>394.1</v>
      </c>
      <c r="G377" s="321">
        <v>387.90000000000003</v>
      </c>
      <c r="H377" s="321">
        <v>409.50000000000006</v>
      </c>
      <c r="I377" s="321">
        <v>415.7</v>
      </c>
      <c r="J377" s="321">
        <v>420.30000000000007</v>
      </c>
      <c r="K377" s="320">
        <v>411.1</v>
      </c>
      <c r="L377" s="320">
        <v>400.3</v>
      </c>
      <c r="M377" s="320">
        <v>4.6396199999999999</v>
      </c>
      <c r="N377" s="1"/>
      <c r="O377" s="1"/>
    </row>
    <row r="378" spans="1:15" ht="12.75" customHeight="1">
      <c r="A378" s="30">
        <v>368</v>
      </c>
      <c r="B378" s="333" t="s">
        <v>272</v>
      </c>
      <c r="C378" s="320">
        <v>479.35</v>
      </c>
      <c r="D378" s="321">
        <v>475.13333333333338</v>
      </c>
      <c r="E378" s="321">
        <v>468.51666666666677</v>
      </c>
      <c r="F378" s="321">
        <v>457.68333333333339</v>
      </c>
      <c r="G378" s="321">
        <v>451.06666666666678</v>
      </c>
      <c r="H378" s="321">
        <v>485.96666666666675</v>
      </c>
      <c r="I378" s="321">
        <v>492.58333333333343</v>
      </c>
      <c r="J378" s="321">
        <v>503.41666666666674</v>
      </c>
      <c r="K378" s="320">
        <v>481.75</v>
      </c>
      <c r="L378" s="320">
        <v>464.3</v>
      </c>
      <c r="M378" s="320">
        <v>3.2512599999999998</v>
      </c>
      <c r="N378" s="1"/>
      <c r="O378" s="1"/>
    </row>
    <row r="379" spans="1:15" ht="12.75" customHeight="1">
      <c r="A379" s="30">
        <v>369</v>
      </c>
      <c r="B379" s="333" t="s">
        <v>476</v>
      </c>
      <c r="C379" s="320">
        <v>691.4</v>
      </c>
      <c r="D379" s="321">
        <v>680.2166666666667</v>
      </c>
      <c r="E379" s="321">
        <v>663.53333333333342</v>
      </c>
      <c r="F379" s="321">
        <v>635.66666666666674</v>
      </c>
      <c r="G379" s="321">
        <v>618.98333333333346</v>
      </c>
      <c r="H379" s="321">
        <v>708.08333333333337</v>
      </c>
      <c r="I379" s="321">
        <v>724.76666666666677</v>
      </c>
      <c r="J379" s="321">
        <v>752.63333333333333</v>
      </c>
      <c r="K379" s="320">
        <v>696.9</v>
      </c>
      <c r="L379" s="320">
        <v>652.35</v>
      </c>
      <c r="M379" s="320">
        <v>4.9796100000000001</v>
      </c>
      <c r="N379" s="1"/>
      <c r="O379" s="1"/>
    </row>
    <row r="380" spans="1:15" ht="12.75" customHeight="1">
      <c r="A380" s="30">
        <v>370</v>
      </c>
      <c r="B380" s="333" t="s">
        <v>477</v>
      </c>
      <c r="C380" s="320">
        <v>113.1</v>
      </c>
      <c r="D380" s="321">
        <v>113.06666666666666</v>
      </c>
      <c r="E380" s="321">
        <v>111.13333333333333</v>
      </c>
      <c r="F380" s="321">
        <v>109.16666666666666</v>
      </c>
      <c r="G380" s="321">
        <v>107.23333333333332</v>
      </c>
      <c r="H380" s="321">
        <v>115.03333333333333</v>
      </c>
      <c r="I380" s="321">
        <v>116.96666666666667</v>
      </c>
      <c r="J380" s="321">
        <v>118.93333333333334</v>
      </c>
      <c r="K380" s="320">
        <v>115</v>
      </c>
      <c r="L380" s="320">
        <v>111.1</v>
      </c>
      <c r="M380" s="320">
        <v>3.2014100000000001</v>
      </c>
      <c r="N380" s="1"/>
      <c r="O380" s="1"/>
    </row>
    <row r="381" spans="1:15" ht="12.75" customHeight="1">
      <c r="A381" s="30">
        <v>371</v>
      </c>
      <c r="B381" s="333" t="s">
        <v>182</v>
      </c>
      <c r="C381" s="320">
        <v>1810.8</v>
      </c>
      <c r="D381" s="321">
        <v>1814.0833333333333</v>
      </c>
      <c r="E381" s="321">
        <v>1795.2166666666665</v>
      </c>
      <c r="F381" s="321">
        <v>1779.6333333333332</v>
      </c>
      <c r="G381" s="321">
        <v>1760.7666666666664</v>
      </c>
      <c r="H381" s="321">
        <v>1829.6666666666665</v>
      </c>
      <c r="I381" s="321">
        <v>1848.5333333333333</v>
      </c>
      <c r="J381" s="321">
        <v>1864.1166666666666</v>
      </c>
      <c r="K381" s="320">
        <v>1832.95</v>
      </c>
      <c r="L381" s="320">
        <v>1798.5</v>
      </c>
      <c r="M381" s="320">
        <v>2.9003800000000002</v>
      </c>
      <c r="N381" s="1"/>
      <c r="O381" s="1"/>
    </row>
    <row r="382" spans="1:15" ht="12.75" customHeight="1">
      <c r="A382" s="30">
        <v>372</v>
      </c>
      <c r="B382" s="333" t="s">
        <v>479</v>
      </c>
      <c r="C382" s="320">
        <v>687.2</v>
      </c>
      <c r="D382" s="321">
        <v>690.08333333333337</v>
      </c>
      <c r="E382" s="321">
        <v>673.2166666666667</v>
      </c>
      <c r="F382" s="321">
        <v>659.23333333333335</v>
      </c>
      <c r="G382" s="321">
        <v>642.36666666666667</v>
      </c>
      <c r="H382" s="321">
        <v>704.06666666666672</v>
      </c>
      <c r="I382" s="321">
        <v>720.93333333333328</v>
      </c>
      <c r="J382" s="321">
        <v>734.91666666666674</v>
      </c>
      <c r="K382" s="320">
        <v>706.95</v>
      </c>
      <c r="L382" s="320">
        <v>676.1</v>
      </c>
      <c r="M382" s="320">
        <v>1.27129</v>
      </c>
      <c r="N382" s="1"/>
      <c r="O382" s="1"/>
    </row>
    <row r="383" spans="1:15" ht="12.75" customHeight="1">
      <c r="A383" s="30">
        <v>373</v>
      </c>
      <c r="B383" s="333" t="s">
        <v>481</v>
      </c>
      <c r="C383" s="320">
        <v>877.35</v>
      </c>
      <c r="D383" s="321">
        <v>883.7166666666667</v>
      </c>
      <c r="E383" s="321">
        <v>868.63333333333344</v>
      </c>
      <c r="F383" s="321">
        <v>859.91666666666674</v>
      </c>
      <c r="G383" s="321">
        <v>844.83333333333348</v>
      </c>
      <c r="H383" s="321">
        <v>892.43333333333339</v>
      </c>
      <c r="I383" s="321">
        <v>907.51666666666665</v>
      </c>
      <c r="J383" s="321">
        <v>916.23333333333335</v>
      </c>
      <c r="K383" s="320">
        <v>898.8</v>
      </c>
      <c r="L383" s="320">
        <v>875</v>
      </c>
      <c r="M383" s="320">
        <v>1.67347</v>
      </c>
      <c r="N383" s="1"/>
      <c r="O383" s="1"/>
    </row>
    <row r="384" spans="1:15" ht="12.75" customHeight="1">
      <c r="A384" s="30">
        <v>374</v>
      </c>
      <c r="B384" s="333" t="s">
        <v>843</v>
      </c>
      <c r="C384" s="320">
        <v>104.4</v>
      </c>
      <c r="D384" s="321">
        <v>104.60000000000001</v>
      </c>
      <c r="E384" s="321">
        <v>102.10000000000002</v>
      </c>
      <c r="F384" s="321">
        <v>99.800000000000011</v>
      </c>
      <c r="G384" s="321">
        <v>97.300000000000026</v>
      </c>
      <c r="H384" s="321">
        <v>106.90000000000002</v>
      </c>
      <c r="I384" s="321">
        <v>109.39999999999999</v>
      </c>
      <c r="J384" s="321">
        <v>111.70000000000002</v>
      </c>
      <c r="K384" s="320">
        <v>107.1</v>
      </c>
      <c r="L384" s="320">
        <v>102.3</v>
      </c>
      <c r="M384" s="320">
        <v>11.01413</v>
      </c>
      <c r="N384" s="1"/>
      <c r="O384" s="1"/>
    </row>
    <row r="385" spans="1:15" ht="12.75" customHeight="1">
      <c r="A385" s="30">
        <v>375</v>
      </c>
      <c r="B385" s="333" t="s">
        <v>483</v>
      </c>
      <c r="C385" s="320">
        <v>167.4</v>
      </c>
      <c r="D385" s="321">
        <v>167.75</v>
      </c>
      <c r="E385" s="321">
        <v>164.8</v>
      </c>
      <c r="F385" s="321">
        <v>162.20000000000002</v>
      </c>
      <c r="G385" s="321">
        <v>159.25000000000003</v>
      </c>
      <c r="H385" s="321">
        <v>170.35</v>
      </c>
      <c r="I385" s="321">
        <v>173.29999999999998</v>
      </c>
      <c r="J385" s="321">
        <v>175.89999999999998</v>
      </c>
      <c r="K385" s="320">
        <v>170.7</v>
      </c>
      <c r="L385" s="320">
        <v>165.15</v>
      </c>
      <c r="M385" s="320">
        <v>11.881819999999999</v>
      </c>
      <c r="N385" s="1"/>
      <c r="O385" s="1"/>
    </row>
    <row r="386" spans="1:15" ht="12.75" customHeight="1">
      <c r="A386" s="30">
        <v>376</v>
      </c>
      <c r="B386" s="333" t="s">
        <v>484</v>
      </c>
      <c r="C386" s="320">
        <v>621.65</v>
      </c>
      <c r="D386" s="321">
        <v>624.01666666666677</v>
      </c>
      <c r="E386" s="321">
        <v>615.03333333333353</v>
      </c>
      <c r="F386" s="321">
        <v>608.41666666666674</v>
      </c>
      <c r="G386" s="321">
        <v>599.43333333333351</v>
      </c>
      <c r="H386" s="321">
        <v>630.63333333333355</v>
      </c>
      <c r="I386" s="321">
        <v>639.6166666666669</v>
      </c>
      <c r="J386" s="321">
        <v>646.23333333333358</v>
      </c>
      <c r="K386" s="320">
        <v>633</v>
      </c>
      <c r="L386" s="320">
        <v>617.4</v>
      </c>
      <c r="M386" s="320">
        <v>0.69384000000000001</v>
      </c>
      <c r="N386" s="1"/>
      <c r="O386" s="1"/>
    </row>
    <row r="387" spans="1:15" ht="12.75" customHeight="1">
      <c r="A387" s="30">
        <v>377</v>
      </c>
      <c r="B387" s="333" t="s">
        <v>485</v>
      </c>
      <c r="C387" s="320">
        <v>226.4</v>
      </c>
      <c r="D387" s="321">
        <v>229.23333333333335</v>
      </c>
      <c r="E387" s="321">
        <v>222.06666666666669</v>
      </c>
      <c r="F387" s="321">
        <v>217.73333333333335</v>
      </c>
      <c r="G387" s="321">
        <v>210.56666666666669</v>
      </c>
      <c r="H387" s="321">
        <v>233.56666666666669</v>
      </c>
      <c r="I387" s="321">
        <v>240.73333333333332</v>
      </c>
      <c r="J387" s="321">
        <v>245.06666666666669</v>
      </c>
      <c r="K387" s="320">
        <v>236.4</v>
      </c>
      <c r="L387" s="320">
        <v>224.9</v>
      </c>
      <c r="M387" s="320">
        <v>6.23095</v>
      </c>
      <c r="N387" s="1"/>
      <c r="O387" s="1"/>
    </row>
    <row r="388" spans="1:15" ht="12.75" customHeight="1">
      <c r="A388" s="30">
        <v>378</v>
      </c>
      <c r="B388" s="333" t="s">
        <v>183</v>
      </c>
      <c r="C388" s="320">
        <v>787.05</v>
      </c>
      <c r="D388" s="321">
        <v>784.86666666666667</v>
      </c>
      <c r="E388" s="321">
        <v>776.48333333333335</v>
      </c>
      <c r="F388" s="321">
        <v>765.91666666666663</v>
      </c>
      <c r="G388" s="321">
        <v>757.5333333333333</v>
      </c>
      <c r="H388" s="321">
        <v>795.43333333333339</v>
      </c>
      <c r="I388" s="321">
        <v>803.81666666666683</v>
      </c>
      <c r="J388" s="321">
        <v>814.38333333333344</v>
      </c>
      <c r="K388" s="320">
        <v>793.25</v>
      </c>
      <c r="L388" s="320">
        <v>774.3</v>
      </c>
      <c r="M388" s="320">
        <v>2.0247799999999998</v>
      </c>
      <c r="N388" s="1"/>
      <c r="O388" s="1"/>
    </row>
    <row r="389" spans="1:15" ht="12.75" customHeight="1">
      <c r="A389" s="30">
        <v>379</v>
      </c>
      <c r="B389" s="333" t="s">
        <v>487</v>
      </c>
      <c r="C389" s="320">
        <v>2382.5</v>
      </c>
      <c r="D389" s="321">
        <v>2361.5</v>
      </c>
      <c r="E389" s="321">
        <v>2333</v>
      </c>
      <c r="F389" s="321">
        <v>2283.5</v>
      </c>
      <c r="G389" s="321">
        <v>2255</v>
      </c>
      <c r="H389" s="321">
        <v>2411</v>
      </c>
      <c r="I389" s="321">
        <v>2439.5</v>
      </c>
      <c r="J389" s="321">
        <v>2489</v>
      </c>
      <c r="K389" s="320">
        <v>2390</v>
      </c>
      <c r="L389" s="320">
        <v>2312</v>
      </c>
      <c r="M389" s="320">
        <v>0.11105</v>
      </c>
      <c r="N389" s="1"/>
      <c r="O389" s="1"/>
    </row>
    <row r="390" spans="1:15" ht="12.75" customHeight="1">
      <c r="A390" s="30">
        <v>380</v>
      </c>
      <c r="B390" s="333" t="s">
        <v>858</v>
      </c>
      <c r="C390" s="320">
        <v>99.6</v>
      </c>
      <c r="D390" s="321">
        <v>100.45</v>
      </c>
      <c r="E390" s="321">
        <v>98.45</v>
      </c>
      <c r="F390" s="321">
        <v>97.3</v>
      </c>
      <c r="G390" s="321">
        <v>95.3</v>
      </c>
      <c r="H390" s="321">
        <v>101.60000000000001</v>
      </c>
      <c r="I390" s="321">
        <v>103.60000000000001</v>
      </c>
      <c r="J390" s="321">
        <v>104.75000000000001</v>
      </c>
      <c r="K390" s="320">
        <v>102.45</v>
      </c>
      <c r="L390" s="320">
        <v>99.3</v>
      </c>
      <c r="M390" s="320">
        <v>8.2089200000000009</v>
      </c>
      <c r="N390" s="1"/>
      <c r="O390" s="1"/>
    </row>
    <row r="391" spans="1:15" ht="12.75" customHeight="1">
      <c r="A391" s="30">
        <v>381</v>
      </c>
      <c r="B391" s="333" t="s">
        <v>184</v>
      </c>
      <c r="C391" s="320">
        <v>117.25</v>
      </c>
      <c r="D391" s="321">
        <v>117.93333333333334</v>
      </c>
      <c r="E391" s="321">
        <v>115.86666666666667</v>
      </c>
      <c r="F391" s="321">
        <v>114.48333333333333</v>
      </c>
      <c r="G391" s="321">
        <v>112.41666666666667</v>
      </c>
      <c r="H391" s="321">
        <v>119.31666666666668</v>
      </c>
      <c r="I391" s="321">
        <v>121.38333333333334</v>
      </c>
      <c r="J391" s="321">
        <v>122.76666666666668</v>
      </c>
      <c r="K391" s="320">
        <v>120</v>
      </c>
      <c r="L391" s="320">
        <v>116.55</v>
      </c>
      <c r="M391" s="320">
        <v>101.67792</v>
      </c>
      <c r="N391" s="1"/>
      <c r="O391" s="1"/>
    </row>
    <row r="392" spans="1:15" ht="12.75" customHeight="1">
      <c r="A392" s="30">
        <v>382</v>
      </c>
      <c r="B392" s="333" t="s">
        <v>486</v>
      </c>
      <c r="C392" s="320">
        <v>95.65</v>
      </c>
      <c r="D392" s="321">
        <v>96.533333333333346</v>
      </c>
      <c r="E392" s="321">
        <v>93.866666666666688</v>
      </c>
      <c r="F392" s="321">
        <v>92.083333333333343</v>
      </c>
      <c r="G392" s="321">
        <v>89.416666666666686</v>
      </c>
      <c r="H392" s="321">
        <v>98.316666666666691</v>
      </c>
      <c r="I392" s="321">
        <v>100.98333333333335</v>
      </c>
      <c r="J392" s="321">
        <v>102.76666666666669</v>
      </c>
      <c r="K392" s="320">
        <v>99.2</v>
      </c>
      <c r="L392" s="320">
        <v>94.75</v>
      </c>
      <c r="M392" s="320">
        <v>59.578130000000002</v>
      </c>
      <c r="N392" s="1"/>
      <c r="O392" s="1"/>
    </row>
    <row r="393" spans="1:15" ht="12.75" customHeight="1">
      <c r="A393" s="30">
        <v>383</v>
      </c>
      <c r="B393" s="333" t="s">
        <v>185</v>
      </c>
      <c r="C393" s="320">
        <v>126.5</v>
      </c>
      <c r="D393" s="321">
        <v>126.2</v>
      </c>
      <c r="E393" s="321">
        <v>125.45</v>
      </c>
      <c r="F393" s="321">
        <v>124.4</v>
      </c>
      <c r="G393" s="321">
        <v>123.65</v>
      </c>
      <c r="H393" s="321">
        <v>127.25</v>
      </c>
      <c r="I393" s="321">
        <v>128</v>
      </c>
      <c r="J393" s="321">
        <v>129.05000000000001</v>
      </c>
      <c r="K393" s="320">
        <v>126.95</v>
      </c>
      <c r="L393" s="320">
        <v>125.15</v>
      </c>
      <c r="M393" s="320">
        <v>15.890969999999999</v>
      </c>
      <c r="N393" s="1"/>
      <c r="O393" s="1"/>
    </row>
    <row r="394" spans="1:15" ht="12.75" customHeight="1">
      <c r="A394" s="30">
        <v>384</v>
      </c>
      <c r="B394" s="333" t="s">
        <v>488</v>
      </c>
      <c r="C394" s="320">
        <v>150.44999999999999</v>
      </c>
      <c r="D394" s="321">
        <v>150.43333333333334</v>
      </c>
      <c r="E394" s="321">
        <v>147.71666666666667</v>
      </c>
      <c r="F394" s="321">
        <v>144.98333333333332</v>
      </c>
      <c r="G394" s="321">
        <v>142.26666666666665</v>
      </c>
      <c r="H394" s="321">
        <v>153.16666666666669</v>
      </c>
      <c r="I394" s="321">
        <v>155.88333333333338</v>
      </c>
      <c r="J394" s="321">
        <v>158.6166666666667</v>
      </c>
      <c r="K394" s="320">
        <v>153.15</v>
      </c>
      <c r="L394" s="320">
        <v>147.69999999999999</v>
      </c>
      <c r="M394" s="320">
        <v>28.394970000000001</v>
      </c>
      <c r="N394" s="1"/>
      <c r="O394" s="1"/>
    </row>
    <row r="395" spans="1:15" ht="12.75" customHeight="1">
      <c r="A395" s="30">
        <v>385</v>
      </c>
      <c r="B395" s="333" t="s">
        <v>489</v>
      </c>
      <c r="C395" s="320">
        <v>1084.5999999999999</v>
      </c>
      <c r="D395" s="321">
        <v>1080.8</v>
      </c>
      <c r="E395" s="321">
        <v>1070.8</v>
      </c>
      <c r="F395" s="321">
        <v>1057</v>
      </c>
      <c r="G395" s="321">
        <v>1047</v>
      </c>
      <c r="H395" s="321">
        <v>1094.5999999999999</v>
      </c>
      <c r="I395" s="321">
        <v>1104.5999999999999</v>
      </c>
      <c r="J395" s="321">
        <v>1118.3999999999999</v>
      </c>
      <c r="K395" s="320">
        <v>1090.8</v>
      </c>
      <c r="L395" s="320">
        <v>1067</v>
      </c>
      <c r="M395" s="320">
        <v>0.86958000000000002</v>
      </c>
      <c r="N395" s="1"/>
      <c r="O395" s="1"/>
    </row>
    <row r="396" spans="1:15" ht="12.75" customHeight="1">
      <c r="A396" s="30">
        <v>386</v>
      </c>
      <c r="B396" s="333" t="s">
        <v>186</v>
      </c>
      <c r="C396" s="320">
        <v>2780.45</v>
      </c>
      <c r="D396" s="321">
        <v>2781.3333333333335</v>
      </c>
      <c r="E396" s="321">
        <v>2757.166666666667</v>
      </c>
      <c r="F396" s="321">
        <v>2733.8833333333337</v>
      </c>
      <c r="G396" s="321">
        <v>2709.7166666666672</v>
      </c>
      <c r="H396" s="321">
        <v>2804.6166666666668</v>
      </c>
      <c r="I396" s="321">
        <v>2828.7833333333338</v>
      </c>
      <c r="J396" s="321">
        <v>2852.0666666666666</v>
      </c>
      <c r="K396" s="320">
        <v>2805.5</v>
      </c>
      <c r="L396" s="320">
        <v>2758.05</v>
      </c>
      <c r="M396" s="320">
        <v>43.690219999999997</v>
      </c>
      <c r="N396" s="1"/>
      <c r="O396" s="1"/>
    </row>
    <row r="397" spans="1:15" ht="12.75" customHeight="1">
      <c r="A397" s="30">
        <v>387</v>
      </c>
      <c r="B397" s="333" t="s">
        <v>844</v>
      </c>
      <c r="C397" s="320">
        <v>603.65</v>
      </c>
      <c r="D397" s="321">
        <v>602.83333333333337</v>
      </c>
      <c r="E397" s="321">
        <v>591.66666666666674</v>
      </c>
      <c r="F397" s="321">
        <v>579.68333333333339</v>
      </c>
      <c r="G397" s="321">
        <v>568.51666666666677</v>
      </c>
      <c r="H397" s="321">
        <v>614.81666666666672</v>
      </c>
      <c r="I397" s="321">
        <v>625.98333333333346</v>
      </c>
      <c r="J397" s="321">
        <v>637.9666666666667</v>
      </c>
      <c r="K397" s="320">
        <v>614</v>
      </c>
      <c r="L397" s="320">
        <v>590.85</v>
      </c>
      <c r="M397" s="320">
        <v>1.28443</v>
      </c>
      <c r="N397" s="1"/>
      <c r="O397" s="1"/>
    </row>
    <row r="398" spans="1:15" ht="12.75" customHeight="1">
      <c r="A398" s="30">
        <v>388</v>
      </c>
      <c r="B398" s="333" t="s">
        <v>480</v>
      </c>
      <c r="C398" s="320">
        <v>267.3</v>
      </c>
      <c r="D398" s="321">
        <v>265.88333333333333</v>
      </c>
      <c r="E398" s="321">
        <v>263.81666666666666</v>
      </c>
      <c r="F398" s="321">
        <v>260.33333333333331</v>
      </c>
      <c r="G398" s="321">
        <v>258.26666666666665</v>
      </c>
      <c r="H398" s="321">
        <v>269.36666666666667</v>
      </c>
      <c r="I398" s="321">
        <v>271.43333333333328</v>
      </c>
      <c r="J398" s="321">
        <v>274.91666666666669</v>
      </c>
      <c r="K398" s="320">
        <v>267.95</v>
      </c>
      <c r="L398" s="320">
        <v>262.39999999999998</v>
      </c>
      <c r="M398" s="320">
        <v>0.82269000000000003</v>
      </c>
      <c r="N398" s="1"/>
      <c r="O398" s="1"/>
    </row>
    <row r="399" spans="1:15" ht="12.75" customHeight="1">
      <c r="A399" s="30">
        <v>389</v>
      </c>
      <c r="B399" s="333" t="s">
        <v>490</v>
      </c>
      <c r="C399" s="320">
        <v>932.15</v>
      </c>
      <c r="D399" s="321">
        <v>936.35</v>
      </c>
      <c r="E399" s="321">
        <v>923.25</v>
      </c>
      <c r="F399" s="321">
        <v>914.35</v>
      </c>
      <c r="G399" s="321">
        <v>901.25</v>
      </c>
      <c r="H399" s="321">
        <v>945.25</v>
      </c>
      <c r="I399" s="321">
        <v>958.35000000000014</v>
      </c>
      <c r="J399" s="321">
        <v>967.25</v>
      </c>
      <c r="K399" s="320">
        <v>949.45</v>
      </c>
      <c r="L399" s="320">
        <v>927.45</v>
      </c>
      <c r="M399" s="320">
        <v>0.28510999999999997</v>
      </c>
      <c r="N399" s="1"/>
      <c r="O399" s="1"/>
    </row>
    <row r="400" spans="1:15" ht="12.75" customHeight="1">
      <c r="A400" s="30">
        <v>390</v>
      </c>
      <c r="B400" s="333" t="s">
        <v>491</v>
      </c>
      <c r="C400" s="320">
        <v>1658.05</v>
      </c>
      <c r="D400" s="321">
        <v>1644.8833333333332</v>
      </c>
      <c r="E400" s="321">
        <v>1618.7666666666664</v>
      </c>
      <c r="F400" s="321">
        <v>1579.4833333333331</v>
      </c>
      <c r="G400" s="321">
        <v>1553.3666666666663</v>
      </c>
      <c r="H400" s="321">
        <v>1684.1666666666665</v>
      </c>
      <c r="I400" s="321">
        <v>1710.2833333333333</v>
      </c>
      <c r="J400" s="321">
        <v>1749.5666666666666</v>
      </c>
      <c r="K400" s="320">
        <v>1671</v>
      </c>
      <c r="L400" s="320">
        <v>1605.6</v>
      </c>
      <c r="M400" s="320">
        <v>1.9537</v>
      </c>
      <c r="N400" s="1"/>
      <c r="O400" s="1"/>
    </row>
    <row r="401" spans="1:15" ht="12.75" customHeight="1">
      <c r="A401" s="30">
        <v>391</v>
      </c>
      <c r="B401" s="333" t="s">
        <v>482</v>
      </c>
      <c r="C401" s="320">
        <v>33.549999999999997</v>
      </c>
      <c r="D401" s="321">
        <v>33.533333333333331</v>
      </c>
      <c r="E401" s="321">
        <v>33.166666666666664</v>
      </c>
      <c r="F401" s="321">
        <v>32.783333333333331</v>
      </c>
      <c r="G401" s="321">
        <v>32.416666666666664</v>
      </c>
      <c r="H401" s="321">
        <v>33.916666666666664</v>
      </c>
      <c r="I401" s="321">
        <v>34.283333333333339</v>
      </c>
      <c r="J401" s="321">
        <v>34.666666666666664</v>
      </c>
      <c r="K401" s="320">
        <v>33.9</v>
      </c>
      <c r="L401" s="320">
        <v>33.15</v>
      </c>
      <c r="M401" s="320">
        <v>11.78524</v>
      </c>
      <c r="N401" s="1"/>
      <c r="O401" s="1"/>
    </row>
    <row r="402" spans="1:15" ht="12.75" customHeight="1">
      <c r="A402" s="30">
        <v>392</v>
      </c>
      <c r="B402" s="333" t="s">
        <v>187</v>
      </c>
      <c r="C402" s="320">
        <v>96.85</v>
      </c>
      <c r="D402" s="321">
        <v>96.149999999999991</v>
      </c>
      <c r="E402" s="321">
        <v>95.149999999999977</v>
      </c>
      <c r="F402" s="321">
        <v>93.449999999999989</v>
      </c>
      <c r="G402" s="321">
        <v>92.449999999999974</v>
      </c>
      <c r="H402" s="321">
        <v>97.84999999999998</v>
      </c>
      <c r="I402" s="321">
        <v>98.850000000000009</v>
      </c>
      <c r="J402" s="321">
        <v>100.54999999999998</v>
      </c>
      <c r="K402" s="320">
        <v>97.15</v>
      </c>
      <c r="L402" s="320">
        <v>94.45</v>
      </c>
      <c r="M402" s="320">
        <v>229.31138000000001</v>
      </c>
      <c r="N402" s="1"/>
      <c r="O402" s="1"/>
    </row>
    <row r="403" spans="1:15" ht="12.75" customHeight="1">
      <c r="A403" s="30">
        <v>393</v>
      </c>
      <c r="B403" s="333" t="s">
        <v>275</v>
      </c>
      <c r="C403" s="320">
        <v>6940.7</v>
      </c>
      <c r="D403" s="321">
        <v>6953.9000000000005</v>
      </c>
      <c r="E403" s="321">
        <v>6897.8000000000011</v>
      </c>
      <c r="F403" s="321">
        <v>6854.9000000000005</v>
      </c>
      <c r="G403" s="321">
        <v>6798.8000000000011</v>
      </c>
      <c r="H403" s="321">
        <v>6996.8000000000011</v>
      </c>
      <c r="I403" s="321">
        <v>7052.9000000000015</v>
      </c>
      <c r="J403" s="321">
        <v>7095.8000000000011</v>
      </c>
      <c r="K403" s="320">
        <v>7010</v>
      </c>
      <c r="L403" s="320">
        <v>6911</v>
      </c>
      <c r="M403" s="320">
        <v>0.17341999999999999</v>
      </c>
      <c r="N403" s="1"/>
      <c r="O403" s="1"/>
    </row>
    <row r="404" spans="1:15" ht="12.75" customHeight="1">
      <c r="A404" s="30">
        <v>394</v>
      </c>
      <c r="B404" s="333" t="s">
        <v>274</v>
      </c>
      <c r="C404" s="320">
        <v>820.15</v>
      </c>
      <c r="D404" s="321">
        <v>820.08333333333337</v>
      </c>
      <c r="E404" s="321">
        <v>805.26666666666677</v>
      </c>
      <c r="F404" s="321">
        <v>790.38333333333344</v>
      </c>
      <c r="G404" s="321">
        <v>775.56666666666683</v>
      </c>
      <c r="H404" s="321">
        <v>834.9666666666667</v>
      </c>
      <c r="I404" s="321">
        <v>849.7833333333333</v>
      </c>
      <c r="J404" s="321">
        <v>864.66666666666663</v>
      </c>
      <c r="K404" s="320">
        <v>834.9</v>
      </c>
      <c r="L404" s="320">
        <v>805.2</v>
      </c>
      <c r="M404" s="320">
        <v>35.778480000000002</v>
      </c>
      <c r="N404" s="1"/>
      <c r="O404" s="1"/>
    </row>
    <row r="405" spans="1:15" ht="12.75" customHeight="1">
      <c r="A405" s="30">
        <v>395</v>
      </c>
      <c r="B405" s="333" t="s">
        <v>188</v>
      </c>
      <c r="C405" s="320">
        <v>1081.05</v>
      </c>
      <c r="D405" s="321">
        <v>1079.55</v>
      </c>
      <c r="E405" s="321">
        <v>1065.6999999999998</v>
      </c>
      <c r="F405" s="321">
        <v>1050.3499999999999</v>
      </c>
      <c r="G405" s="321">
        <v>1036.4999999999998</v>
      </c>
      <c r="H405" s="321">
        <v>1094.8999999999999</v>
      </c>
      <c r="I405" s="321">
        <v>1108.7499999999998</v>
      </c>
      <c r="J405" s="321">
        <v>1124.0999999999999</v>
      </c>
      <c r="K405" s="320">
        <v>1093.4000000000001</v>
      </c>
      <c r="L405" s="320">
        <v>1064.2</v>
      </c>
      <c r="M405" s="320">
        <v>19.258569999999999</v>
      </c>
      <c r="N405" s="1"/>
      <c r="O405" s="1"/>
    </row>
    <row r="406" spans="1:15" ht="12.75" customHeight="1">
      <c r="A406" s="30">
        <v>396</v>
      </c>
      <c r="B406" s="333" t="s">
        <v>189</v>
      </c>
      <c r="C406" s="320">
        <v>491</v>
      </c>
      <c r="D406" s="321">
        <v>489.09999999999997</v>
      </c>
      <c r="E406" s="321">
        <v>483.19999999999993</v>
      </c>
      <c r="F406" s="321">
        <v>475.4</v>
      </c>
      <c r="G406" s="321">
        <v>469.49999999999994</v>
      </c>
      <c r="H406" s="321">
        <v>496.89999999999992</v>
      </c>
      <c r="I406" s="321">
        <v>502.7999999999999</v>
      </c>
      <c r="J406" s="321">
        <v>510.59999999999991</v>
      </c>
      <c r="K406" s="320">
        <v>495</v>
      </c>
      <c r="L406" s="320">
        <v>481.3</v>
      </c>
      <c r="M406" s="320">
        <v>185.90895</v>
      </c>
      <c r="N406" s="1"/>
      <c r="O406" s="1"/>
    </row>
    <row r="407" spans="1:15" ht="12.75" customHeight="1">
      <c r="A407" s="30">
        <v>397</v>
      </c>
      <c r="B407" s="333" t="s">
        <v>495</v>
      </c>
      <c r="C407" s="320">
        <v>2269.25</v>
      </c>
      <c r="D407" s="321">
        <v>2299.75</v>
      </c>
      <c r="E407" s="321">
        <v>2224.5</v>
      </c>
      <c r="F407" s="321">
        <v>2179.75</v>
      </c>
      <c r="G407" s="321">
        <v>2104.5</v>
      </c>
      <c r="H407" s="321">
        <v>2344.5</v>
      </c>
      <c r="I407" s="321">
        <v>2419.75</v>
      </c>
      <c r="J407" s="321">
        <v>2464.5</v>
      </c>
      <c r="K407" s="320">
        <v>2375</v>
      </c>
      <c r="L407" s="320">
        <v>2255</v>
      </c>
      <c r="M407" s="320">
        <v>0.81347000000000003</v>
      </c>
      <c r="N407" s="1"/>
      <c r="O407" s="1"/>
    </row>
    <row r="408" spans="1:15" ht="12.75" customHeight="1">
      <c r="A408" s="30">
        <v>398</v>
      </c>
      <c r="B408" s="333" t="s">
        <v>496</v>
      </c>
      <c r="C408" s="320">
        <v>135.80000000000001</v>
      </c>
      <c r="D408" s="321">
        <v>135.58333333333334</v>
      </c>
      <c r="E408" s="321">
        <v>133.26666666666668</v>
      </c>
      <c r="F408" s="321">
        <v>130.73333333333335</v>
      </c>
      <c r="G408" s="321">
        <v>128.41666666666669</v>
      </c>
      <c r="H408" s="321">
        <v>138.11666666666667</v>
      </c>
      <c r="I408" s="321">
        <v>140.43333333333334</v>
      </c>
      <c r="J408" s="321">
        <v>142.96666666666667</v>
      </c>
      <c r="K408" s="320">
        <v>137.9</v>
      </c>
      <c r="L408" s="320">
        <v>133.05000000000001</v>
      </c>
      <c r="M408" s="320">
        <v>8.5762599999999996</v>
      </c>
      <c r="N408" s="1"/>
      <c r="O408" s="1"/>
    </row>
    <row r="409" spans="1:15" ht="12.75" customHeight="1">
      <c r="A409" s="30">
        <v>399</v>
      </c>
      <c r="B409" s="333" t="s">
        <v>501</v>
      </c>
      <c r="C409" s="320">
        <v>133.55000000000001</v>
      </c>
      <c r="D409" s="321">
        <v>132.95000000000002</v>
      </c>
      <c r="E409" s="321">
        <v>131.35000000000002</v>
      </c>
      <c r="F409" s="321">
        <v>129.15</v>
      </c>
      <c r="G409" s="321">
        <v>127.55000000000001</v>
      </c>
      <c r="H409" s="321">
        <v>135.15000000000003</v>
      </c>
      <c r="I409" s="321">
        <v>136.75</v>
      </c>
      <c r="J409" s="321">
        <v>138.95000000000005</v>
      </c>
      <c r="K409" s="320">
        <v>134.55000000000001</v>
      </c>
      <c r="L409" s="320">
        <v>130.75</v>
      </c>
      <c r="M409" s="320">
        <v>11.44102</v>
      </c>
      <c r="N409" s="1"/>
      <c r="O409" s="1"/>
    </row>
    <row r="410" spans="1:15" ht="12.75" customHeight="1">
      <c r="A410" s="30">
        <v>400</v>
      </c>
      <c r="B410" s="333" t="s">
        <v>497</v>
      </c>
      <c r="C410" s="320">
        <v>132.4</v>
      </c>
      <c r="D410" s="321">
        <v>133.08333333333334</v>
      </c>
      <c r="E410" s="321">
        <v>131.36666666666667</v>
      </c>
      <c r="F410" s="321">
        <v>130.33333333333334</v>
      </c>
      <c r="G410" s="321">
        <v>128.61666666666667</v>
      </c>
      <c r="H410" s="321">
        <v>134.11666666666667</v>
      </c>
      <c r="I410" s="321">
        <v>135.83333333333331</v>
      </c>
      <c r="J410" s="321">
        <v>136.86666666666667</v>
      </c>
      <c r="K410" s="320">
        <v>134.80000000000001</v>
      </c>
      <c r="L410" s="320">
        <v>132.05000000000001</v>
      </c>
      <c r="M410" s="320">
        <v>4.2256099999999996</v>
      </c>
      <c r="N410" s="1"/>
      <c r="O410" s="1"/>
    </row>
    <row r="411" spans="1:15" ht="12.75" customHeight="1">
      <c r="A411" s="30">
        <v>401</v>
      </c>
      <c r="B411" s="333" t="s">
        <v>499</v>
      </c>
      <c r="C411" s="320">
        <v>3521.25</v>
      </c>
      <c r="D411" s="321">
        <v>3505.5333333333333</v>
      </c>
      <c r="E411" s="321">
        <v>3461.0666666666666</v>
      </c>
      <c r="F411" s="321">
        <v>3400.8833333333332</v>
      </c>
      <c r="G411" s="321">
        <v>3356.4166666666665</v>
      </c>
      <c r="H411" s="321">
        <v>3565.7166666666667</v>
      </c>
      <c r="I411" s="321">
        <v>3610.1833333333329</v>
      </c>
      <c r="J411" s="321">
        <v>3670.3666666666668</v>
      </c>
      <c r="K411" s="320">
        <v>3550</v>
      </c>
      <c r="L411" s="320">
        <v>3445.35</v>
      </c>
      <c r="M411" s="320">
        <v>0.33679999999999999</v>
      </c>
      <c r="N411" s="1"/>
      <c r="O411" s="1"/>
    </row>
    <row r="412" spans="1:15" ht="12.75" customHeight="1">
      <c r="A412" s="30">
        <v>402</v>
      </c>
      <c r="B412" s="333" t="s">
        <v>498</v>
      </c>
      <c r="C412" s="320">
        <v>645</v>
      </c>
      <c r="D412" s="321">
        <v>629.7833333333333</v>
      </c>
      <c r="E412" s="321">
        <v>611.71666666666658</v>
      </c>
      <c r="F412" s="321">
        <v>578.43333333333328</v>
      </c>
      <c r="G412" s="321">
        <v>560.36666666666656</v>
      </c>
      <c r="H412" s="321">
        <v>663.06666666666661</v>
      </c>
      <c r="I412" s="321">
        <v>681.13333333333321</v>
      </c>
      <c r="J412" s="321">
        <v>714.41666666666663</v>
      </c>
      <c r="K412" s="320">
        <v>647.85</v>
      </c>
      <c r="L412" s="320">
        <v>596.5</v>
      </c>
      <c r="M412" s="320">
        <v>1.5162899999999999</v>
      </c>
      <c r="N412" s="1"/>
      <c r="O412" s="1"/>
    </row>
    <row r="413" spans="1:15" ht="12.75" customHeight="1">
      <c r="A413" s="30">
        <v>403</v>
      </c>
      <c r="B413" s="333" t="s">
        <v>500</v>
      </c>
      <c r="C413" s="320">
        <v>454.4</v>
      </c>
      <c r="D413" s="321">
        <v>453.13333333333338</v>
      </c>
      <c r="E413" s="321">
        <v>446.36666666666679</v>
      </c>
      <c r="F413" s="321">
        <v>438.33333333333343</v>
      </c>
      <c r="G413" s="321">
        <v>431.56666666666683</v>
      </c>
      <c r="H413" s="321">
        <v>461.16666666666674</v>
      </c>
      <c r="I413" s="321">
        <v>467.93333333333328</v>
      </c>
      <c r="J413" s="321">
        <v>475.9666666666667</v>
      </c>
      <c r="K413" s="320">
        <v>459.9</v>
      </c>
      <c r="L413" s="320">
        <v>445.1</v>
      </c>
      <c r="M413" s="320">
        <v>1.5682499999999999</v>
      </c>
      <c r="N413" s="1"/>
      <c r="O413" s="1"/>
    </row>
    <row r="414" spans="1:15" ht="12.75" customHeight="1">
      <c r="A414" s="30">
        <v>404</v>
      </c>
      <c r="B414" s="333" t="s">
        <v>190</v>
      </c>
      <c r="C414" s="320">
        <v>26230.2</v>
      </c>
      <c r="D414" s="321">
        <v>26038.799999999999</v>
      </c>
      <c r="E414" s="321">
        <v>25792.85</v>
      </c>
      <c r="F414" s="321">
        <v>25355.5</v>
      </c>
      <c r="G414" s="321">
        <v>25109.55</v>
      </c>
      <c r="H414" s="321">
        <v>26476.149999999998</v>
      </c>
      <c r="I414" s="321">
        <v>26722.100000000002</v>
      </c>
      <c r="J414" s="321">
        <v>27159.449999999997</v>
      </c>
      <c r="K414" s="320">
        <v>26284.75</v>
      </c>
      <c r="L414" s="320">
        <v>25601.45</v>
      </c>
      <c r="M414" s="320">
        <v>0.33592</v>
      </c>
      <c r="N414" s="1"/>
      <c r="O414" s="1"/>
    </row>
    <row r="415" spans="1:15" ht="12.75" customHeight="1">
      <c r="A415" s="30">
        <v>405</v>
      </c>
      <c r="B415" s="333" t="s">
        <v>502</v>
      </c>
      <c r="C415" s="320">
        <v>1727.15</v>
      </c>
      <c r="D415" s="321">
        <v>1718.0500000000002</v>
      </c>
      <c r="E415" s="321">
        <v>1684.1500000000003</v>
      </c>
      <c r="F415" s="321">
        <v>1641.15</v>
      </c>
      <c r="G415" s="321">
        <v>1607.2500000000002</v>
      </c>
      <c r="H415" s="321">
        <v>1761.0500000000004</v>
      </c>
      <c r="I415" s="321">
        <v>1794.95</v>
      </c>
      <c r="J415" s="321">
        <v>1837.9500000000005</v>
      </c>
      <c r="K415" s="320">
        <v>1751.95</v>
      </c>
      <c r="L415" s="320">
        <v>1675.05</v>
      </c>
      <c r="M415" s="320">
        <v>2.2464900000000001</v>
      </c>
      <c r="N415" s="1"/>
      <c r="O415" s="1"/>
    </row>
    <row r="416" spans="1:15" ht="12.75" customHeight="1">
      <c r="A416" s="30">
        <v>406</v>
      </c>
      <c r="B416" s="333" t="s">
        <v>191</v>
      </c>
      <c r="C416" s="320">
        <v>2247.1</v>
      </c>
      <c r="D416" s="321">
        <v>2245.1166666666668</v>
      </c>
      <c r="E416" s="321">
        <v>2215.9833333333336</v>
      </c>
      <c r="F416" s="321">
        <v>2184.8666666666668</v>
      </c>
      <c r="G416" s="321">
        <v>2155.7333333333336</v>
      </c>
      <c r="H416" s="321">
        <v>2276.2333333333336</v>
      </c>
      <c r="I416" s="321">
        <v>2305.3666666666668</v>
      </c>
      <c r="J416" s="321">
        <v>2336.4833333333336</v>
      </c>
      <c r="K416" s="320">
        <v>2274.25</v>
      </c>
      <c r="L416" s="320">
        <v>2214</v>
      </c>
      <c r="M416" s="320">
        <v>3.4405000000000001</v>
      </c>
      <c r="N416" s="1"/>
      <c r="O416" s="1"/>
    </row>
    <row r="417" spans="1:15" ht="12.75" customHeight="1">
      <c r="A417" s="30">
        <v>407</v>
      </c>
      <c r="B417" s="333" t="s">
        <v>492</v>
      </c>
      <c r="C417" s="320">
        <v>505.45</v>
      </c>
      <c r="D417" s="321">
        <v>504.11666666666662</v>
      </c>
      <c r="E417" s="321">
        <v>499.13333333333321</v>
      </c>
      <c r="F417" s="321">
        <v>492.81666666666661</v>
      </c>
      <c r="G417" s="321">
        <v>487.8333333333332</v>
      </c>
      <c r="H417" s="321">
        <v>510.43333333333322</v>
      </c>
      <c r="I417" s="321">
        <v>515.41666666666674</v>
      </c>
      <c r="J417" s="321">
        <v>521.73333333333323</v>
      </c>
      <c r="K417" s="320">
        <v>509.1</v>
      </c>
      <c r="L417" s="320">
        <v>497.8</v>
      </c>
      <c r="M417" s="320">
        <v>0.66752</v>
      </c>
      <c r="N417" s="1"/>
      <c r="O417" s="1"/>
    </row>
    <row r="418" spans="1:15" ht="12.75" customHeight="1">
      <c r="A418" s="30">
        <v>408</v>
      </c>
      <c r="B418" s="333" t="s">
        <v>493</v>
      </c>
      <c r="C418" s="320">
        <v>28.6</v>
      </c>
      <c r="D418" s="321">
        <v>28.466666666666669</v>
      </c>
      <c r="E418" s="321">
        <v>28.183333333333337</v>
      </c>
      <c r="F418" s="321">
        <v>27.766666666666669</v>
      </c>
      <c r="G418" s="321">
        <v>27.483333333333338</v>
      </c>
      <c r="H418" s="321">
        <v>28.883333333333336</v>
      </c>
      <c r="I418" s="321">
        <v>29.166666666666668</v>
      </c>
      <c r="J418" s="321">
        <v>29.583333333333336</v>
      </c>
      <c r="K418" s="320">
        <v>28.75</v>
      </c>
      <c r="L418" s="320">
        <v>28.05</v>
      </c>
      <c r="M418" s="320">
        <v>44.717179999999999</v>
      </c>
      <c r="N418" s="1"/>
      <c r="O418" s="1"/>
    </row>
    <row r="419" spans="1:15" ht="12.75" customHeight="1">
      <c r="A419" s="30">
        <v>409</v>
      </c>
      <c r="B419" s="333" t="s">
        <v>494</v>
      </c>
      <c r="C419" s="320">
        <v>3330.15</v>
      </c>
      <c r="D419" s="321">
        <v>3333.9500000000003</v>
      </c>
      <c r="E419" s="321">
        <v>3287.2000000000007</v>
      </c>
      <c r="F419" s="321">
        <v>3244.2500000000005</v>
      </c>
      <c r="G419" s="321">
        <v>3197.5000000000009</v>
      </c>
      <c r="H419" s="321">
        <v>3376.9000000000005</v>
      </c>
      <c r="I419" s="321">
        <v>3423.6499999999996</v>
      </c>
      <c r="J419" s="321">
        <v>3466.6000000000004</v>
      </c>
      <c r="K419" s="320">
        <v>3380.7</v>
      </c>
      <c r="L419" s="320">
        <v>3291</v>
      </c>
      <c r="M419" s="320">
        <v>0.33548</v>
      </c>
      <c r="N419" s="1"/>
      <c r="O419" s="1"/>
    </row>
    <row r="420" spans="1:15" ht="12.75" customHeight="1">
      <c r="A420" s="30">
        <v>410</v>
      </c>
      <c r="B420" s="333" t="s">
        <v>503</v>
      </c>
      <c r="C420" s="320">
        <v>647.5</v>
      </c>
      <c r="D420" s="321">
        <v>647.73333333333335</v>
      </c>
      <c r="E420" s="321">
        <v>639.76666666666665</v>
      </c>
      <c r="F420" s="321">
        <v>632.0333333333333</v>
      </c>
      <c r="G420" s="321">
        <v>624.06666666666661</v>
      </c>
      <c r="H420" s="321">
        <v>655.4666666666667</v>
      </c>
      <c r="I420" s="321">
        <v>663.43333333333339</v>
      </c>
      <c r="J420" s="321">
        <v>671.16666666666674</v>
      </c>
      <c r="K420" s="320">
        <v>655.7</v>
      </c>
      <c r="L420" s="320">
        <v>640</v>
      </c>
      <c r="M420" s="320">
        <v>1.08134</v>
      </c>
      <c r="N420" s="1"/>
      <c r="O420" s="1"/>
    </row>
    <row r="421" spans="1:15" ht="12.75" customHeight="1">
      <c r="A421" s="30">
        <v>411</v>
      </c>
      <c r="B421" s="333" t="s">
        <v>505</v>
      </c>
      <c r="C421" s="320">
        <v>511.35</v>
      </c>
      <c r="D421" s="321">
        <v>552.9</v>
      </c>
      <c r="E421" s="321">
        <v>469.75</v>
      </c>
      <c r="F421" s="321">
        <v>428.15000000000003</v>
      </c>
      <c r="G421" s="321">
        <v>345.00000000000006</v>
      </c>
      <c r="H421" s="321">
        <v>594.5</v>
      </c>
      <c r="I421" s="321">
        <v>677.64999999999986</v>
      </c>
      <c r="J421" s="321">
        <v>719.24999999999989</v>
      </c>
      <c r="K421" s="320">
        <v>636.04999999999995</v>
      </c>
      <c r="L421" s="320">
        <v>511.3</v>
      </c>
      <c r="M421" s="320">
        <v>16.674620000000001</v>
      </c>
      <c r="N421" s="1"/>
      <c r="O421" s="1"/>
    </row>
    <row r="422" spans="1:15" ht="12.75" customHeight="1">
      <c r="A422" s="30">
        <v>412</v>
      </c>
      <c r="B422" s="333" t="s">
        <v>504</v>
      </c>
      <c r="C422" s="320">
        <v>2918.95</v>
      </c>
      <c r="D422" s="321">
        <v>2862.9666666666672</v>
      </c>
      <c r="E422" s="321">
        <v>2776.0333333333342</v>
      </c>
      <c r="F422" s="321">
        <v>2633.1166666666672</v>
      </c>
      <c r="G422" s="321">
        <v>2546.1833333333343</v>
      </c>
      <c r="H422" s="321">
        <v>3005.8833333333341</v>
      </c>
      <c r="I422" s="321">
        <v>3092.8166666666666</v>
      </c>
      <c r="J422" s="321">
        <v>3235.733333333334</v>
      </c>
      <c r="K422" s="320">
        <v>2949.9</v>
      </c>
      <c r="L422" s="320">
        <v>2720.05</v>
      </c>
      <c r="M422" s="320">
        <v>0.78486</v>
      </c>
      <c r="N422" s="1"/>
      <c r="O422" s="1"/>
    </row>
    <row r="423" spans="1:15" ht="12.75" customHeight="1">
      <c r="A423" s="30">
        <v>413</v>
      </c>
      <c r="B423" s="333" t="s">
        <v>859</v>
      </c>
      <c r="C423" s="320">
        <v>633.85</v>
      </c>
      <c r="D423" s="321">
        <v>631.7166666666667</v>
      </c>
      <c r="E423" s="321">
        <v>623.63333333333344</v>
      </c>
      <c r="F423" s="321">
        <v>613.41666666666674</v>
      </c>
      <c r="G423" s="321">
        <v>605.33333333333348</v>
      </c>
      <c r="H423" s="321">
        <v>641.93333333333339</v>
      </c>
      <c r="I423" s="321">
        <v>650.01666666666665</v>
      </c>
      <c r="J423" s="321">
        <v>660.23333333333335</v>
      </c>
      <c r="K423" s="320">
        <v>639.79999999999995</v>
      </c>
      <c r="L423" s="320">
        <v>621.5</v>
      </c>
      <c r="M423" s="320">
        <v>4.0715199999999996</v>
      </c>
      <c r="N423" s="1"/>
      <c r="O423" s="1"/>
    </row>
    <row r="424" spans="1:15" ht="12.75" customHeight="1">
      <c r="A424" s="30">
        <v>414</v>
      </c>
      <c r="B424" s="333" t="s">
        <v>506</v>
      </c>
      <c r="C424" s="320">
        <v>742.35</v>
      </c>
      <c r="D424" s="321">
        <v>736.91666666666663</v>
      </c>
      <c r="E424" s="321">
        <v>725.43333333333328</v>
      </c>
      <c r="F424" s="321">
        <v>708.51666666666665</v>
      </c>
      <c r="G424" s="321">
        <v>697.0333333333333</v>
      </c>
      <c r="H424" s="321">
        <v>753.83333333333326</v>
      </c>
      <c r="I424" s="321">
        <v>765.31666666666661</v>
      </c>
      <c r="J424" s="321">
        <v>782.23333333333323</v>
      </c>
      <c r="K424" s="320">
        <v>748.4</v>
      </c>
      <c r="L424" s="320">
        <v>720</v>
      </c>
      <c r="M424" s="320">
        <v>1.04447</v>
      </c>
      <c r="N424" s="1"/>
      <c r="O424" s="1"/>
    </row>
    <row r="425" spans="1:15" ht="12.75" customHeight="1">
      <c r="A425" s="30">
        <v>415</v>
      </c>
      <c r="B425" s="333" t="s">
        <v>507</v>
      </c>
      <c r="C425" s="320">
        <v>459.2</v>
      </c>
      <c r="D425" s="321">
        <v>459.58333333333331</v>
      </c>
      <c r="E425" s="321">
        <v>451.16666666666663</v>
      </c>
      <c r="F425" s="321">
        <v>443.13333333333333</v>
      </c>
      <c r="G425" s="321">
        <v>434.71666666666664</v>
      </c>
      <c r="H425" s="321">
        <v>467.61666666666662</v>
      </c>
      <c r="I425" s="321">
        <v>476.03333333333325</v>
      </c>
      <c r="J425" s="321">
        <v>484.06666666666661</v>
      </c>
      <c r="K425" s="320">
        <v>468</v>
      </c>
      <c r="L425" s="320">
        <v>451.55</v>
      </c>
      <c r="M425" s="320">
        <v>1.07612</v>
      </c>
      <c r="N425" s="1"/>
      <c r="O425" s="1"/>
    </row>
    <row r="426" spans="1:15" ht="12.75" customHeight="1">
      <c r="A426" s="30">
        <v>416</v>
      </c>
      <c r="B426" s="333" t="s">
        <v>515</v>
      </c>
      <c r="C426" s="320">
        <v>260.89999999999998</v>
      </c>
      <c r="D426" s="321">
        <v>260.18333333333334</v>
      </c>
      <c r="E426" s="321">
        <v>256.91666666666669</v>
      </c>
      <c r="F426" s="321">
        <v>252.93333333333334</v>
      </c>
      <c r="G426" s="321">
        <v>249.66666666666669</v>
      </c>
      <c r="H426" s="321">
        <v>264.16666666666669</v>
      </c>
      <c r="I426" s="321">
        <v>267.43333333333334</v>
      </c>
      <c r="J426" s="321">
        <v>271.41666666666669</v>
      </c>
      <c r="K426" s="320">
        <v>263.45</v>
      </c>
      <c r="L426" s="320">
        <v>256.2</v>
      </c>
      <c r="M426" s="320">
        <v>2.87357</v>
      </c>
      <c r="N426" s="1"/>
      <c r="O426" s="1"/>
    </row>
    <row r="427" spans="1:15" ht="12.75" customHeight="1">
      <c r="A427" s="30">
        <v>417</v>
      </c>
      <c r="B427" s="333" t="s">
        <v>508</v>
      </c>
      <c r="C427" s="320">
        <v>53.85</v>
      </c>
      <c r="D427" s="321">
        <v>54.083333333333336</v>
      </c>
      <c r="E427" s="321">
        <v>53.266666666666673</v>
      </c>
      <c r="F427" s="321">
        <v>52.683333333333337</v>
      </c>
      <c r="G427" s="321">
        <v>51.866666666666674</v>
      </c>
      <c r="H427" s="321">
        <v>54.666666666666671</v>
      </c>
      <c r="I427" s="321">
        <v>55.483333333333334</v>
      </c>
      <c r="J427" s="321">
        <v>56.06666666666667</v>
      </c>
      <c r="K427" s="320">
        <v>54.9</v>
      </c>
      <c r="L427" s="320">
        <v>53.5</v>
      </c>
      <c r="M427" s="320">
        <v>10.5007</v>
      </c>
      <c r="N427" s="1"/>
      <c r="O427" s="1"/>
    </row>
    <row r="428" spans="1:15" ht="12.75" customHeight="1">
      <c r="A428" s="30">
        <v>418</v>
      </c>
      <c r="B428" s="333" t="s">
        <v>192</v>
      </c>
      <c r="C428" s="320">
        <v>2504.8000000000002</v>
      </c>
      <c r="D428" s="321">
        <v>2494.8333333333335</v>
      </c>
      <c r="E428" s="321">
        <v>2477.0166666666669</v>
      </c>
      <c r="F428" s="321">
        <v>2449.2333333333336</v>
      </c>
      <c r="G428" s="321">
        <v>2431.416666666667</v>
      </c>
      <c r="H428" s="321">
        <v>2522.6166666666668</v>
      </c>
      <c r="I428" s="321">
        <v>2540.4333333333334</v>
      </c>
      <c r="J428" s="321">
        <v>2568.2166666666667</v>
      </c>
      <c r="K428" s="320">
        <v>2512.65</v>
      </c>
      <c r="L428" s="320">
        <v>2467.0500000000002</v>
      </c>
      <c r="M428" s="320">
        <v>2.2273100000000001</v>
      </c>
      <c r="N428" s="1"/>
      <c r="O428" s="1"/>
    </row>
    <row r="429" spans="1:15" ht="12.75" customHeight="1">
      <c r="A429" s="30">
        <v>419</v>
      </c>
      <c r="B429" s="333" t="s">
        <v>193</v>
      </c>
      <c r="C429" s="320">
        <v>1230.25</v>
      </c>
      <c r="D429" s="321">
        <v>1217.3999999999999</v>
      </c>
      <c r="E429" s="321">
        <v>1197.7999999999997</v>
      </c>
      <c r="F429" s="321">
        <v>1165.3499999999999</v>
      </c>
      <c r="G429" s="321">
        <v>1145.7499999999998</v>
      </c>
      <c r="H429" s="321">
        <v>1249.8499999999997</v>
      </c>
      <c r="I429" s="321">
        <v>1269.4499999999996</v>
      </c>
      <c r="J429" s="321">
        <v>1301.8999999999996</v>
      </c>
      <c r="K429" s="320">
        <v>1237</v>
      </c>
      <c r="L429" s="320">
        <v>1184.95</v>
      </c>
      <c r="M429" s="320">
        <v>19.989190000000001</v>
      </c>
      <c r="N429" s="1"/>
      <c r="O429" s="1"/>
    </row>
    <row r="430" spans="1:15" ht="12.75" customHeight="1">
      <c r="A430" s="30">
        <v>420</v>
      </c>
      <c r="B430" s="333" t="s">
        <v>512</v>
      </c>
      <c r="C430" s="320">
        <v>326.5</v>
      </c>
      <c r="D430" s="321">
        <v>325.73333333333335</v>
      </c>
      <c r="E430" s="321">
        <v>320.76666666666671</v>
      </c>
      <c r="F430" s="321">
        <v>315.03333333333336</v>
      </c>
      <c r="G430" s="321">
        <v>310.06666666666672</v>
      </c>
      <c r="H430" s="321">
        <v>331.4666666666667</v>
      </c>
      <c r="I430" s="321">
        <v>336.43333333333339</v>
      </c>
      <c r="J430" s="321">
        <v>342.16666666666669</v>
      </c>
      <c r="K430" s="320">
        <v>330.7</v>
      </c>
      <c r="L430" s="320">
        <v>320</v>
      </c>
      <c r="M430" s="320">
        <v>2.8959299999999999</v>
      </c>
      <c r="N430" s="1"/>
      <c r="O430" s="1"/>
    </row>
    <row r="431" spans="1:15" ht="12.75" customHeight="1">
      <c r="A431" s="30">
        <v>421</v>
      </c>
      <c r="B431" s="333" t="s">
        <v>509</v>
      </c>
      <c r="C431" s="320">
        <v>91.65</v>
      </c>
      <c r="D431" s="321">
        <v>91.666666666666671</v>
      </c>
      <c r="E431" s="321">
        <v>90.783333333333346</v>
      </c>
      <c r="F431" s="321">
        <v>89.916666666666671</v>
      </c>
      <c r="G431" s="321">
        <v>89.033333333333346</v>
      </c>
      <c r="H431" s="321">
        <v>92.533333333333346</v>
      </c>
      <c r="I431" s="321">
        <v>93.416666666666671</v>
      </c>
      <c r="J431" s="321">
        <v>94.283333333333346</v>
      </c>
      <c r="K431" s="320">
        <v>92.55</v>
      </c>
      <c r="L431" s="320">
        <v>90.8</v>
      </c>
      <c r="M431" s="320">
        <v>0.48502000000000001</v>
      </c>
      <c r="N431" s="1"/>
      <c r="O431" s="1"/>
    </row>
    <row r="432" spans="1:15" ht="12.75" customHeight="1">
      <c r="A432" s="30">
        <v>422</v>
      </c>
      <c r="B432" s="333" t="s">
        <v>511</v>
      </c>
      <c r="C432" s="320">
        <v>189.2</v>
      </c>
      <c r="D432" s="321">
        <v>190.68333333333331</v>
      </c>
      <c r="E432" s="321">
        <v>186.61666666666662</v>
      </c>
      <c r="F432" s="321">
        <v>184.0333333333333</v>
      </c>
      <c r="G432" s="321">
        <v>179.96666666666661</v>
      </c>
      <c r="H432" s="321">
        <v>193.26666666666662</v>
      </c>
      <c r="I432" s="321">
        <v>197.33333333333329</v>
      </c>
      <c r="J432" s="321">
        <v>199.91666666666663</v>
      </c>
      <c r="K432" s="320">
        <v>194.75</v>
      </c>
      <c r="L432" s="320">
        <v>188.1</v>
      </c>
      <c r="M432" s="320">
        <v>8.7838200000000004</v>
      </c>
      <c r="N432" s="1"/>
      <c r="O432" s="1"/>
    </row>
    <row r="433" spans="1:15" ht="12.75" customHeight="1">
      <c r="A433" s="30">
        <v>423</v>
      </c>
      <c r="B433" s="333" t="s">
        <v>513</v>
      </c>
      <c r="C433" s="320">
        <v>516.4</v>
      </c>
      <c r="D433" s="321">
        <v>518.23333333333323</v>
      </c>
      <c r="E433" s="321">
        <v>511.06666666666649</v>
      </c>
      <c r="F433" s="321">
        <v>505.73333333333323</v>
      </c>
      <c r="G433" s="321">
        <v>498.56666666666649</v>
      </c>
      <c r="H433" s="321">
        <v>523.56666666666649</v>
      </c>
      <c r="I433" s="321">
        <v>530.73333333333323</v>
      </c>
      <c r="J433" s="321">
        <v>536.06666666666649</v>
      </c>
      <c r="K433" s="320">
        <v>525.4</v>
      </c>
      <c r="L433" s="320">
        <v>512.9</v>
      </c>
      <c r="M433" s="320">
        <v>0.46167999999999998</v>
      </c>
      <c r="N433" s="1"/>
      <c r="O433" s="1"/>
    </row>
    <row r="434" spans="1:15" ht="12.75" customHeight="1">
      <c r="A434" s="30">
        <v>424</v>
      </c>
      <c r="B434" s="333" t="s">
        <v>514</v>
      </c>
      <c r="C434" s="320">
        <v>437.45</v>
      </c>
      <c r="D434" s="321">
        <v>433.40000000000003</v>
      </c>
      <c r="E434" s="321">
        <v>426.80000000000007</v>
      </c>
      <c r="F434" s="321">
        <v>416.15000000000003</v>
      </c>
      <c r="G434" s="321">
        <v>409.55000000000007</v>
      </c>
      <c r="H434" s="321">
        <v>444.05000000000007</v>
      </c>
      <c r="I434" s="321">
        <v>450.65000000000009</v>
      </c>
      <c r="J434" s="321">
        <v>461.30000000000007</v>
      </c>
      <c r="K434" s="320">
        <v>440</v>
      </c>
      <c r="L434" s="320">
        <v>422.75</v>
      </c>
      <c r="M434" s="320">
        <v>3.6256400000000002</v>
      </c>
      <c r="N434" s="1"/>
      <c r="O434" s="1"/>
    </row>
    <row r="435" spans="1:15" ht="12.75" customHeight="1">
      <c r="A435" s="30">
        <v>425</v>
      </c>
      <c r="B435" s="333" t="s">
        <v>516</v>
      </c>
      <c r="C435" s="320">
        <v>2025.9</v>
      </c>
      <c r="D435" s="321">
        <v>2018.9333333333334</v>
      </c>
      <c r="E435" s="321">
        <v>1983.0166666666669</v>
      </c>
      <c r="F435" s="321">
        <v>1940.1333333333334</v>
      </c>
      <c r="G435" s="321">
        <v>1904.2166666666669</v>
      </c>
      <c r="H435" s="321">
        <v>2061.8166666666666</v>
      </c>
      <c r="I435" s="321">
        <v>2097.7333333333336</v>
      </c>
      <c r="J435" s="321">
        <v>2140.6166666666668</v>
      </c>
      <c r="K435" s="320">
        <v>2054.85</v>
      </c>
      <c r="L435" s="320">
        <v>1976.05</v>
      </c>
      <c r="M435" s="320">
        <v>0.24640000000000001</v>
      </c>
      <c r="N435" s="1"/>
      <c r="O435" s="1"/>
    </row>
    <row r="436" spans="1:15" ht="12.75" customHeight="1">
      <c r="A436" s="30">
        <v>426</v>
      </c>
      <c r="B436" s="333" t="s">
        <v>517</v>
      </c>
      <c r="C436" s="320">
        <v>798.6</v>
      </c>
      <c r="D436" s="321">
        <v>804.15000000000009</v>
      </c>
      <c r="E436" s="321">
        <v>788.35000000000014</v>
      </c>
      <c r="F436" s="321">
        <v>778.1</v>
      </c>
      <c r="G436" s="321">
        <v>762.30000000000007</v>
      </c>
      <c r="H436" s="321">
        <v>814.4000000000002</v>
      </c>
      <c r="I436" s="321">
        <v>830.20000000000016</v>
      </c>
      <c r="J436" s="321">
        <v>840.45000000000027</v>
      </c>
      <c r="K436" s="320">
        <v>819.95</v>
      </c>
      <c r="L436" s="320">
        <v>793.9</v>
      </c>
      <c r="M436" s="320">
        <v>0.39882000000000001</v>
      </c>
      <c r="N436" s="1"/>
      <c r="O436" s="1"/>
    </row>
    <row r="437" spans="1:15" ht="12.75" customHeight="1">
      <c r="A437" s="30">
        <v>427</v>
      </c>
      <c r="B437" s="333" t="s">
        <v>194</v>
      </c>
      <c r="C437" s="320">
        <v>923.4</v>
      </c>
      <c r="D437" s="321">
        <v>916.98333333333323</v>
      </c>
      <c r="E437" s="321">
        <v>908.96666666666647</v>
      </c>
      <c r="F437" s="321">
        <v>894.53333333333319</v>
      </c>
      <c r="G437" s="321">
        <v>886.51666666666642</v>
      </c>
      <c r="H437" s="321">
        <v>931.41666666666652</v>
      </c>
      <c r="I437" s="321">
        <v>939.43333333333317</v>
      </c>
      <c r="J437" s="321">
        <v>953.86666666666656</v>
      </c>
      <c r="K437" s="320">
        <v>925</v>
      </c>
      <c r="L437" s="320">
        <v>902.55</v>
      </c>
      <c r="M437" s="320">
        <v>21.191739999999999</v>
      </c>
      <c r="N437" s="1"/>
      <c r="O437" s="1"/>
    </row>
    <row r="438" spans="1:15" ht="12.75" customHeight="1">
      <c r="A438" s="30">
        <v>428</v>
      </c>
      <c r="B438" s="333" t="s">
        <v>518</v>
      </c>
      <c r="C438" s="320">
        <v>475.1</v>
      </c>
      <c r="D438" s="321">
        <v>476.58333333333331</v>
      </c>
      <c r="E438" s="321">
        <v>467.36666666666662</v>
      </c>
      <c r="F438" s="321">
        <v>459.63333333333333</v>
      </c>
      <c r="G438" s="321">
        <v>450.41666666666663</v>
      </c>
      <c r="H438" s="321">
        <v>484.31666666666661</v>
      </c>
      <c r="I438" s="321">
        <v>493.5333333333333</v>
      </c>
      <c r="J438" s="321">
        <v>501.26666666666659</v>
      </c>
      <c r="K438" s="320">
        <v>485.8</v>
      </c>
      <c r="L438" s="320">
        <v>468.85</v>
      </c>
      <c r="M438" s="320">
        <v>5.7599099999999996</v>
      </c>
      <c r="N438" s="1"/>
      <c r="O438" s="1"/>
    </row>
    <row r="439" spans="1:15" ht="12.75" customHeight="1">
      <c r="A439" s="30">
        <v>429</v>
      </c>
      <c r="B439" s="333" t="s">
        <v>195</v>
      </c>
      <c r="C439" s="320">
        <v>481.4</v>
      </c>
      <c r="D439" s="321">
        <v>480.2</v>
      </c>
      <c r="E439" s="321">
        <v>476.79999999999995</v>
      </c>
      <c r="F439" s="321">
        <v>472.2</v>
      </c>
      <c r="G439" s="321">
        <v>468.79999999999995</v>
      </c>
      <c r="H439" s="321">
        <v>484.79999999999995</v>
      </c>
      <c r="I439" s="321">
        <v>488.19999999999993</v>
      </c>
      <c r="J439" s="321">
        <v>492.79999999999995</v>
      </c>
      <c r="K439" s="320">
        <v>483.6</v>
      </c>
      <c r="L439" s="320">
        <v>475.6</v>
      </c>
      <c r="M439" s="320">
        <v>5.0260199999999999</v>
      </c>
      <c r="N439" s="1"/>
      <c r="O439" s="1"/>
    </row>
    <row r="440" spans="1:15" ht="12.75" customHeight="1">
      <c r="A440" s="30">
        <v>430</v>
      </c>
      <c r="B440" s="333" t="s">
        <v>906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3" t="s">
        <v>519</v>
      </c>
      <c r="C441" s="320">
        <v>333.8</v>
      </c>
      <c r="D441" s="321">
        <v>331.41666666666669</v>
      </c>
      <c r="E441" s="321">
        <v>310.43333333333339</v>
      </c>
      <c r="F441" s="321">
        <v>287.06666666666672</v>
      </c>
      <c r="G441" s="321">
        <v>266.08333333333343</v>
      </c>
      <c r="H441" s="321">
        <v>354.78333333333336</v>
      </c>
      <c r="I441" s="321">
        <v>375.76666666666659</v>
      </c>
      <c r="J441" s="321">
        <v>399.13333333333333</v>
      </c>
      <c r="K441" s="320">
        <v>352.4</v>
      </c>
      <c r="L441" s="320">
        <v>308.05</v>
      </c>
      <c r="M441" s="320">
        <v>8.3656100000000002</v>
      </c>
      <c r="N441" s="1"/>
      <c r="O441" s="1"/>
    </row>
    <row r="442" spans="1:15" ht="12.75" customHeight="1">
      <c r="A442" s="30">
        <v>432</v>
      </c>
      <c r="B442" s="333" t="s">
        <v>520</v>
      </c>
      <c r="C442" s="320">
        <v>2015.8</v>
      </c>
      <c r="D442" s="321">
        <v>1994.8999999999999</v>
      </c>
      <c r="E442" s="321">
        <v>1939.8999999999996</v>
      </c>
      <c r="F442" s="321">
        <v>1863.9999999999998</v>
      </c>
      <c r="G442" s="321">
        <v>1808.9999999999995</v>
      </c>
      <c r="H442" s="321">
        <v>2070.7999999999997</v>
      </c>
      <c r="I442" s="321">
        <v>2125.8000000000002</v>
      </c>
      <c r="J442" s="321">
        <v>2201.6999999999998</v>
      </c>
      <c r="K442" s="320">
        <v>2049.9</v>
      </c>
      <c r="L442" s="320">
        <v>1919</v>
      </c>
      <c r="M442" s="320">
        <v>1.0785400000000001</v>
      </c>
      <c r="N442" s="1"/>
      <c r="O442" s="1"/>
    </row>
    <row r="443" spans="1:15" ht="12.75" customHeight="1">
      <c r="A443" s="30">
        <v>433</v>
      </c>
      <c r="B443" s="333" t="s">
        <v>521</v>
      </c>
      <c r="C443" s="320">
        <v>586</v>
      </c>
      <c r="D443" s="321">
        <v>591.31666666666672</v>
      </c>
      <c r="E443" s="321">
        <v>574.68333333333339</v>
      </c>
      <c r="F443" s="321">
        <v>563.36666666666667</v>
      </c>
      <c r="G443" s="321">
        <v>546.73333333333335</v>
      </c>
      <c r="H443" s="321">
        <v>602.63333333333344</v>
      </c>
      <c r="I443" s="321">
        <v>619.26666666666688</v>
      </c>
      <c r="J443" s="321">
        <v>630.58333333333348</v>
      </c>
      <c r="K443" s="320">
        <v>607.95000000000005</v>
      </c>
      <c r="L443" s="320">
        <v>580</v>
      </c>
      <c r="M443" s="320">
        <v>1.62283</v>
      </c>
      <c r="N443" s="1"/>
      <c r="O443" s="1"/>
    </row>
    <row r="444" spans="1:15" ht="12.75" customHeight="1">
      <c r="A444" s="30">
        <v>434</v>
      </c>
      <c r="B444" s="333" t="s">
        <v>522</v>
      </c>
      <c r="C444" s="320">
        <v>10</v>
      </c>
      <c r="D444" s="321">
        <v>9.9499999999999993</v>
      </c>
      <c r="E444" s="321">
        <v>9.7499999999999982</v>
      </c>
      <c r="F444" s="321">
        <v>9.4999999999999982</v>
      </c>
      <c r="G444" s="321">
        <v>9.2999999999999972</v>
      </c>
      <c r="H444" s="321">
        <v>10.199999999999999</v>
      </c>
      <c r="I444" s="321">
        <v>10.400000000000002</v>
      </c>
      <c r="J444" s="321">
        <v>10.65</v>
      </c>
      <c r="K444" s="320">
        <v>10.15</v>
      </c>
      <c r="L444" s="320">
        <v>9.6999999999999993</v>
      </c>
      <c r="M444" s="320">
        <v>190.98344</v>
      </c>
      <c r="N444" s="1"/>
      <c r="O444" s="1"/>
    </row>
    <row r="445" spans="1:15" ht="12.75" customHeight="1">
      <c r="A445" s="30">
        <v>435</v>
      </c>
      <c r="B445" s="333" t="s">
        <v>510</v>
      </c>
      <c r="C445" s="320">
        <v>380.7</v>
      </c>
      <c r="D445" s="321">
        <v>380.75</v>
      </c>
      <c r="E445" s="321">
        <v>373.95</v>
      </c>
      <c r="F445" s="321">
        <v>367.2</v>
      </c>
      <c r="G445" s="321">
        <v>360.4</v>
      </c>
      <c r="H445" s="321">
        <v>387.5</v>
      </c>
      <c r="I445" s="321">
        <v>394.29999999999995</v>
      </c>
      <c r="J445" s="321">
        <v>401.05</v>
      </c>
      <c r="K445" s="320">
        <v>387.55</v>
      </c>
      <c r="L445" s="320">
        <v>374</v>
      </c>
      <c r="M445" s="320">
        <v>7.3836199999999996</v>
      </c>
      <c r="N445" s="1"/>
      <c r="O445" s="1"/>
    </row>
    <row r="446" spans="1:15" ht="12.75" customHeight="1">
      <c r="A446" s="30">
        <v>436</v>
      </c>
      <c r="B446" s="333" t="s">
        <v>523</v>
      </c>
      <c r="C446" s="320">
        <v>1115</v>
      </c>
      <c r="D446" s="321">
        <v>1119.3333333333333</v>
      </c>
      <c r="E446" s="321">
        <v>1106.6666666666665</v>
      </c>
      <c r="F446" s="321">
        <v>1098.3333333333333</v>
      </c>
      <c r="G446" s="321">
        <v>1085.6666666666665</v>
      </c>
      <c r="H446" s="321">
        <v>1127.6666666666665</v>
      </c>
      <c r="I446" s="321">
        <v>1140.333333333333</v>
      </c>
      <c r="J446" s="321">
        <v>1148.6666666666665</v>
      </c>
      <c r="K446" s="320">
        <v>1132</v>
      </c>
      <c r="L446" s="320">
        <v>1111</v>
      </c>
      <c r="M446" s="320">
        <v>0.43811</v>
      </c>
      <c r="N446" s="1"/>
      <c r="O446" s="1"/>
    </row>
    <row r="447" spans="1:15" ht="12.75" customHeight="1">
      <c r="A447" s="30">
        <v>437</v>
      </c>
      <c r="B447" s="333" t="s">
        <v>276</v>
      </c>
      <c r="C447" s="320">
        <v>620.15</v>
      </c>
      <c r="D447" s="321">
        <v>623.25</v>
      </c>
      <c r="E447" s="321">
        <v>613.5</v>
      </c>
      <c r="F447" s="321">
        <v>606.85</v>
      </c>
      <c r="G447" s="321">
        <v>597.1</v>
      </c>
      <c r="H447" s="321">
        <v>629.9</v>
      </c>
      <c r="I447" s="321">
        <v>639.65</v>
      </c>
      <c r="J447" s="321">
        <v>646.29999999999995</v>
      </c>
      <c r="K447" s="320">
        <v>633</v>
      </c>
      <c r="L447" s="320">
        <v>616.6</v>
      </c>
      <c r="M447" s="320">
        <v>1.97055</v>
      </c>
      <c r="N447" s="1"/>
      <c r="O447" s="1"/>
    </row>
    <row r="448" spans="1:15" ht="12.75" customHeight="1">
      <c r="A448" s="30">
        <v>438</v>
      </c>
      <c r="B448" s="333" t="s">
        <v>528</v>
      </c>
      <c r="C448" s="320">
        <v>1430.4</v>
      </c>
      <c r="D448" s="321">
        <v>1425.4166666666667</v>
      </c>
      <c r="E448" s="321">
        <v>1382.1333333333334</v>
      </c>
      <c r="F448" s="321">
        <v>1333.8666666666668</v>
      </c>
      <c r="G448" s="321">
        <v>1290.5833333333335</v>
      </c>
      <c r="H448" s="321">
        <v>1473.6833333333334</v>
      </c>
      <c r="I448" s="321">
        <v>1516.9666666666667</v>
      </c>
      <c r="J448" s="321">
        <v>1565.2333333333333</v>
      </c>
      <c r="K448" s="320">
        <v>1468.7</v>
      </c>
      <c r="L448" s="320">
        <v>1377.15</v>
      </c>
      <c r="M448" s="320">
        <v>3.6304099999999999</v>
      </c>
      <c r="N448" s="1"/>
      <c r="O448" s="1"/>
    </row>
    <row r="449" spans="1:15" ht="12.75" customHeight="1">
      <c r="A449" s="30">
        <v>439</v>
      </c>
      <c r="B449" s="333" t="s">
        <v>529</v>
      </c>
      <c r="C449" s="320">
        <v>11683.9</v>
      </c>
      <c r="D449" s="321">
        <v>11634.633333333333</v>
      </c>
      <c r="E449" s="321">
        <v>11524.266666666666</v>
      </c>
      <c r="F449" s="321">
        <v>11364.633333333333</v>
      </c>
      <c r="G449" s="321">
        <v>11254.266666666666</v>
      </c>
      <c r="H449" s="321">
        <v>11794.266666666666</v>
      </c>
      <c r="I449" s="321">
        <v>11904.633333333331</v>
      </c>
      <c r="J449" s="321">
        <v>12064.266666666666</v>
      </c>
      <c r="K449" s="320">
        <v>11745</v>
      </c>
      <c r="L449" s="320">
        <v>11475</v>
      </c>
      <c r="M449" s="320">
        <v>8.8000000000000005E-3</v>
      </c>
      <c r="N449" s="1"/>
      <c r="O449" s="1"/>
    </row>
    <row r="450" spans="1:15" ht="12.75" customHeight="1">
      <c r="A450" s="30">
        <v>440</v>
      </c>
      <c r="B450" s="333" t="s">
        <v>196</v>
      </c>
      <c r="C450" s="320">
        <v>1033</v>
      </c>
      <c r="D450" s="321">
        <v>1017</v>
      </c>
      <c r="E450" s="321">
        <v>986</v>
      </c>
      <c r="F450" s="321">
        <v>939</v>
      </c>
      <c r="G450" s="321">
        <v>908</v>
      </c>
      <c r="H450" s="321">
        <v>1064</v>
      </c>
      <c r="I450" s="321">
        <v>1095</v>
      </c>
      <c r="J450" s="321">
        <v>1142</v>
      </c>
      <c r="K450" s="320">
        <v>1048</v>
      </c>
      <c r="L450" s="320">
        <v>970</v>
      </c>
      <c r="M450" s="320">
        <v>135.62496999999999</v>
      </c>
      <c r="N450" s="1"/>
      <c r="O450" s="1"/>
    </row>
    <row r="451" spans="1:15" ht="12.75" customHeight="1">
      <c r="A451" s="30">
        <v>441</v>
      </c>
      <c r="B451" s="333" t="s">
        <v>530</v>
      </c>
      <c r="C451" s="320">
        <v>224.5</v>
      </c>
      <c r="D451" s="321">
        <v>222.23333333333335</v>
      </c>
      <c r="E451" s="321">
        <v>219.4666666666667</v>
      </c>
      <c r="F451" s="321">
        <v>214.43333333333334</v>
      </c>
      <c r="G451" s="321">
        <v>211.66666666666669</v>
      </c>
      <c r="H451" s="321">
        <v>227.26666666666671</v>
      </c>
      <c r="I451" s="321">
        <v>230.03333333333336</v>
      </c>
      <c r="J451" s="321">
        <v>235.06666666666672</v>
      </c>
      <c r="K451" s="320">
        <v>225</v>
      </c>
      <c r="L451" s="320">
        <v>217.2</v>
      </c>
      <c r="M451" s="320">
        <v>17.234359999999999</v>
      </c>
      <c r="N451" s="1"/>
      <c r="O451" s="1"/>
    </row>
    <row r="452" spans="1:15" ht="12.75" customHeight="1">
      <c r="A452" s="30">
        <v>442</v>
      </c>
      <c r="B452" s="333" t="s">
        <v>531</v>
      </c>
      <c r="C452" s="320">
        <v>1083.5</v>
      </c>
      <c r="D452" s="321">
        <v>1074.6500000000001</v>
      </c>
      <c r="E452" s="321">
        <v>1057.2500000000002</v>
      </c>
      <c r="F452" s="321">
        <v>1031.0000000000002</v>
      </c>
      <c r="G452" s="321">
        <v>1013.6000000000004</v>
      </c>
      <c r="H452" s="321">
        <v>1100.9000000000001</v>
      </c>
      <c r="I452" s="321">
        <v>1118.2999999999997</v>
      </c>
      <c r="J452" s="321">
        <v>1144.55</v>
      </c>
      <c r="K452" s="320">
        <v>1092.05</v>
      </c>
      <c r="L452" s="320">
        <v>1048.4000000000001</v>
      </c>
      <c r="M452" s="320">
        <v>5.6941699999999997</v>
      </c>
      <c r="N452" s="1"/>
      <c r="O452" s="1"/>
    </row>
    <row r="453" spans="1:15" ht="12.75" customHeight="1">
      <c r="A453" s="30">
        <v>443</v>
      </c>
      <c r="B453" s="333" t="s">
        <v>197</v>
      </c>
      <c r="C453" s="320">
        <v>824.4</v>
      </c>
      <c r="D453" s="321">
        <v>821.01666666666677</v>
      </c>
      <c r="E453" s="321">
        <v>813.38333333333355</v>
      </c>
      <c r="F453" s="321">
        <v>802.36666666666679</v>
      </c>
      <c r="G453" s="321">
        <v>794.73333333333358</v>
      </c>
      <c r="H453" s="321">
        <v>832.03333333333353</v>
      </c>
      <c r="I453" s="321">
        <v>839.66666666666674</v>
      </c>
      <c r="J453" s="321">
        <v>850.68333333333351</v>
      </c>
      <c r="K453" s="320">
        <v>828.65</v>
      </c>
      <c r="L453" s="320">
        <v>810</v>
      </c>
      <c r="M453" s="320">
        <v>14.39813</v>
      </c>
      <c r="N453" s="1"/>
      <c r="O453" s="1"/>
    </row>
    <row r="454" spans="1:15" ht="12.75" customHeight="1">
      <c r="A454" s="30">
        <v>444</v>
      </c>
      <c r="B454" s="333" t="s">
        <v>277</v>
      </c>
      <c r="C454" s="320">
        <v>7672.25</v>
      </c>
      <c r="D454" s="321">
        <v>7673.5999999999995</v>
      </c>
      <c r="E454" s="321">
        <v>7529.6499999999987</v>
      </c>
      <c r="F454" s="321">
        <v>7387.0499999999993</v>
      </c>
      <c r="G454" s="321">
        <v>7243.0999999999985</v>
      </c>
      <c r="H454" s="321">
        <v>7816.1999999999989</v>
      </c>
      <c r="I454" s="321">
        <v>7960.15</v>
      </c>
      <c r="J454" s="321">
        <v>8102.7499999999991</v>
      </c>
      <c r="K454" s="320">
        <v>7817.55</v>
      </c>
      <c r="L454" s="320">
        <v>7531</v>
      </c>
      <c r="M454" s="320">
        <v>4.1779000000000002</v>
      </c>
      <c r="N454" s="1"/>
      <c r="O454" s="1"/>
    </row>
    <row r="455" spans="1:15" ht="12.75" customHeight="1">
      <c r="A455" s="30">
        <v>445</v>
      </c>
      <c r="B455" s="333" t="s">
        <v>198</v>
      </c>
      <c r="C455" s="320">
        <v>432.85</v>
      </c>
      <c r="D455" s="321">
        <v>434.76666666666665</v>
      </c>
      <c r="E455" s="321">
        <v>426.58333333333331</v>
      </c>
      <c r="F455" s="321">
        <v>420.31666666666666</v>
      </c>
      <c r="G455" s="321">
        <v>412.13333333333333</v>
      </c>
      <c r="H455" s="321">
        <v>441.0333333333333</v>
      </c>
      <c r="I455" s="321">
        <v>449.2166666666667</v>
      </c>
      <c r="J455" s="321">
        <v>455.48333333333329</v>
      </c>
      <c r="K455" s="320">
        <v>442.95</v>
      </c>
      <c r="L455" s="320">
        <v>428.5</v>
      </c>
      <c r="M455" s="320">
        <v>189.45233999999999</v>
      </c>
      <c r="N455" s="1"/>
      <c r="O455" s="1"/>
    </row>
    <row r="456" spans="1:15" ht="12.75" customHeight="1">
      <c r="A456" s="30">
        <v>446</v>
      </c>
      <c r="B456" s="333" t="s">
        <v>532</v>
      </c>
      <c r="C456" s="320">
        <v>219.95</v>
      </c>
      <c r="D456" s="321">
        <v>218.6</v>
      </c>
      <c r="E456" s="321">
        <v>215.7</v>
      </c>
      <c r="F456" s="321">
        <v>211.45</v>
      </c>
      <c r="G456" s="321">
        <v>208.54999999999998</v>
      </c>
      <c r="H456" s="321">
        <v>222.85</v>
      </c>
      <c r="I456" s="321">
        <v>225.75000000000003</v>
      </c>
      <c r="J456" s="321">
        <v>230</v>
      </c>
      <c r="K456" s="320">
        <v>221.5</v>
      </c>
      <c r="L456" s="320">
        <v>214.35</v>
      </c>
      <c r="M456" s="320">
        <v>24.104620000000001</v>
      </c>
      <c r="N456" s="1"/>
      <c r="O456" s="1"/>
    </row>
    <row r="457" spans="1:15" ht="12.75" customHeight="1">
      <c r="A457" s="30">
        <v>447</v>
      </c>
      <c r="B457" s="333" t="s">
        <v>199</v>
      </c>
      <c r="C457" s="320">
        <v>248.5</v>
      </c>
      <c r="D457" s="321">
        <v>245.51666666666665</v>
      </c>
      <c r="E457" s="321">
        <v>241.3833333333333</v>
      </c>
      <c r="F457" s="321">
        <v>234.26666666666665</v>
      </c>
      <c r="G457" s="321">
        <v>230.1333333333333</v>
      </c>
      <c r="H457" s="321">
        <v>252.6333333333333</v>
      </c>
      <c r="I457" s="321">
        <v>256.76666666666665</v>
      </c>
      <c r="J457" s="321">
        <v>263.88333333333333</v>
      </c>
      <c r="K457" s="320">
        <v>249.65</v>
      </c>
      <c r="L457" s="320">
        <v>238.4</v>
      </c>
      <c r="M457" s="320">
        <v>265.35475000000002</v>
      </c>
      <c r="N457" s="1"/>
      <c r="O457" s="1"/>
    </row>
    <row r="458" spans="1:15" ht="12.75" customHeight="1">
      <c r="A458" s="30">
        <v>448</v>
      </c>
      <c r="B458" s="333" t="s">
        <v>200</v>
      </c>
      <c r="C458" s="320">
        <v>1295.2</v>
      </c>
      <c r="D458" s="321">
        <v>1282.2333333333333</v>
      </c>
      <c r="E458" s="321">
        <v>1261.7166666666667</v>
      </c>
      <c r="F458" s="321">
        <v>1228.2333333333333</v>
      </c>
      <c r="G458" s="321">
        <v>1207.7166666666667</v>
      </c>
      <c r="H458" s="321">
        <v>1315.7166666666667</v>
      </c>
      <c r="I458" s="321">
        <v>1336.2333333333336</v>
      </c>
      <c r="J458" s="321">
        <v>1369.7166666666667</v>
      </c>
      <c r="K458" s="320">
        <v>1302.75</v>
      </c>
      <c r="L458" s="320">
        <v>1248.75</v>
      </c>
      <c r="M458" s="320">
        <v>54.426169999999999</v>
      </c>
      <c r="N458" s="1"/>
      <c r="O458" s="1"/>
    </row>
    <row r="459" spans="1:15" ht="12.75" customHeight="1">
      <c r="A459" s="30">
        <v>449</v>
      </c>
      <c r="B459" s="333" t="s">
        <v>845</v>
      </c>
      <c r="C459" s="320">
        <v>708.55</v>
      </c>
      <c r="D459" s="321">
        <v>712.25</v>
      </c>
      <c r="E459" s="321">
        <v>701.5</v>
      </c>
      <c r="F459" s="321">
        <v>694.45</v>
      </c>
      <c r="G459" s="321">
        <v>683.7</v>
      </c>
      <c r="H459" s="321">
        <v>719.3</v>
      </c>
      <c r="I459" s="321">
        <v>730.05</v>
      </c>
      <c r="J459" s="321">
        <v>737.09999999999991</v>
      </c>
      <c r="K459" s="320">
        <v>723</v>
      </c>
      <c r="L459" s="320">
        <v>705.2</v>
      </c>
      <c r="M459" s="320">
        <v>0.45168000000000003</v>
      </c>
      <c r="N459" s="1"/>
      <c r="O459" s="1"/>
    </row>
    <row r="460" spans="1:15" ht="12.75" customHeight="1">
      <c r="A460" s="30">
        <v>450</v>
      </c>
      <c r="B460" s="333" t="s">
        <v>524</v>
      </c>
      <c r="C460" s="320">
        <v>1855.1</v>
      </c>
      <c r="D460" s="321">
        <v>1861.3</v>
      </c>
      <c r="E460" s="321">
        <v>1823.75</v>
      </c>
      <c r="F460" s="321">
        <v>1792.4</v>
      </c>
      <c r="G460" s="321">
        <v>1754.8500000000001</v>
      </c>
      <c r="H460" s="321">
        <v>1892.6499999999999</v>
      </c>
      <c r="I460" s="321">
        <v>1930.1999999999996</v>
      </c>
      <c r="J460" s="321">
        <v>1961.5499999999997</v>
      </c>
      <c r="K460" s="320">
        <v>1898.85</v>
      </c>
      <c r="L460" s="320">
        <v>1829.95</v>
      </c>
      <c r="M460" s="320">
        <v>0.27789999999999998</v>
      </c>
      <c r="N460" s="1"/>
      <c r="O460" s="1"/>
    </row>
    <row r="461" spans="1:15" ht="12.75" customHeight="1">
      <c r="A461" s="30">
        <v>451</v>
      </c>
      <c r="B461" s="333" t="s">
        <v>525</v>
      </c>
      <c r="C461" s="320">
        <v>845</v>
      </c>
      <c r="D461" s="321">
        <v>850</v>
      </c>
      <c r="E461" s="321">
        <v>834</v>
      </c>
      <c r="F461" s="321">
        <v>823</v>
      </c>
      <c r="G461" s="321">
        <v>807</v>
      </c>
      <c r="H461" s="321">
        <v>861</v>
      </c>
      <c r="I461" s="321">
        <v>877</v>
      </c>
      <c r="J461" s="321">
        <v>888</v>
      </c>
      <c r="K461" s="320">
        <v>866</v>
      </c>
      <c r="L461" s="320">
        <v>839</v>
      </c>
      <c r="M461" s="320">
        <v>0.45683000000000001</v>
      </c>
      <c r="N461" s="1"/>
      <c r="O461" s="1"/>
    </row>
    <row r="462" spans="1:15" ht="12.75" customHeight="1">
      <c r="A462" s="30">
        <v>452</v>
      </c>
      <c r="B462" s="333" t="s">
        <v>201</v>
      </c>
      <c r="C462" s="320">
        <v>3542.4</v>
      </c>
      <c r="D462" s="321">
        <v>3527.7000000000003</v>
      </c>
      <c r="E462" s="321">
        <v>3507.4500000000007</v>
      </c>
      <c r="F462" s="321">
        <v>3472.5000000000005</v>
      </c>
      <c r="G462" s="321">
        <v>3452.2500000000009</v>
      </c>
      <c r="H462" s="321">
        <v>3562.6500000000005</v>
      </c>
      <c r="I462" s="321">
        <v>3582.8999999999996</v>
      </c>
      <c r="J462" s="321">
        <v>3617.8500000000004</v>
      </c>
      <c r="K462" s="320">
        <v>3547.95</v>
      </c>
      <c r="L462" s="320">
        <v>3492.75</v>
      </c>
      <c r="M462" s="320">
        <v>13.24161</v>
      </c>
      <c r="N462" s="1"/>
      <c r="O462" s="1"/>
    </row>
    <row r="463" spans="1:15" ht="12.75" customHeight="1">
      <c r="A463" s="30">
        <v>453</v>
      </c>
      <c r="B463" s="333" t="s">
        <v>533</v>
      </c>
      <c r="C463" s="320">
        <v>3789.2</v>
      </c>
      <c r="D463" s="321">
        <v>3809.7333333333336</v>
      </c>
      <c r="E463" s="321">
        <v>3739.4666666666672</v>
      </c>
      <c r="F463" s="321">
        <v>3689.7333333333336</v>
      </c>
      <c r="G463" s="321">
        <v>3619.4666666666672</v>
      </c>
      <c r="H463" s="321">
        <v>3859.4666666666672</v>
      </c>
      <c r="I463" s="321">
        <v>3929.7333333333336</v>
      </c>
      <c r="J463" s="321">
        <v>3979.4666666666672</v>
      </c>
      <c r="K463" s="320">
        <v>3880</v>
      </c>
      <c r="L463" s="320">
        <v>3760</v>
      </c>
      <c r="M463" s="320">
        <v>9.2560000000000003E-2</v>
      </c>
      <c r="N463" s="1"/>
      <c r="O463" s="1"/>
    </row>
    <row r="464" spans="1:15" ht="12.75" customHeight="1">
      <c r="A464" s="30">
        <v>454</v>
      </c>
      <c r="B464" s="333" t="s">
        <v>202</v>
      </c>
      <c r="C464" s="320">
        <v>1231.2</v>
      </c>
      <c r="D464" s="321">
        <v>1234.8</v>
      </c>
      <c r="E464" s="321">
        <v>1220.5999999999999</v>
      </c>
      <c r="F464" s="321">
        <v>1210</v>
      </c>
      <c r="G464" s="321">
        <v>1195.8</v>
      </c>
      <c r="H464" s="321">
        <v>1245.3999999999999</v>
      </c>
      <c r="I464" s="321">
        <v>1259.6000000000001</v>
      </c>
      <c r="J464" s="321">
        <v>1270.1999999999998</v>
      </c>
      <c r="K464" s="320">
        <v>1249</v>
      </c>
      <c r="L464" s="320">
        <v>1224.2</v>
      </c>
      <c r="M464" s="320">
        <v>21.499569999999999</v>
      </c>
      <c r="N464" s="1"/>
      <c r="O464" s="1"/>
    </row>
    <row r="465" spans="1:15" ht="12.75" customHeight="1">
      <c r="A465" s="30">
        <v>455</v>
      </c>
      <c r="B465" s="333" t="s">
        <v>535</v>
      </c>
      <c r="C465" s="320">
        <v>2146.0500000000002</v>
      </c>
      <c r="D465" s="321">
        <v>2129.1333333333332</v>
      </c>
      <c r="E465" s="321">
        <v>2103.2666666666664</v>
      </c>
      <c r="F465" s="321">
        <v>2060.4833333333331</v>
      </c>
      <c r="G465" s="321">
        <v>2034.6166666666663</v>
      </c>
      <c r="H465" s="321">
        <v>2171.9166666666665</v>
      </c>
      <c r="I465" s="321">
        <v>2197.7833333333333</v>
      </c>
      <c r="J465" s="321">
        <v>2240.5666666666666</v>
      </c>
      <c r="K465" s="320">
        <v>2155</v>
      </c>
      <c r="L465" s="320">
        <v>2086.35</v>
      </c>
      <c r="M465" s="320">
        <v>0.26202999999999999</v>
      </c>
      <c r="N465" s="1"/>
      <c r="O465" s="1"/>
    </row>
    <row r="466" spans="1:15" ht="12.75" customHeight="1">
      <c r="A466" s="30">
        <v>456</v>
      </c>
      <c r="B466" s="333" t="s">
        <v>536</v>
      </c>
      <c r="C466" s="320">
        <v>770.95</v>
      </c>
      <c r="D466" s="321">
        <v>758.68333333333339</v>
      </c>
      <c r="E466" s="321">
        <v>727.41666666666674</v>
      </c>
      <c r="F466" s="321">
        <v>683.88333333333333</v>
      </c>
      <c r="G466" s="321">
        <v>652.61666666666667</v>
      </c>
      <c r="H466" s="321">
        <v>802.21666666666681</v>
      </c>
      <c r="I466" s="321">
        <v>833.48333333333346</v>
      </c>
      <c r="J466" s="321">
        <v>877.01666666666688</v>
      </c>
      <c r="K466" s="320">
        <v>789.95</v>
      </c>
      <c r="L466" s="320">
        <v>715.15</v>
      </c>
      <c r="M466" s="320">
        <v>0.92891000000000001</v>
      </c>
      <c r="N466" s="1"/>
      <c r="O466" s="1"/>
    </row>
    <row r="467" spans="1:15" ht="12.75" customHeight="1">
      <c r="A467" s="30">
        <v>457</v>
      </c>
      <c r="B467" s="333" t="s">
        <v>540</v>
      </c>
      <c r="C467" s="320">
        <v>1845.45</v>
      </c>
      <c r="D467" s="321">
        <v>1863.3833333333332</v>
      </c>
      <c r="E467" s="321">
        <v>1820.0666666666664</v>
      </c>
      <c r="F467" s="321">
        <v>1794.6833333333332</v>
      </c>
      <c r="G467" s="321">
        <v>1751.3666666666663</v>
      </c>
      <c r="H467" s="321">
        <v>1888.7666666666664</v>
      </c>
      <c r="I467" s="321">
        <v>1932.083333333333</v>
      </c>
      <c r="J467" s="321">
        <v>1957.4666666666665</v>
      </c>
      <c r="K467" s="320">
        <v>1906.7</v>
      </c>
      <c r="L467" s="320">
        <v>1838</v>
      </c>
      <c r="M467" s="320">
        <v>2.1764899999999998</v>
      </c>
      <c r="N467" s="1"/>
      <c r="O467" s="1"/>
    </row>
    <row r="468" spans="1:15" ht="12.75" customHeight="1">
      <c r="A468" s="30">
        <v>458</v>
      </c>
      <c r="B468" s="333" t="s">
        <v>537</v>
      </c>
      <c r="C468" s="320">
        <v>1936.9</v>
      </c>
      <c r="D468" s="321">
        <v>1947.3166666666666</v>
      </c>
      <c r="E468" s="321">
        <v>1899.6333333333332</v>
      </c>
      <c r="F468" s="321">
        <v>1862.3666666666666</v>
      </c>
      <c r="G468" s="321">
        <v>1814.6833333333332</v>
      </c>
      <c r="H468" s="321">
        <v>1984.5833333333333</v>
      </c>
      <c r="I468" s="321">
        <v>2032.2666666666667</v>
      </c>
      <c r="J468" s="321">
        <v>2069.5333333333333</v>
      </c>
      <c r="K468" s="320">
        <v>1995</v>
      </c>
      <c r="L468" s="320">
        <v>1910.05</v>
      </c>
      <c r="M468" s="320">
        <v>0.47752</v>
      </c>
      <c r="N468" s="1"/>
      <c r="O468" s="1"/>
    </row>
    <row r="469" spans="1:15" ht="12.75" customHeight="1">
      <c r="A469" s="30">
        <v>459</v>
      </c>
      <c r="B469" s="333" t="s">
        <v>203</v>
      </c>
      <c r="C469" s="320">
        <v>2386.5500000000002</v>
      </c>
      <c r="D469" s="321">
        <v>2398.6333333333332</v>
      </c>
      <c r="E469" s="321">
        <v>2360.2666666666664</v>
      </c>
      <c r="F469" s="321">
        <v>2333.9833333333331</v>
      </c>
      <c r="G469" s="321">
        <v>2295.6166666666663</v>
      </c>
      <c r="H469" s="321">
        <v>2424.9166666666665</v>
      </c>
      <c r="I469" s="321">
        <v>2463.2833333333333</v>
      </c>
      <c r="J469" s="321">
        <v>2489.5666666666666</v>
      </c>
      <c r="K469" s="320">
        <v>2437</v>
      </c>
      <c r="L469" s="320">
        <v>2372.35</v>
      </c>
      <c r="M469" s="320">
        <v>12.87401</v>
      </c>
      <c r="N469" s="1"/>
      <c r="O469" s="1"/>
    </row>
    <row r="470" spans="1:15" ht="12.75" customHeight="1">
      <c r="A470" s="30">
        <v>460</v>
      </c>
      <c r="B470" s="333" t="s">
        <v>204</v>
      </c>
      <c r="C470" s="320">
        <v>2792.5</v>
      </c>
      <c r="D470" s="321">
        <v>2792.35</v>
      </c>
      <c r="E470" s="321">
        <v>2753.7</v>
      </c>
      <c r="F470" s="321">
        <v>2714.9</v>
      </c>
      <c r="G470" s="321">
        <v>2676.25</v>
      </c>
      <c r="H470" s="321">
        <v>2831.1499999999996</v>
      </c>
      <c r="I470" s="321">
        <v>2869.8</v>
      </c>
      <c r="J470" s="321">
        <v>2908.5999999999995</v>
      </c>
      <c r="K470" s="320">
        <v>2831</v>
      </c>
      <c r="L470" s="320">
        <v>2753.55</v>
      </c>
      <c r="M470" s="320">
        <v>0.47341</v>
      </c>
      <c r="N470" s="1"/>
      <c r="O470" s="1"/>
    </row>
    <row r="471" spans="1:15" ht="12.75" customHeight="1">
      <c r="A471" s="30">
        <v>461</v>
      </c>
      <c r="B471" s="333" t="s">
        <v>205</v>
      </c>
      <c r="C471" s="320">
        <v>536.70000000000005</v>
      </c>
      <c r="D471" s="321">
        <v>533.7166666666667</v>
      </c>
      <c r="E471" s="321">
        <v>529.23333333333335</v>
      </c>
      <c r="F471" s="321">
        <v>521.76666666666665</v>
      </c>
      <c r="G471" s="321">
        <v>517.2833333333333</v>
      </c>
      <c r="H471" s="321">
        <v>541.18333333333339</v>
      </c>
      <c r="I471" s="321">
        <v>545.66666666666674</v>
      </c>
      <c r="J471" s="321">
        <v>553.13333333333344</v>
      </c>
      <c r="K471" s="320">
        <v>538.20000000000005</v>
      </c>
      <c r="L471" s="320">
        <v>526.25</v>
      </c>
      <c r="M471" s="320">
        <v>3.2746599999999999</v>
      </c>
      <c r="N471" s="1"/>
      <c r="O471" s="1"/>
    </row>
    <row r="472" spans="1:15" ht="12.75" customHeight="1">
      <c r="A472" s="30">
        <v>462</v>
      </c>
      <c r="B472" s="333" t="s">
        <v>206</v>
      </c>
      <c r="C472" s="320">
        <v>1220.2</v>
      </c>
      <c r="D472" s="321">
        <v>1219.2166666666667</v>
      </c>
      <c r="E472" s="321">
        <v>1206.5833333333335</v>
      </c>
      <c r="F472" s="321">
        <v>1192.9666666666667</v>
      </c>
      <c r="G472" s="321">
        <v>1180.3333333333335</v>
      </c>
      <c r="H472" s="321">
        <v>1232.8333333333335</v>
      </c>
      <c r="I472" s="321">
        <v>1245.4666666666667</v>
      </c>
      <c r="J472" s="321">
        <v>1259.0833333333335</v>
      </c>
      <c r="K472" s="320">
        <v>1231.8499999999999</v>
      </c>
      <c r="L472" s="320">
        <v>1205.5999999999999</v>
      </c>
      <c r="M472" s="320">
        <v>4.8840899999999996</v>
      </c>
      <c r="N472" s="1"/>
      <c r="O472" s="1"/>
    </row>
    <row r="473" spans="1:15" ht="12.75" customHeight="1">
      <c r="A473" s="30">
        <v>463</v>
      </c>
      <c r="B473" s="333" t="s">
        <v>538</v>
      </c>
      <c r="C473" s="320">
        <v>51.75</v>
      </c>
      <c r="D473" s="321">
        <v>51.733333333333327</v>
      </c>
      <c r="E473" s="321">
        <v>51.166666666666657</v>
      </c>
      <c r="F473" s="321">
        <v>50.583333333333329</v>
      </c>
      <c r="G473" s="321">
        <v>50.016666666666659</v>
      </c>
      <c r="H473" s="321">
        <v>52.316666666666656</v>
      </c>
      <c r="I473" s="321">
        <v>52.883333333333333</v>
      </c>
      <c r="J473" s="321">
        <v>53.466666666666654</v>
      </c>
      <c r="K473" s="320">
        <v>52.3</v>
      </c>
      <c r="L473" s="320">
        <v>51.15</v>
      </c>
      <c r="M473" s="320">
        <v>41.104239999999997</v>
      </c>
      <c r="N473" s="1"/>
      <c r="O473" s="1"/>
    </row>
    <row r="474" spans="1:15" ht="12.75" customHeight="1">
      <c r="A474" s="30">
        <v>464</v>
      </c>
      <c r="B474" s="333" t="s">
        <v>539</v>
      </c>
      <c r="C474" s="320">
        <v>193.3</v>
      </c>
      <c r="D474" s="321">
        <v>192.29999999999998</v>
      </c>
      <c r="E474" s="321">
        <v>189.99999999999997</v>
      </c>
      <c r="F474" s="321">
        <v>186.7</v>
      </c>
      <c r="G474" s="321">
        <v>184.39999999999998</v>
      </c>
      <c r="H474" s="321">
        <v>195.59999999999997</v>
      </c>
      <c r="I474" s="321">
        <v>197.89999999999998</v>
      </c>
      <c r="J474" s="321">
        <v>201.19999999999996</v>
      </c>
      <c r="K474" s="320">
        <v>194.6</v>
      </c>
      <c r="L474" s="320">
        <v>189</v>
      </c>
      <c r="M474" s="320">
        <v>1.36772</v>
      </c>
      <c r="N474" s="1"/>
      <c r="O474" s="1"/>
    </row>
    <row r="475" spans="1:15" ht="12.75" customHeight="1">
      <c r="A475" s="30">
        <v>465</v>
      </c>
      <c r="B475" s="333" t="s">
        <v>526</v>
      </c>
      <c r="C475" s="320">
        <v>851.65</v>
      </c>
      <c r="D475" s="321">
        <v>854</v>
      </c>
      <c r="E475" s="321">
        <v>836.5</v>
      </c>
      <c r="F475" s="321">
        <v>821.35</v>
      </c>
      <c r="G475" s="321">
        <v>803.85</v>
      </c>
      <c r="H475" s="321">
        <v>869.15</v>
      </c>
      <c r="I475" s="321">
        <v>886.65</v>
      </c>
      <c r="J475" s="321">
        <v>901.8</v>
      </c>
      <c r="K475" s="320">
        <v>871.5</v>
      </c>
      <c r="L475" s="320">
        <v>838.85</v>
      </c>
      <c r="M475" s="320">
        <v>1.54918</v>
      </c>
      <c r="N475" s="1"/>
      <c r="O475" s="1"/>
    </row>
    <row r="476" spans="1:15" ht="12.75" customHeight="1">
      <c r="A476" s="30">
        <v>466</v>
      </c>
      <c r="B476" s="333" t="s">
        <v>846</v>
      </c>
      <c r="C476" s="320">
        <v>132.75</v>
      </c>
      <c r="D476" s="321">
        <v>134.5</v>
      </c>
      <c r="E476" s="321">
        <v>131</v>
      </c>
      <c r="F476" s="321">
        <v>129.25</v>
      </c>
      <c r="G476" s="321">
        <v>125.75</v>
      </c>
      <c r="H476" s="321">
        <v>136.25</v>
      </c>
      <c r="I476" s="321">
        <v>139.75</v>
      </c>
      <c r="J476" s="321">
        <v>141.5</v>
      </c>
      <c r="K476" s="320">
        <v>138</v>
      </c>
      <c r="L476" s="320">
        <v>132.75</v>
      </c>
      <c r="M476" s="320">
        <v>74.07517</v>
      </c>
      <c r="N476" s="1"/>
      <c r="O476" s="1"/>
    </row>
    <row r="477" spans="1:15" ht="12.75" customHeight="1">
      <c r="A477" s="30">
        <v>467</v>
      </c>
      <c r="B477" s="333" t="s">
        <v>527</v>
      </c>
      <c r="C477" s="320">
        <v>52.9</v>
      </c>
      <c r="D477" s="321">
        <v>53.75</v>
      </c>
      <c r="E477" s="321">
        <v>50.3</v>
      </c>
      <c r="F477" s="321">
        <v>47.699999999999996</v>
      </c>
      <c r="G477" s="321">
        <v>44.249999999999993</v>
      </c>
      <c r="H477" s="321">
        <v>56.35</v>
      </c>
      <c r="I477" s="321">
        <v>59.800000000000004</v>
      </c>
      <c r="J477" s="321">
        <v>62.400000000000006</v>
      </c>
      <c r="K477" s="320">
        <v>57.2</v>
      </c>
      <c r="L477" s="320">
        <v>51.15</v>
      </c>
      <c r="M477" s="320">
        <v>772.62476000000004</v>
      </c>
      <c r="N477" s="1"/>
      <c r="O477" s="1"/>
    </row>
    <row r="478" spans="1:15" ht="12.75" customHeight="1">
      <c r="A478" s="30">
        <v>468</v>
      </c>
      <c r="B478" s="333" t="s">
        <v>207</v>
      </c>
      <c r="C478" s="320">
        <v>649.04999999999995</v>
      </c>
      <c r="D478" s="321">
        <v>650.6</v>
      </c>
      <c r="E478" s="321">
        <v>641.5</v>
      </c>
      <c r="F478" s="321">
        <v>633.94999999999993</v>
      </c>
      <c r="G478" s="321">
        <v>624.84999999999991</v>
      </c>
      <c r="H478" s="321">
        <v>658.15000000000009</v>
      </c>
      <c r="I478" s="321">
        <v>667.25000000000023</v>
      </c>
      <c r="J478" s="321">
        <v>674.80000000000018</v>
      </c>
      <c r="K478" s="320">
        <v>659.7</v>
      </c>
      <c r="L478" s="320">
        <v>643.04999999999995</v>
      </c>
      <c r="M478" s="320">
        <v>8.5378699999999998</v>
      </c>
      <c r="N478" s="1"/>
      <c r="O478" s="1"/>
    </row>
    <row r="479" spans="1:15" ht="12.75" customHeight="1">
      <c r="A479" s="30">
        <v>469</v>
      </c>
      <c r="B479" s="333" t="s">
        <v>208</v>
      </c>
      <c r="C479" s="320">
        <v>1553.4</v>
      </c>
      <c r="D479" s="321">
        <v>1561.6833333333334</v>
      </c>
      <c r="E479" s="321">
        <v>1529.6166666666668</v>
      </c>
      <c r="F479" s="321">
        <v>1505.8333333333335</v>
      </c>
      <c r="G479" s="321">
        <v>1473.7666666666669</v>
      </c>
      <c r="H479" s="321">
        <v>1585.4666666666667</v>
      </c>
      <c r="I479" s="321">
        <v>1617.5333333333333</v>
      </c>
      <c r="J479" s="321">
        <v>1641.3166666666666</v>
      </c>
      <c r="K479" s="320">
        <v>1593.75</v>
      </c>
      <c r="L479" s="320">
        <v>1537.9</v>
      </c>
      <c r="M479" s="320">
        <v>2.0125600000000001</v>
      </c>
      <c r="N479" s="1"/>
      <c r="O479" s="1"/>
    </row>
    <row r="480" spans="1:15" ht="12.75" customHeight="1">
      <c r="A480" s="30">
        <v>470</v>
      </c>
      <c r="B480" s="333" t="s">
        <v>541</v>
      </c>
      <c r="C480" s="320">
        <v>11.85</v>
      </c>
      <c r="D480" s="321">
        <v>11.816666666666668</v>
      </c>
      <c r="E480" s="321">
        <v>11.733333333333336</v>
      </c>
      <c r="F480" s="321">
        <v>11.616666666666667</v>
      </c>
      <c r="G480" s="321">
        <v>11.533333333333335</v>
      </c>
      <c r="H480" s="321">
        <v>11.933333333333337</v>
      </c>
      <c r="I480" s="321">
        <v>12.016666666666669</v>
      </c>
      <c r="J480" s="321">
        <v>12.133333333333338</v>
      </c>
      <c r="K480" s="320">
        <v>11.9</v>
      </c>
      <c r="L480" s="320">
        <v>11.7</v>
      </c>
      <c r="M480" s="320">
        <v>8.8113299999999999</v>
      </c>
      <c r="N480" s="1"/>
      <c r="O480" s="1"/>
    </row>
    <row r="481" spans="1:15" ht="12.75" customHeight="1">
      <c r="A481" s="30">
        <v>471</v>
      </c>
      <c r="B481" s="333" t="s">
        <v>542</v>
      </c>
      <c r="C481" s="320">
        <v>651.1</v>
      </c>
      <c r="D481" s="321">
        <v>653.73333333333323</v>
      </c>
      <c r="E481" s="321">
        <v>642.71666666666647</v>
      </c>
      <c r="F481" s="321">
        <v>634.33333333333326</v>
      </c>
      <c r="G481" s="321">
        <v>623.31666666666649</v>
      </c>
      <c r="H481" s="321">
        <v>662.11666666666645</v>
      </c>
      <c r="I481" s="321">
        <v>673.1333333333331</v>
      </c>
      <c r="J481" s="321">
        <v>681.51666666666642</v>
      </c>
      <c r="K481" s="320">
        <v>664.75</v>
      </c>
      <c r="L481" s="320">
        <v>645.35</v>
      </c>
      <c r="M481" s="320">
        <v>0.88810999999999996</v>
      </c>
      <c r="N481" s="1"/>
      <c r="O481" s="1"/>
    </row>
    <row r="482" spans="1:15" ht="12.75" customHeight="1">
      <c r="A482" s="30">
        <v>472</v>
      </c>
      <c r="B482" s="333" t="s">
        <v>544</v>
      </c>
      <c r="C482" s="320">
        <v>134.80000000000001</v>
      </c>
      <c r="D482" s="321">
        <v>134.78333333333333</v>
      </c>
      <c r="E482" s="321">
        <v>131.11666666666667</v>
      </c>
      <c r="F482" s="321">
        <v>127.43333333333334</v>
      </c>
      <c r="G482" s="321">
        <v>123.76666666666668</v>
      </c>
      <c r="H482" s="321">
        <v>138.46666666666667</v>
      </c>
      <c r="I482" s="321">
        <v>142.13333333333335</v>
      </c>
      <c r="J482" s="321">
        <v>145.81666666666666</v>
      </c>
      <c r="K482" s="320">
        <v>138.44999999999999</v>
      </c>
      <c r="L482" s="320">
        <v>131.1</v>
      </c>
      <c r="M482" s="320">
        <v>4.0852700000000004</v>
      </c>
      <c r="N482" s="1"/>
      <c r="O482" s="1"/>
    </row>
    <row r="483" spans="1:15" ht="12.75" customHeight="1">
      <c r="A483" s="30">
        <v>473</v>
      </c>
      <c r="B483" s="333" t="s">
        <v>545</v>
      </c>
      <c r="C483" s="320">
        <v>17.05</v>
      </c>
      <c r="D483" s="321">
        <v>17.183333333333334</v>
      </c>
      <c r="E483" s="321">
        <v>16.916666666666668</v>
      </c>
      <c r="F483" s="321">
        <v>16.783333333333335</v>
      </c>
      <c r="G483" s="321">
        <v>16.516666666666669</v>
      </c>
      <c r="H483" s="321">
        <v>17.316666666666666</v>
      </c>
      <c r="I483" s="321">
        <v>17.583333333333332</v>
      </c>
      <c r="J483" s="321">
        <v>17.716666666666665</v>
      </c>
      <c r="K483" s="320">
        <v>17.45</v>
      </c>
      <c r="L483" s="320">
        <v>17.05</v>
      </c>
      <c r="M483" s="320">
        <v>5.6708299999999996</v>
      </c>
      <c r="N483" s="1"/>
      <c r="O483" s="1"/>
    </row>
    <row r="484" spans="1:15" ht="12.75" customHeight="1">
      <c r="A484" s="30">
        <v>474</v>
      </c>
      <c r="B484" s="333" t="s">
        <v>209</v>
      </c>
      <c r="C484" s="320">
        <v>6679</v>
      </c>
      <c r="D484" s="321">
        <v>6650.6333333333341</v>
      </c>
      <c r="E484" s="321">
        <v>6571.2666666666682</v>
      </c>
      <c r="F484" s="321">
        <v>6463.5333333333338</v>
      </c>
      <c r="G484" s="321">
        <v>6384.1666666666679</v>
      </c>
      <c r="H484" s="321">
        <v>6758.3666666666686</v>
      </c>
      <c r="I484" s="321">
        <v>6837.7333333333354</v>
      </c>
      <c r="J484" s="321">
        <v>6945.466666666669</v>
      </c>
      <c r="K484" s="320">
        <v>6730</v>
      </c>
      <c r="L484" s="320">
        <v>6542.9</v>
      </c>
      <c r="M484" s="320">
        <v>3.29548</v>
      </c>
      <c r="N484" s="1"/>
      <c r="O484" s="1"/>
    </row>
    <row r="485" spans="1:15" ht="12.75" customHeight="1">
      <c r="A485" s="30">
        <v>475</v>
      </c>
      <c r="B485" s="333" t="s">
        <v>278</v>
      </c>
      <c r="C485" s="320">
        <v>38.6</v>
      </c>
      <c r="D485" s="321">
        <v>38.4</v>
      </c>
      <c r="E485" s="321">
        <v>38.049999999999997</v>
      </c>
      <c r="F485" s="321">
        <v>37.5</v>
      </c>
      <c r="G485" s="321">
        <v>37.15</v>
      </c>
      <c r="H485" s="321">
        <v>38.949999999999996</v>
      </c>
      <c r="I485" s="321">
        <v>39.300000000000004</v>
      </c>
      <c r="J485" s="321">
        <v>39.849999999999994</v>
      </c>
      <c r="K485" s="320">
        <v>38.75</v>
      </c>
      <c r="L485" s="320">
        <v>37.85</v>
      </c>
      <c r="M485" s="320">
        <v>65.168239999999997</v>
      </c>
      <c r="N485" s="1"/>
      <c r="O485" s="1"/>
    </row>
    <row r="486" spans="1:15" ht="12.75" customHeight="1">
      <c r="A486" s="30">
        <v>476</v>
      </c>
      <c r="B486" s="333" t="s">
        <v>210</v>
      </c>
      <c r="C486" s="320">
        <v>830.25</v>
      </c>
      <c r="D486" s="321">
        <v>826.88333333333333</v>
      </c>
      <c r="E486" s="321">
        <v>816.06666666666661</v>
      </c>
      <c r="F486" s="321">
        <v>801.88333333333333</v>
      </c>
      <c r="G486" s="321">
        <v>791.06666666666661</v>
      </c>
      <c r="H486" s="321">
        <v>841.06666666666661</v>
      </c>
      <c r="I486" s="321">
        <v>851.88333333333344</v>
      </c>
      <c r="J486" s="321">
        <v>866.06666666666661</v>
      </c>
      <c r="K486" s="320">
        <v>837.7</v>
      </c>
      <c r="L486" s="320">
        <v>812.7</v>
      </c>
      <c r="M486" s="320">
        <v>38.558219999999999</v>
      </c>
      <c r="N486" s="1"/>
      <c r="O486" s="1"/>
    </row>
    <row r="487" spans="1:15" ht="12.75" customHeight="1">
      <c r="A487" s="30">
        <v>477</v>
      </c>
      <c r="B487" s="333" t="s">
        <v>543</v>
      </c>
      <c r="C487" s="320">
        <v>784.9</v>
      </c>
      <c r="D487" s="321">
        <v>792.44999999999993</v>
      </c>
      <c r="E487" s="321">
        <v>772.44999999999982</v>
      </c>
      <c r="F487" s="321">
        <v>759.99999999999989</v>
      </c>
      <c r="G487" s="321">
        <v>739.99999999999977</v>
      </c>
      <c r="H487" s="321">
        <v>804.89999999999986</v>
      </c>
      <c r="I487" s="321">
        <v>824.90000000000009</v>
      </c>
      <c r="J487" s="321">
        <v>837.34999999999991</v>
      </c>
      <c r="K487" s="320">
        <v>812.45</v>
      </c>
      <c r="L487" s="320">
        <v>780</v>
      </c>
      <c r="M487" s="320">
        <v>1.2905800000000001</v>
      </c>
      <c r="N487" s="1"/>
      <c r="O487" s="1"/>
    </row>
    <row r="488" spans="1:15" ht="12.75" customHeight="1">
      <c r="A488" s="30">
        <v>478</v>
      </c>
      <c r="B488" s="333" t="s">
        <v>548</v>
      </c>
      <c r="C488" s="320">
        <v>455.9</v>
      </c>
      <c r="D488" s="321">
        <v>455.84999999999997</v>
      </c>
      <c r="E488" s="321">
        <v>448.04999999999995</v>
      </c>
      <c r="F488" s="321">
        <v>440.2</v>
      </c>
      <c r="G488" s="321">
        <v>432.4</v>
      </c>
      <c r="H488" s="321">
        <v>463.69999999999993</v>
      </c>
      <c r="I488" s="321">
        <v>471.5</v>
      </c>
      <c r="J488" s="321">
        <v>479.34999999999991</v>
      </c>
      <c r="K488" s="320">
        <v>463.65</v>
      </c>
      <c r="L488" s="320">
        <v>448</v>
      </c>
      <c r="M488" s="320">
        <v>1.12066</v>
      </c>
      <c r="N488" s="1"/>
      <c r="O488" s="1"/>
    </row>
    <row r="489" spans="1:15" ht="12.75" customHeight="1">
      <c r="A489" s="30">
        <v>479</v>
      </c>
      <c r="B489" s="333" t="s">
        <v>549</v>
      </c>
      <c r="C489" s="320">
        <v>34.65</v>
      </c>
      <c r="D489" s="321">
        <v>34.633333333333333</v>
      </c>
      <c r="E489" s="321">
        <v>34.116666666666667</v>
      </c>
      <c r="F489" s="321">
        <v>33.583333333333336</v>
      </c>
      <c r="G489" s="321">
        <v>33.06666666666667</v>
      </c>
      <c r="H489" s="321">
        <v>35.166666666666664</v>
      </c>
      <c r="I489" s="321">
        <v>35.68333333333333</v>
      </c>
      <c r="J489" s="321">
        <v>36.216666666666661</v>
      </c>
      <c r="K489" s="320">
        <v>35.15</v>
      </c>
      <c r="L489" s="320">
        <v>34.1</v>
      </c>
      <c r="M489" s="320">
        <v>13.6333</v>
      </c>
      <c r="N489" s="1"/>
      <c r="O489" s="1"/>
    </row>
    <row r="490" spans="1:15" ht="12.75" customHeight="1">
      <c r="A490" s="30">
        <v>480</v>
      </c>
      <c r="B490" s="333" t="s">
        <v>550</v>
      </c>
      <c r="C490" s="320">
        <v>872.4</v>
      </c>
      <c r="D490" s="321">
        <v>880.68333333333339</v>
      </c>
      <c r="E490" s="321">
        <v>858.71666666666681</v>
      </c>
      <c r="F490" s="321">
        <v>845.03333333333342</v>
      </c>
      <c r="G490" s="321">
        <v>823.06666666666683</v>
      </c>
      <c r="H490" s="321">
        <v>894.36666666666679</v>
      </c>
      <c r="I490" s="321">
        <v>916.33333333333348</v>
      </c>
      <c r="J490" s="321">
        <v>930.01666666666677</v>
      </c>
      <c r="K490" s="320">
        <v>902.65</v>
      </c>
      <c r="L490" s="320">
        <v>867</v>
      </c>
      <c r="M490" s="320">
        <v>0.33516000000000001</v>
      </c>
      <c r="N490" s="1"/>
      <c r="O490" s="1"/>
    </row>
    <row r="491" spans="1:15" ht="12.75" customHeight="1">
      <c r="A491" s="30">
        <v>481</v>
      </c>
      <c r="B491" s="333" t="s">
        <v>552</v>
      </c>
      <c r="C491" s="320">
        <v>457.6</v>
      </c>
      <c r="D491" s="321">
        <v>451.0333333333333</v>
      </c>
      <c r="E491" s="321">
        <v>438.56666666666661</v>
      </c>
      <c r="F491" s="321">
        <v>419.5333333333333</v>
      </c>
      <c r="G491" s="321">
        <v>407.06666666666661</v>
      </c>
      <c r="H491" s="321">
        <v>470.06666666666661</v>
      </c>
      <c r="I491" s="321">
        <v>482.5333333333333</v>
      </c>
      <c r="J491" s="321">
        <v>501.56666666666661</v>
      </c>
      <c r="K491" s="320">
        <v>463.5</v>
      </c>
      <c r="L491" s="320">
        <v>432</v>
      </c>
      <c r="M491" s="320">
        <v>21.177479999999999</v>
      </c>
      <c r="N491" s="1"/>
      <c r="O491" s="1"/>
    </row>
    <row r="492" spans="1:15" ht="12.75" customHeight="1">
      <c r="A492" s="30">
        <v>482</v>
      </c>
      <c r="B492" s="333" t="s">
        <v>280</v>
      </c>
      <c r="C492" s="320">
        <v>1104.8499999999999</v>
      </c>
      <c r="D492" s="321">
        <v>1105.6499999999999</v>
      </c>
      <c r="E492" s="321">
        <v>1079.2999999999997</v>
      </c>
      <c r="F492" s="321">
        <v>1053.7499999999998</v>
      </c>
      <c r="G492" s="321">
        <v>1027.3999999999996</v>
      </c>
      <c r="H492" s="321">
        <v>1131.1999999999998</v>
      </c>
      <c r="I492" s="321">
        <v>1157.5499999999997</v>
      </c>
      <c r="J492" s="321">
        <v>1183.0999999999999</v>
      </c>
      <c r="K492" s="320">
        <v>1132</v>
      </c>
      <c r="L492" s="320">
        <v>1080.0999999999999</v>
      </c>
      <c r="M492" s="320">
        <v>14.87956</v>
      </c>
      <c r="N492" s="1"/>
      <c r="O492" s="1"/>
    </row>
    <row r="493" spans="1:15" ht="12.75" customHeight="1">
      <c r="A493" s="30">
        <v>483</v>
      </c>
      <c r="B493" s="333" t="s">
        <v>211</v>
      </c>
      <c r="C493" s="320">
        <v>407.85</v>
      </c>
      <c r="D493" s="321">
        <v>405.56666666666666</v>
      </c>
      <c r="E493" s="321">
        <v>401.7833333333333</v>
      </c>
      <c r="F493" s="321">
        <v>395.71666666666664</v>
      </c>
      <c r="G493" s="321">
        <v>391.93333333333328</v>
      </c>
      <c r="H493" s="321">
        <v>411.63333333333333</v>
      </c>
      <c r="I493" s="321">
        <v>415.41666666666674</v>
      </c>
      <c r="J493" s="321">
        <v>421.48333333333335</v>
      </c>
      <c r="K493" s="320">
        <v>409.35</v>
      </c>
      <c r="L493" s="320">
        <v>399.5</v>
      </c>
      <c r="M493" s="320">
        <v>92.717600000000004</v>
      </c>
      <c r="N493" s="1"/>
      <c r="O493" s="1"/>
    </row>
    <row r="494" spans="1:15" ht="12.75" customHeight="1">
      <c r="A494" s="30">
        <v>484</v>
      </c>
      <c r="B494" s="333" t="s">
        <v>553</v>
      </c>
      <c r="C494" s="320">
        <v>2190</v>
      </c>
      <c r="D494" s="321">
        <v>2199</v>
      </c>
      <c r="E494" s="321">
        <v>2136</v>
      </c>
      <c r="F494" s="321">
        <v>2082</v>
      </c>
      <c r="G494" s="321">
        <v>2019</v>
      </c>
      <c r="H494" s="321">
        <v>2253</v>
      </c>
      <c r="I494" s="321">
        <v>2316</v>
      </c>
      <c r="J494" s="321">
        <v>2370</v>
      </c>
      <c r="K494" s="320">
        <v>2262</v>
      </c>
      <c r="L494" s="320">
        <v>2145</v>
      </c>
      <c r="M494" s="320">
        <v>0.87190999999999996</v>
      </c>
      <c r="N494" s="1"/>
      <c r="O494" s="1"/>
    </row>
    <row r="495" spans="1:15" ht="12.75" customHeight="1">
      <c r="A495" s="30">
        <v>485</v>
      </c>
      <c r="B495" s="333" t="s">
        <v>279</v>
      </c>
      <c r="C495" s="320">
        <v>209.4</v>
      </c>
      <c r="D495" s="321">
        <v>208.83333333333334</v>
      </c>
      <c r="E495" s="321">
        <v>207.66666666666669</v>
      </c>
      <c r="F495" s="321">
        <v>205.93333333333334</v>
      </c>
      <c r="G495" s="321">
        <v>204.76666666666668</v>
      </c>
      <c r="H495" s="321">
        <v>210.56666666666669</v>
      </c>
      <c r="I495" s="321">
        <v>211.73333333333338</v>
      </c>
      <c r="J495" s="321">
        <v>213.4666666666667</v>
      </c>
      <c r="K495" s="320">
        <v>210</v>
      </c>
      <c r="L495" s="320">
        <v>207.1</v>
      </c>
      <c r="M495" s="320">
        <v>0.81110000000000004</v>
      </c>
      <c r="N495" s="1"/>
      <c r="O495" s="1"/>
    </row>
    <row r="496" spans="1:15" ht="12.75" customHeight="1">
      <c r="A496" s="30">
        <v>486</v>
      </c>
      <c r="B496" s="333" t="s">
        <v>554</v>
      </c>
      <c r="C496" s="320">
        <v>2049.1999999999998</v>
      </c>
      <c r="D496" s="321">
        <v>2055.6166666666668</v>
      </c>
      <c r="E496" s="321">
        <v>2026.8333333333335</v>
      </c>
      <c r="F496" s="321">
        <v>2004.4666666666667</v>
      </c>
      <c r="G496" s="321">
        <v>1975.6833333333334</v>
      </c>
      <c r="H496" s="321">
        <v>2077.9833333333336</v>
      </c>
      <c r="I496" s="321">
        <v>2106.7666666666664</v>
      </c>
      <c r="J496" s="321">
        <v>2129.1333333333337</v>
      </c>
      <c r="K496" s="320">
        <v>2084.4</v>
      </c>
      <c r="L496" s="320">
        <v>2033.25</v>
      </c>
      <c r="M496" s="320">
        <v>0.20460999999999999</v>
      </c>
      <c r="N496" s="1"/>
      <c r="O496" s="1"/>
    </row>
    <row r="497" spans="1:15" ht="12.75" customHeight="1">
      <c r="A497" s="30">
        <v>487</v>
      </c>
      <c r="B497" s="333" t="s">
        <v>547</v>
      </c>
      <c r="C497" s="320">
        <v>679.05</v>
      </c>
      <c r="D497" s="321">
        <v>675.19999999999993</v>
      </c>
      <c r="E497" s="321">
        <v>664.39999999999986</v>
      </c>
      <c r="F497" s="321">
        <v>649.74999999999989</v>
      </c>
      <c r="G497" s="321">
        <v>638.94999999999982</v>
      </c>
      <c r="H497" s="321">
        <v>689.84999999999991</v>
      </c>
      <c r="I497" s="321">
        <v>700.64999999999986</v>
      </c>
      <c r="J497" s="321">
        <v>715.3</v>
      </c>
      <c r="K497" s="320">
        <v>686</v>
      </c>
      <c r="L497" s="320">
        <v>660.55</v>
      </c>
      <c r="M497" s="320">
        <v>4.73773</v>
      </c>
      <c r="N497" s="1"/>
      <c r="O497" s="1"/>
    </row>
    <row r="498" spans="1:15" ht="12.75" customHeight="1">
      <c r="A498" s="30">
        <v>488</v>
      </c>
      <c r="B498" s="333" t="s">
        <v>546</v>
      </c>
      <c r="C498" s="320">
        <v>3134</v>
      </c>
      <c r="D498" s="321">
        <v>3166.6666666666665</v>
      </c>
      <c r="E498" s="321">
        <v>3068.333333333333</v>
      </c>
      <c r="F498" s="321">
        <v>3002.6666666666665</v>
      </c>
      <c r="G498" s="321">
        <v>2904.333333333333</v>
      </c>
      <c r="H498" s="321">
        <v>3232.333333333333</v>
      </c>
      <c r="I498" s="321">
        <v>3330.6666666666661</v>
      </c>
      <c r="J498" s="321">
        <v>3396.333333333333</v>
      </c>
      <c r="K498" s="320">
        <v>3265</v>
      </c>
      <c r="L498" s="320">
        <v>3101</v>
      </c>
      <c r="M498" s="320">
        <v>0.15987999999999999</v>
      </c>
      <c r="N498" s="1"/>
      <c r="O498" s="1"/>
    </row>
    <row r="499" spans="1:15" ht="12.75" customHeight="1">
      <c r="A499" s="30">
        <v>489</v>
      </c>
      <c r="B499" s="333" t="s">
        <v>212</v>
      </c>
      <c r="C499" s="320">
        <v>1230.95</v>
      </c>
      <c r="D499" s="321">
        <v>1240.1000000000001</v>
      </c>
      <c r="E499" s="321">
        <v>1213.6000000000004</v>
      </c>
      <c r="F499" s="321">
        <v>1196.2500000000002</v>
      </c>
      <c r="G499" s="321">
        <v>1169.7500000000005</v>
      </c>
      <c r="H499" s="321">
        <v>1257.4500000000003</v>
      </c>
      <c r="I499" s="321">
        <v>1283.9499999999998</v>
      </c>
      <c r="J499" s="321">
        <v>1301.3000000000002</v>
      </c>
      <c r="K499" s="320">
        <v>1266.5999999999999</v>
      </c>
      <c r="L499" s="320">
        <v>1222.75</v>
      </c>
      <c r="M499" s="320">
        <v>8.2056799999999992</v>
      </c>
      <c r="N499" s="1"/>
      <c r="O499" s="1"/>
    </row>
    <row r="500" spans="1:15" ht="12.75" customHeight="1">
      <c r="A500" s="30">
        <v>490</v>
      </c>
      <c r="B500" s="333" t="s">
        <v>551</v>
      </c>
      <c r="C500" s="320">
        <v>420.15</v>
      </c>
      <c r="D500" s="321">
        <v>424.8</v>
      </c>
      <c r="E500" s="321">
        <v>413.85</v>
      </c>
      <c r="F500" s="321">
        <v>407.55</v>
      </c>
      <c r="G500" s="321">
        <v>396.6</v>
      </c>
      <c r="H500" s="321">
        <v>431.1</v>
      </c>
      <c r="I500" s="321">
        <v>442.04999999999995</v>
      </c>
      <c r="J500" s="321">
        <v>448.35</v>
      </c>
      <c r="K500" s="320">
        <v>435.75</v>
      </c>
      <c r="L500" s="320">
        <v>418.5</v>
      </c>
      <c r="M500" s="320">
        <v>3.05213</v>
      </c>
      <c r="N500" s="1"/>
      <c r="O500" s="1"/>
    </row>
    <row r="501" spans="1:15" ht="12.75" customHeight="1">
      <c r="A501" s="30">
        <v>491</v>
      </c>
      <c r="B501" s="333" t="s">
        <v>555</v>
      </c>
      <c r="C501" s="320">
        <v>199.2</v>
      </c>
      <c r="D501" s="321">
        <v>198.06666666666669</v>
      </c>
      <c r="E501" s="321">
        <v>191.23333333333338</v>
      </c>
      <c r="F501" s="321">
        <v>183.26666666666668</v>
      </c>
      <c r="G501" s="321">
        <v>176.43333333333337</v>
      </c>
      <c r="H501" s="321">
        <v>206.03333333333339</v>
      </c>
      <c r="I501" s="321">
        <v>212.8666666666667</v>
      </c>
      <c r="J501" s="321">
        <v>220.8333333333334</v>
      </c>
      <c r="K501" s="320">
        <v>204.9</v>
      </c>
      <c r="L501" s="320">
        <v>190.1</v>
      </c>
      <c r="M501" s="320">
        <v>9.0834799999999998</v>
      </c>
      <c r="N501" s="1"/>
      <c r="O501" s="1"/>
    </row>
    <row r="502" spans="1:15" ht="12.75" customHeight="1">
      <c r="A502" s="30">
        <v>492</v>
      </c>
      <c r="B502" s="333" t="s">
        <v>556</v>
      </c>
      <c r="C502" s="320">
        <v>82.85</v>
      </c>
      <c r="D502" s="321">
        <v>82.183333333333337</v>
      </c>
      <c r="E502" s="321">
        <v>80.666666666666671</v>
      </c>
      <c r="F502" s="321">
        <v>78.483333333333334</v>
      </c>
      <c r="G502" s="321">
        <v>76.966666666666669</v>
      </c>
      <c r="H502" s="321">
        <v>84.366666666666674</v>
      </c>
      <c r="I502" s="321">
        <v>85.883333333333326</v>
      </c>
      <c r="J502" s="321">
        <v>88.066666666666677</v>
      </c>
      <c r="K502" s="320">
        <v>83.7</v>
      </c>
      <c r="L502" s="320">
        <v>80</v>
      </c>
      <c r="M502" s="320">
        <v>21.211220000000001</v>
      </c>
      <c r="N502" s="1"/>
      <c r="O502" s="1"/>
    </row>
    <row r="503" spans="1:15" ht="12.75" customHeight="1">
      <c r="A503" s="30">
        <v>493</v>
      </c>
      <c r="B503" s="333" t="s">
        <v>557</v>
      </c>
      <c r="C503" s="320">
        <v>475.2</v>
      </c>
      <c r="D503" s="321">
        <v>476.04999999999995</v>
      </c>
      <c r="E503" s="321">
        <v>467.69999999999993</v>
      </c>
      <c r="F503" s="321">
        <v>460.2</v>
      </c>
      <c r="G503" s="321">
        <v>451.84999999999997</v>
      </c>
      <c r="H503" s="321">
        <v>483.5499999999999</v>
      </c>
      <c r="I503" s="321">
        <v>491.89999999999992</v>
      </c>
      <c r="J503" s="321">
        <v>499.39999999999986</v>
      </c>
      <c r="K503" s="320">
        <v>484.4</v>
      </c>
      <c r="L503" s="320">
        <v>468.55</v>
      </c>
      <c r="M503" s="320">
        <v>0.23033000000000001</v>
      </c>
      <c r="N503" s="1"/>
      <c r="O503" s="1"/>
    </row>
    <row r="504" spans="1:15" ht="12.75" customHeight="1">
      <c r="A504" s="30">
        <v>494</v>
      </c>
      <c r="B504" s="333" t="s">
        <v>281</v>
      </c>
      <c r="C504" s="320">
        <v>1646.1</v>
      </c>
      <c r="D504" s="321">
        <v>1633.7166666666665</v>
      </c>
      <c r="E504" s="321">
        <v>1615.4333333333329</v>
      </c>
      <c r="F504" s="321">
        <v>1584.7666666666664</v>
      </c>
      <c r="G504" s="321">
        <v>1566.4833333333329</v>
      </c>
      <c r="H504" s="321">
        <v>1664.383333333333</v>
      </c>
      <c r="I504" s="321">
        <v>1682.6666666666663</v>
      </c>
      <c r="J504" s="321">
        <v>1713.333333333333</v>
      </c>
      <c r="K504" s="320">
        <v>1652</v>
      </c>
      <c r="L504" s="320">
        <v>1603.05</v>
      </c>
      <c r="M504" s="320">
        <v>1.53372</v>
      </c>
      <c r="N504" s="1"/>
      <c r="O504" s="1"/>
    </row>
    <row r="505" spans="1:15" ht="12.75" customHeight="1">
      <c r="A505" s="30">
        <v>495</v>
      </c>
      <c r="B505" s="333" t="s">
        <v>213</v>
      </c>
      <c r="C505" s="320">
        <v>495</v>
      </c>
      <c r="D505" s="321">
        <v>502.2</v>
      </c>
      <c r="E505" s="321">
        <v>485.4</v>
      </c>
      <c r="F505" s="321">
        <v>475.8</v>
      </c>
      <c r="G505" s="321">
        <v>459</v>
      </c>
      <c r="H505" s="321">
        <v>511.79999999999995</v>
      </c>
      <c r="I505" s="321">
        <v>528.6</v>
      </c>
      <c r="J505" s="321">
        <v>538.19999999999993</v>
      </c>
      <c r="K505" s="320">
        <v>519</v>
      </c>
      <c r="L505" s="320">
        <v>492.6</v>
      </c>
      <c r="M505" s="320">
        <v>219.11427</v>
      </c>
      <c r="N505" s="1"/>
      <c r="O505" s="1"/>
    </row>
    <row r="506" spans="1:15" ht="12.75" customHeight="1">
      <c r="A506" s="30">
        <v>496</v>
      </c>
      <c r="B506" s="333" t="s">
        <v>558</v>
      </c>
      <c r="C506" s="320">
        <v>270.8</v>
      </c>
      <c r="D506" s="321">
        <v>271.76666666666665</v>
      </c>
      <c r="E506" s="321">
        <v>268.0333333333333</v>
      </c>
      <c r="F506" s="321">
        <v>265.26666666666665</v>
      </c>
      <c r="G506" s="321">
        <v>261.5333333333333</v>
      </c>
      <c r="H506" s="321">
        <v>274.5333333333333</v>
      </c>
      <c r="I506" s="321">
        <v>278.26666666666665</v>
      </c>
      <c r="J506" s="321">
        <v>281.0333333333333</v>
      </c>
      <c r="K506" s="320">
        <v>275.5</v>
      </c>
      <c r="L506" s="320">
        <v>269</v>
      </c>
      <c r="M506" s="320">
        <v>2.4202400000000002</v>
      </c>
      <c r="N506" s="1"/>
      <c r="O506" s="1"/>
    </row>
    <row r="507" spans="1:15" ht="12.75" customHeight="1">
      <c r="A507" s="30">
        <v>497</v>
      </c>
      <c r="B507" s="346" t="s">
        <v>282</v>
      </c>
      <c r="C507" s="347">
        <v>13.8</v>
      </c>
      <c r="D507" s="347">
        <v>13.983333333333334</v>
      </c>
      <c r="E507" s="347">
        <v>13.466666666666669</v>
      </c>
      <c r="F507" s="347">
        <v>13.133333333333335</v>
      </c>
      <c r="G507" s="347">
        <v>12.616666666666669</v>
      </c>
      <c r="H507" s="347">
        <v>14.316666666666668</v>
      </c>
      <c r="I507" s="347">
        <v>14.833333333333334</v>
      </c>
      <c r="J507" s="346">
        <v>15.166666666666668</v>
      </c>
      <c r="K507" s="346">
        <v>14.5</v>
      </c>
      <c r="L507" s="346">
        <v>13.65</v>
      </c>
      <c r="M507" s="270">
        <v>1540.7945099999999</v>
      </c>
      <c r="N507" s="1"/>
      <c r="O507" s="1"/>
    </row>
    <row r="508" spans="1:15" ht="12.75" customHeight="1">
      <c r="A508" s="30">
        <v>498</v>
      </c>
      <c r="B508" s="346" t="s">
        <v>214</v>
      </c>
      <c r="C508" s="347">
        <v>255.4</v>
      </c>
      <c r="D508" s="347">
        <v>252.08333333333334</v>
      </c>
      <c r="E508" s="347">
        <v>246.56666666666666</v>
      </c>
      <c r="F508" s="347">
        <v>237.73333333333332</v>
      </c>
      <c r="G508" s="347">
        <v>232.21666666666664</v>
      </c>
      <c r="H508" s="347">
        <v>260.91666666666669</v>
      </c>
      <c r="I508" s="347">
        <v>266.43333333333339</v>
      </c>
      <c r="J508" s="346">
        <v>275.26666666666671</v>
      </c>
      <c r="K508" s="346">
        <v>257.60000000000002</v>
      </c>
      <c r="L508" s="346">
        <v>243.25</v>
      </c>
      <c r="M508" s="270">
        <v>98.076980000000006</v>
      </c>
      <c r="N508" s="1"/>
      <c r="O508" s="1"/>
    </row>
    <row r="509" spans="1:15" ht="12.75" customHeight="1">
      <c r="A509" s="30">
        <v>499</v>
      </c>
      <c r="B509" s="346" t="s">
        <v>559</v>
      </c>
      <c r="C509" s="347">
        <v>307.5</v>
      </c>
      <c r="D509" s="347">
        <v>311.48333333333335</v>
      </c>
      <c r="E509" s="347">
        <v>302.01666666666671</v>
      </c>
      <c r="F509" s="347">
        <v>296.53333333333336</v>
      </c>
      <c r="G509" s="347">
        <v>287.06666666666672</v>
      </c>
      <c r="H509" s="347">
        <v>316.9666666666667</v>
      </c>
      <c r="I509" s="347">
        <v>326.43333333333339</v>
      </c>
      <c r="J509" s="346">
        <v>331.91666666666669</v>
      </c>
      <c r="K509" s="346">
        <v>320.95</v>
      </c>
      <c r="L509" s="346">
        <v>306</v>
      </c>
      <c r="M509" s="270">
        <v>16.595659999999999</v>
      </c>
      <c r="N509" s="1"/>
      <c r="O509" s="1"/>
    </row>
    <row r="510" spans="1:15" ht="12.75" customHeight="1">
      <c r="A510" s="30"/>
      <c r="B510" s="346" t="s">
        <v>560</v>
      </c>
      <c r="C510" s="347">
        <v>1700.6</v>
      </c>
      <c r="D510" s="347">
        <v>1731.7333333333333</v>
      </c>
      <c r="E510" s="347">
        <v>1649.4666666666667</v>
      </c>
      <c r="F510" s="347">
        <v>1598.3333333333333</v>
      </c>
      <c r="G510" s="347">
        <v>1516.0666666666666</v>
      </c>
      <c r="H510" s="347">
        <v>1782.8666666666668</v>
      </c>
      <c r="I510" s="347">
        <v>1865.1333333333337</v>
      </c>
      <c r="J510" s="346">
        <v>1916.2666666666669</v>
      </c>
      <c r="K510" s="346">
        <v>1814</v>
      </c>
      <c r="L510" s="346">
        <v>1680.6</v>
      </c>
      <c r="M510" s="270">
        <v>0.61506000000000005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11"/>
      <c r="B5" s="412"/>
      <c r="C5" s="411"/>
      <c r="D5" s="41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7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13" t="s">
        <v>563</v>
      </c>
      <c r="C7" s="412"/>
      <c r="D7" s="7">
        <f>Main!B10</f>
        <v>44685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44683</v>
      </c>
      <c r="B10" s="29">
        <v>539621</v>
      </c>
      <c r="C10" s="28" t="s">
        <v>926</v>
      </c>
      <c r="D10" s="28" t="s">
        <v>895</v>
      </c>
      <c r="E10" s="28" t="s">
        <v>573</v>
      </c>
      <c r="F10" s="87">
        <v>308240</v>
      </c>
      <c r="G10" s="29">
        <v>3.8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44683</v>
      </c>
      <c r="B11" s="29">
        <v>539559</v>
      </c>
      <c r="C11" s="28" t="s">
        <v>907</v>
      </c>
      <c r="D11" s="28" t="s">
        <v>908</v>
      </c>
      <c r="E11" s="28" t="s">
        <v>572</v>
      </c>
      <c r="F11" s="87">
        <v>49950</v>
      </c>
      <c r="G11" s="29">
        <v>16.7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44683</v>
      </c>
      <c r="B12" s="29">
        <v>540811</v>
      </c>
      <c r="C12" s="28" t="s">
        <v>927</v>
      </c>
      <c r="D12" s="28" t="s">
        <v>928</v>
      </c>
      <c r="E12" s="28" t="s">
        <v>572</v>
      </c>
      <c r="F12" s="87">
        <v>50000</v>
      </c>
      <c r="G12" s="29">
        <v>17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44683</v>
      </c>
      <c r="B13" s="29">
        <v>504351</v>
      </c>
      <c r="C13" s="28" t="s">
        <v>929</v>
      </c>
      <c r="D13" s="28" t="s">
        <v>930</v>
      </c>
      <c r="E13" s="28" t="s">
        <v>573</v>
      </c>
      <c r="F13" s="87">
        <v>12500000</v>
      </c>
      <c r="G13" s="29">
        <v>0.15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44683</v>
      </c>
      <c r="B14" s="29">
        <v>524590</v>
      </c>
      <c r="C14" s="28" t="s">
        <v>893</v>
      </c>
      <c r="D14" s="28" t="s">
        <v>909</v>
      </c>
      <c r="E14" s="28" t="s">
        <v>573</v>
      </c>
      <c r="F14" s="87">
        <v>24072</v>
      </c>
      <c r="G14" s="29">
        <v>73.55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44683</v>
      </c>
      <c r="B15" s="29">
        <v>524590</v>
      </c>
      <c r="C15" s="28" t="s">
        <v>893</v>
      </c>
      <c r="D15" s="28" t="s">
        <v>931</v>
      </c>
      <c r="E15" s="28" t="s">
        <v>572</v>
      </c>
      <c r="F15" s="87">
        <v>18028</v>
      </c>
      <c r="G15" s="29">
        <v>72.819999999999993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44683</v>
      </c>
      <c r="B16" s="29">
        <v>541627</v>
      </c>
      <c r="C16" s="28" t="s">
        <v>932</v>
      </c>
      <c r="D16" s="28" t="s">
        <v>933</v>
      </c>
      <c r="E16" s="28" t="s">
        <v>572</v>
      </c>
      <c r="F16" s="87">
        <v>41498</v>
      </c>
      <c r="G16" s="29">
        <v>3.29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44683</v>
      </c>
      <c r="B17" s="29">
        <v>540134</v>
      </c>
      <c r="C17" s="28" t="s">
        <v>934</v>
      </c>
      <c r="D17" s="28" t="s">
        <v>933</v>
      </c>
      <c r="E17" s="28" t="s">
        <v>572</v>
      </c>
      <c r="F17" s="87">
        <v>36970</v>
      </c>
      <c r="G17" s="29">
        <v>4.03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44683</v>
      </c>
      <c r="B18" s="29">
        <v>501700</v>
      </c>
      <c r="C18" s="28" t="s">
        <v>935</v>
      </c>
      <c r="D18" s="28" t="s">
        <v>936</v>
      </c>
      <c r="E18" s="28" t="s">
        <v>573</v>
      </c>
      <c r="F18" s="87">
        <v>500000</v>
      </c>
      <c r="G18" s="29">
        <v>52.1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44683</v>
      </c>
      <c r="B19" s="29">
        <v>509051</v>
      </c>
      <c r="C19" s="28" t="s">
        <v>937</v>
      </c>
      <c r="D19" s="28" t="s">
        <v>900</v>
      </c>
      <c r="E19" s="28" t="s">
        <v>572</v>
      </c>
      <c r="F19" s="87">
        <v>7500000</v>
      </c>
      <c r="G19" s="29">
        <v>4.2699999999999996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44683</v>
      </c>
      <c r="B20" s="29">
        <v>509051</v>
      </c>
      <c r="C20" s="28" t="s">
        <v>937</v>
      </c>
      <c r="D20" s="28" t="s">
        <v>938</v>
      </c>
      <c r="E20" s="28" t="s">
        <v>573</v>
      </c>
      <c r="F20" s="87">
        <v>49000000</v>
      </c>
      <c r="G20" s="29">
        <v>4.2699999999999996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44683</v>
      </c>
      <c r="B21" s="29">
        <v>509051</v>
      </c>
      <c r="C21" s="28" t="s">
        <v>937</v>
      </c>
      <c r="D21" s="28" t="s">
        <v>939</v>
      </c>
      <c r="E21" s="28" t="s">
        <v>572</v>
      </c>
      <c r="F21" s="87">
        <v>6500000</v>
      </c>
      <c r="G21" s="29">
        <v>4.2699999999999996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44683</v>
      </c>
      <c r="B22" s="29">
        <v>530443</v>
      </c>
      <c r="C22" s="28" t="s">
        <v>940</v>
      </c>
      <c r="D22" s="28" t="s">
        <v>941</v>
      </c>
      <c r="E22" s="28" t="s">
        <v>572</v>
      </c>
      <c r="F22" s="87">
        <v>27119</v>
      </c>
      <c r="G22" s="29">
        <v>9.2100000000000009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44683</v>
      </c>
      <c r="B23" s="29">
        <v>539910</v>
      </c>
      <c r="C23" s="28" t="s">
        <v>942</v>
      </c>
      <c r="D23" s="28" t="s">
        <v>943</v>
      </c>
      <c r="E23" s="28" t="s">
        <v>573</v>
      </c>
      <c r="F23" s="87">
        <v>226670</v>
      </c>
      <c r="G23" s="29">
        <v>5.91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44683</v>
      </c>
      <c r="B24" s="29">
        <v>539910</v>
      </c>
      <c r="C24" s="28" t="s">
        <v>942</v>
      </c>
      <c r="D24" s="28" t="s">
        <v>861</v>
      </c>
      <c r="E24" s="28" t="s">
        <v>573</v>
      </c>
      <c r="F24" s="87">
        <v>132498</v>
      </c>
      <c r="G24" s="29">
        <v>5.71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44683</v>
      </c>
      <c r="B25" s="29">
        <v>511557</v>
      </c>
      <c r="C25" s="28" t="s">
        <v>944</v>
      </c>
      <c r="D25" s="28" t="s">
        <v>945</v>
      </c>
      <c r="E25" s="28" t="s">
        <v>573</v>
      </c>
      <c r="F25" s="87">
        <v>1736740</v>
      </c>
      <c r="G25" s="29">
        <v>8.24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44683</v>
      </c>
      <c r="B26" s="29">
        <v>511557</v>
      </c>
      <c r="C26" s="28" t="s">
        <v>944</v>
      </c>
      <c r="D26" s="28" t="s">
        <v>946</v>
      </c>
      <c r="E26" s="28" t="s">
        <v>573</v>
      </c>
      <c r="F26" s="87">
        <v>450000</v>
      </c>
      <c r="G26" s="29">
        <v>8.24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44683</v>
      </c>
      <c r="B27" s="29">
        <v>541601</v>
      </c>
      <c r="C27" s="28" t="s">
        <v>947</v>
      </c>
      <c r="D27" s="28" t="s">
        <v>948</v>
      </c>
      <c r="E27" s="28" t="s">
        <v>572</v>
      </c>
      <c r="F27" s="87">
        <v>116100</v>
      </c>
      <c r="G27" s="29">
        <v>180.82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44683</v>
      </c>
      <c r="B28" s="29">
        <v>541151</v>
      </c>
      <c r="C28" s="28" t="s">
        <v>949</v>
      </c>
      <c r="D28" s="28" t="s">
        <v>950</v>
      </c>
      <c r="E28" s="28" t="s">
        <v>572</v>
      </c>
      <c r="F28" s="87">
        <v>64000</v>
      </c>
      <c r="G28" s="29">
        <v>6.71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44683</v>
      </c>
      <c r="B29" s="29">
        <v>538540</v>
      </c>
      <c r="C29" s="28" t="s">
        <v>951</v>
      </c>
      <c r="D29" s="28" t="s">
        <v>952</v>
      </c>
      <c r="E29" s="28" t="s">
        <v>573</v>
      </c>
      <c r="F29" s="87">
        <v>276000</v>
      </c>
      <c r="G29" s="29">
        <v>2.9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44683</v>
      </c>
      <c r="B30" s="29">
        <v>540821</v>
      </c>
      <c r="C30" s="28" t="s">
        <v>953</v>
      </c>
      <c r="D30" s="28" t="s">
        <v>954</v>
      </c>
      <c r="E30" s="28" t="s">
        <v>572</v>
      </c>
      <c r="F30" s="87">
        <v>100000</v>
      </c>
      <c r="G30" s="29">
        <v>33.35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44683</v>
      </c>
      <c r="B31" s="29">
        <v>540821</v>
      </c>
      <c r="C31" s="28" t="s">
        <v>953</v>
      </c>
      <c r="D31" s="28" t="s">
        <v>955</v>
      </c>
      <c r="E31" s="28" t="s">
        <v>573</v>
      </c>
      <c r="F31" s="87">
        <v>66694</v>
      </c>
      <c r="G31" s="29">
        <v>33.35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44683</v>
      </c>
      <c r="B32" s="29">
        <v>539833</v>
      </c>
      <c r="C32" s="28" t="s">
        <v>956</v>
      </c>
      <c r="D32" s="28" t="s">
        <v>957</v>
      </c>
      <c r="E32" s="28" t="s">
        <v>572</v>
      </c>
      <c r="F32" s="87">
        <v>451000</v>
      </c>
      <c r="G32" s="29">
        <v>0.84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44683</v>
      </c>
      <c r="B33" s="29">
        <v>539584</v>
      </c>
      <c r="C33" s="28" t="s">
        <v>910</v>
      </c>
      <c r="D33" s="28" t="s">
        <v>911</v>
      </c>
      <c r="E33" s="28" t="s">
        <v>573</v>
      </c>
      <c r="F33" s="87">
        <v>284446</v>
      </c>
      <c r="G33" s="29">
        <v>1.39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44683</v>
      </c>
      <c r="B34" s="29">
        <v>543274</v>
      </c>
      <c r="C34" s="28" t="s">
        <v>899</v>
      </c>
      <c r="D34" s="28" t="s">
        <v>958</v>
      </c>
      <c r="E34" s="28" t="s">
        <v>573</v>
      </c>
      <c r="F34" s="87">
        <v>124200</v>
      </c>
      <c r="G34" s="29">
        <v>79.97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44683</v>
      </c>
      <c r="B35" s="29">
        <v>543274</v>
      </c>
      <c r="C35" s="28" t="s">
        <v>899</v>
      </c>
      <c r="D35" s="28" t="s">
        <v>959</v>
      </c>
      <c r="E35" s="28" t="s">
        <v>572</v>
      </c>
      <c r="F35" s="87">
        <v>250200</v>
      </c>
      <c r="G35" s="29">
        <v>79.37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44683</v>
      </c>
      <c r="B36" s="29">
        <v>531644</v>
      </c>
      <c r="C36" s="28" t="s">
        <v>912</v>
      </c>
      <c r="D36" s="28" t="s">
        <v>913</v>
      </c>
      <c r="E36" s="28" t="s">
        <v>573</v>
      </c>
      <c r="F36" s="87">
        <v>39000</v>
      </c>
      <c r="G36" s="29">
        <v>10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44683</v>
      </c>
      <c r="B37" s="29">
        <v>531203</v>
      </c>
      <c r="C37" s="28" t="s">
        <v>960</v>
      </c>
      <c r="D37" s="28" t="s">
        <v>961</v>
      </c>
      <c r="E37" s="28" t="s">
        <v>572</v>
      </c>
      <c r="F37" s="87">
        <v>30200</v>
      </c>
      <c r="G37" s="29">
        <v>29.65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44683</v>
      </c>
      <c r="B38" s="29">
        <v>531203</v>
      </c>
      <c r="C38" s="28" t="s">
        <v>960</v>
      </c>
      <c r="D38" s="28" t="s">
        <v>962</v>
      </c>
      <c r="E38" s="28" t="s">
        <v>573</v>
      </c>
      <c r="F38" s="87">
        <v>30000</v>
      </c>
      <c r="G38" s="29">
        <v>29.65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44683</v>
      </c>
      <c r="B39" s="29" t="s">
        <v>963</v>
      </c>
      <c r="C39" s="28" t="s">
        <v>964</v>
      </c>
      <c r="D39" s="28" t="s">
        <v>965</v>
      </c>
      <c r="E39" s="28" t="s">
        <v>572</v>
      </c>
      <c r="F39" s="87">
        <v>302273</v>
      </c>
      <c r="G39" s="29">
        <v>45.29</v>
      </c>
      <c r="H39" s="29" t="s">
        <v>851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44683</v>
      </c>
      <c r="B40" s="29" t="s">
        <v>966</v>
      </c>
      <c r="C40" s="28" t="s">
        <v>967</v>
      </c>
      <c r="D40" s="28" t="s">
        <v>897</v>
      </c>
      <c r="E40" s="28" t="s">
        <v>572</v>
      </c>
      <c r="F40" s="87">
        <v>530137</v>
      </c>
      <c r="G40" s="29">
        <v>440.12</v>
      </c>
      <c r="H40" s="29" t="s">
        <v>851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44683</v>
      </c>
      <c r="B41" s="29" t="s">
        <v>966</v>
      </c>
      <c r="C41" s="28" t="s">
        <v>967</v>
      </c>
      <c r="D41" s="28" t="s">
        <v>869</v>
      </c>
      <c r="E41" s="28" t="s">
        <v>572</v>
      </c>
      <c r="F41" s="87">
        <v>315686</v>
      </c>
      <c r="G41" s="29">
        <v>435.81</v>
      </c>
      <c r="H41" s="29" t="s">
        <v>851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44683</v>
      </c>
      <c r="B42" s="29" t="s">
        <v>968</v>
      </c>
      <c r="C42" s="28" t="s">
        <v>969</v>
      </c>
      <c r="D42" s="28" t="s">
        <v>970</v>
      </c>
      <c r="E42" s="28" t="s">
        <v>572</v>
      </c>
      <c r="F42" s="87">
        <v>27869</v>
      </c>
      <c r="G42" s="29">
        <v>138.87</v>
      </c>
      <c r="H42" s="29" t="s">
        <v>851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44683</v>
      </c>
      <c r="B43" s="29" t="s">
        <v>896</v>
      </c>
      <c r="C43" s="28" t="s">
        <v>898</v>
      </c>
      <c r="D43" s="28" t="s">
        <v>891</v>
      </c>
      <c r="E43" s="28" t="s">
        <v>572</v>
      </c>
      <c r="F43" s="87">
        <v>116816</v>
      </c>
      <c r="G43" s="29">
        <v>1111.6600000000001</v>
      </c>
      <c r="H43" s="29" t="s">
        <v>851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44683</v>
      </c>
      <c r="B44" s="29" t="s">
        <v>896</v>
      </c>
      <c r="C44" s="28" t="s">
        <v>898</v>
      </c>
      <c r="D44" s="28" t="s">
        <v>870</v>
      </c>
      <c r="E44" s="28" t="s">
        <v>572</v>
      </c>
      <c r="F44" s="87">
        <v>131423</v>
      </c>
      <c r="G44" s="29">
        <v>1115.6400000000001</v>
      </c>
      <c r="H44" s="29" t="s">
        <v>851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44683</v>
      </c>
      <c r="B45" s="29" t="s">
        <v>896</v>
      </c>
      <c r="C45" s="28" t="s">
        <v>898</v>
      </c>
      <c r="D45" s="28" t="s">
        <v>897</v>
      </c>
      <c r="E45" s="28" t="s">
        <v>572</v>
      </c>
      <c r="F45" s="87">
        <v>329081</v>
      </c>
      <c r="G45" s="29">
        <v>1115.46</v>
      </c>
      <c r="H45" s="29" t="s">
        <v>851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44683</v>
      </c>
      <c r="B46" s="29" t="s">
        <v>896</v>
      </c>
      <c r="C46" s="28" t="s">
        <v>898</v>
      </c>
      <c r="D46" s="28" t="s">
        <v>869</v>
      </c>
      <c r="E46" s="28" t="s">
        <v>572</v>
      </c>
      <c r="F46" s="87">
        <v>376039</v>
      </c>
      <c r="G46" s="29">
        <v>1117.05</v>
      </c>
      <c r="H46" s="29" t="s">
        <v>851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44683</v>
      </c>
      <c r="B47" s="29" t="s">
        <v>971</v>
      </c>
      <c r="C47" s="28" t="s">
        <v>972</v>
      </c>
      <c r="D47" s="28" t="s">
        <v>897</v>
      </c>
      <c r="E47" s="28" t="s">
        <v>572</v>
      </c>
      <c r="F47" s="87">
        <v>530157</v>
      </c>
      <c r="G47" s="29">
        <v>559.92999999999995</v>
      </c>
      <c r="H47" s="29" t="s">
        <v>851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44683</v>
      </c>
      <c r="B48" s="29" t="s">
        <v>914</v>
      </c>
      <c r="C48" s="28" t="s">
        <v>915</v>
      </c>
      <c r="D48" s="28" t="s">
        <v>973</v>
      </c>
      <c r="E48" s="28" t="s">
        <v>572</v>
      </c>
      <c r="F48" s="87">
        <v>1873183</v>
      </c>
      <c r="G48" s="29">
        <v>1.76</v>
      </c>
      <c r="H48" s="29" t="s">
        <v>851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44683</v>
      </c>
      <c r="B49" s="29" t="s">
        <v>974</v>
      </c>
      <c r="C49" s="28" t="s">
        <v>975</v>
      </c>
      <c r="D49" s="28" t="s">
        <v>976</v>
      </c>
      <c r="E49" s="28" t="s">
        <v>572</v>
      </c>
      <c r="F49" s="87">
        <v>24000</v>
      </c>
      <c r="G49" s="29">
        <v>38.92</v>
      </c>
      <c r="H49" s="29" t="s">
        <v>851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44683</v>
      </c>
      <c r="B50" s="29" t="s">
        <v>977</v>
      </c>
      <c r="C50" s="28" t="s">
        <v>978</v>
      </c>
      <c r="D50" s="28" t="s">
        <v>861</v>
      </c>
      <c r="E50" s="28" t="s">
        <v>572</v>
      </c>
      <c r="F50" s="87">
        <v>3335727</v>
      </c>
      <c r="G50" s="29">
        <v>7.3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44683</v>
      </c>
      <c r="B51" s="29" t="s">
        <v>977</v>
      </c>
      <c r="C51" s="28" t="s">
        <v>978</v>
      </c>
      <c r="D51" s="28" t="s">
        <v>895</v>
      </c>
      <c r="E51" s="28" t="s">
        <v>572</v>
      </c>
      <c r="F51" s="87">
        <v>3114582</v>
      </c>
      <c r="G51" s="29">
        <v>7.32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44683</v>
      </c>
      <c r="B52" s="29" t="s">
        <v>979</v>
      </c>
      <c r="C52" s="28" t="s">
        <v>980</v>
      </c>
      <c r="D52" s="28" t="s">
        <v>981</v>
      </c>
      <c r="E52" s="28" t="s">
        <v>573</v>
      </c>
      <c r="F52" s="87">
        <v>150000</v>
      </c>
      <c r="G52" s="29">
        <v>116.83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44683</v>
      </c>
      <c r="B53" s="29" t="s">
        <v>963</v>
      </c>
      <c r="C53" s="28" t="s">
        <v>964</v>
      </c>
      <c r="D53" s="28" t="s">
        <v>982</v>
      </c>
      <c r="E53" s="28" t="s">
        <v>573</v>
      </c>
      <c r="F53" s="87">
        <v>272770</v>
      </c>
      <c r="G53" s="29">
        <v>45.3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44683</v>
      </c>
      <c r="B54" s="29" t="s">
        <v>100</v>
      </c>
      <c r="C54" s="28" t="s">
        <v>983</v>
      </c>
      <c r="D54" s="28" t="s">
        <v>984</v>
      </c>
      <c r="E54" s="28" t="s">
        <v>573</v>
      </c>
      <c r="F54" s="87">
        <v>1333741</v>
      </c>
      <c r="G54" s="29">
        <v>1580.75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44683</v>
      </c>
      <c r="B55" s="29" t="s">
        <v>363</v>
      </c>
      <c r="C55" s="28" t="s">
        <v>985</v>
      </c>
      <c r="D55" s="28" t="s">
        <v>986</v>
      </c>
      <c r="E55" s="28" t="s">
        <v>573</v>
      </c>
      <c r="F55" s="87">
        <v>13373596</v>
      </c>
      <c r="G55" s="29">
        <v>2.42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44683</v>
      </c>
      <c r="B56" s="29" t="s">
        <v>987</v>
      </c>
      <c r="C56" s="28" t="s">
        <v>988</v>
      </c>
      <c r="D56" s="28" t="s">
        <v>989</v>
      </c>
      <c r="E56" s="28" t="s">
        <v>573</v>
      </c>
      <c r="F56" s="87">
        <v>1284935</v>
      </c>
      <c r="G56" s="29">
        <v>5.9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44683</v>
      </c>
      <c r="B57" s="29" t="s">
        <v>966</v>
      </c>
      <c r="C57" s="28" t="s">
        <v>967</v>
      </c>
      <c r="D57" s="28" t="s">
        <v>869</v>
      </c>
      <c r="E57" s="28" t="s">
        <v>573</v>
      </c>
      <c r="F57" s="87">
        <v>315686</v>
      </c>
      <c r="G57" s="29">
        <v>436.57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44683</v>
      </c>
      <c r="B58" s="29" t="s">
        <v>966</v>
      </c>
      <c r="C58" s="28" t="s">
        <v>967</v>
      </c>
      <c r="D58" s="28" t="s">
        <v>897</v>
      </c>
      <c r="E58" s="28" t="s">
        <v>573</v>
      </c>
      <c r="F58" s="87">
        <v>533182</v>
      </c>
      <c r="G58" s="29">
        <v>441.02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44683</v>
      </c>
      <c r="B59" s="29" t="s">
        <v>990</v>
      </c>
      <c r="C59" s="28" t="s">
        <v>991</v>
      </c>
      <c r="D59" s="28" t="s">
        <v>992</v>
      </c>
      <c r="E59" s="28" t="s">
        <v>573</v>
      </c>
      <c r="F59" s="87">
        <v>180000</v>
      </c>
      <c r="G59" s="29">
        <v>128.6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44683</v>
      </c>
      <c r="B60" s="29" t="s">
        <v>993</v>
      </c>
      <c r="C60" s="28" t="s">
        <v>994</v>
      </c>
      <c r="D60" s="28" t="s">
        <v>995</v>
      </c>
      <c r="E60" s="28" t="s">
        <v>573</v>
      </c>
      <c r="F60" s="87">
        <v>88615</v>
      </c>
      <c r="G60" s="29">
        <v>76.14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44683</v>
      </c>
      <c r="B61" s="29" t="s">
        <v>896</v>
      </c>
      <c r="C61" s="28" t="s">
        <v>898</v>
      </c>
      <c r="D61" s="28" t="s">
        <v>897</v>
      </c>
      <c r="E61" s="28" t="s">
        <v>573</v>
      </c>
      <c r="F61" s="87">
        <v>328234</v>
      </c>
      <c r="G61" s="29">
        <v>1116.31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44683</v>
      </c>
      <c r="B62" s="29" t="s">
        <v>896</v>
      </c>
      <c r="C62" s="28" t="s">
        <v>898</v>
      </c>
      <c r="D62" s="28" t="s">
        <v>870</v>
      </c>
      <c r="E62" s="28" t="s">
        <v>573</v>
      </c>
      <c r="F62" s="87">
        <v>131083</v>
      </c>
      <c r="G62" s="29">
        <v>1112.8900000000001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44683</v>
      </c>
      <c r="B63" s="29" t="s">
        <v>896</v>
      </c>
      <c r="C63" s="28" t="s">
        <v>898</v>
      </c>
      <c r="D63" s="28" t="s">
        <v>891</v>
      </c>
      <c r="E63" s="28" t="s">
        <v>573</v>
      </c>
      <c r="F63" s="87">
        <v>114882</v>
      </c>
      <c r="G63" s="29">
        <v>1113.76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44683</v>
      </c>
      <c r="B64" s="29" t="s">
        <v>896</v>
      </c>
      <c r="C64" s="28" t="s">
        <v>898</v>
      </c>
      <c r="D64" s="28" t="s">
        <v>869</v>
      </c>
      <c r="E64" s="28" t="s">
        <v>573</v>
      </c>
      <c r="F64" s="87">
        <v>376039</v>
      </c>
      <c r="G64" s="29">
        <v>1117.43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44683</v>
      </c>
      <c r="B65" s="29" t="s">
        <v>971</v>
      </c>
      <c r="C65" s="28" t="s">
        <v>972</v>
      </c>
      <c r="D65" s="28" t="s">
        <v>897</v>
      </c>
      <c r="E65" s="28" t="s">
        <v>573</v>
      </c>
      <c r="F65" s="87">
        <v>545601</v>
      </c>
      <c r="G65" s="29">
        <v>559.82000000000005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44683</v>
      </c>
      <c r="B66" s="29" t="s">
        <v>996</v>
      </c>
      <c r="C66" s="28" t="s">
        <v>997</v>
      </c>
      <c r="D66" s="28" t="s">
        <v>998</v>
      </c>
      <c r="E66" s="28" t="s">
        <v>573</v>
      </c>
      <c r="F66" s="87">
        <v>350000</v>
      </c>
      <c r="G66" s="29">
        <v>26.84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44683</v>
      </c>
      <c r="B67" s="29" t="s">
        <v>914</v>
      </c>
      <c r="C67" s="28" t="s">
        <v>915</v>
      </c>
      <c r="D67" s="28" t="s">
        <v>973</v>
      </c>
      <c r="E67" s="28" t="s">
        <v>573</v>
      </c>
      <c r="F67" s="87">
        <v>1494883</v>
      </c>
      <c r="G67" s="29">
        <v>1.76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44683</v>
      </c>
      <c r="B68" s="29" t="s">
        <v>977</v>
      </c>
      <c r="C68" s="28" t="s">
        <v>978</v>
      </c>
      <c r="D68" s="28" t="s">
        <v>895</v>
      </c>
      <c r="E68" s="28" t="s">
        <v>573</v>
      </c>
      <c r="F68" s="87">
        <v>1941480</v>
      </c>
      <c r="G68" s="29">
        <v>7.39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44683</v>
      </c>
      <c r="B69" s="29" t="s">
        <v>977</v>
      </c>
      <c r="C69" s="28" t="s">
        <v>978</v>
      </c>
      <c r="D69" s="28" t="s">
        <v>999</v>
      </c>
      <c r="E69" s="28" t="s">
        <v>573</v>
      </c>
      <c r="F69" s="87">
        <v>4500000</v>
      </c>
      <c r="G69" s="29">
        <v>7.34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44683</v>
      </c>
      <c r="B70" s="29" t="s">
        <v>977</v>
      </c>
      <c r="C70" s="28" t="s">
        <v>978</v>
      </c>
      <c r="D70" s="28" t="s">
        <v>861</v>
      </c>
      <c r="E70" s="28" t="s">
        <v>573</v>
      </c>
      <c r="F70" s="87">
        <v>3335727</v>
      </c>
      <c r="G70" s="29">
        <v>7.32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5"/>
  <sheetViews>
    <sheetView zoomScale="85" zoomScaleNormal="85" workbookViewId="0">
      <selection activeCell="J45" sqref="J4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6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866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44685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8">
        <v>44641</v>
      </c>
      <c r="C10" s="357"/>
      <c r="D10" s="358" t="s">
        <v>281</v>
      </c>
      <c r="E10" s="359" t="s">
        <v>589</v>
      </c>
      <c r="F10" s="285">
        <v>1640</v>
      </c>
      <c r="G10" s="285">
        <v>1530</v>
      </c>
      <c r="H10" s="285">
        <v>1675</v>
      </c>
      <c r="I10" s="360" t="s">
        <v>863</v>
      </c>
      <c r="J10" s="349" t="s">
        <v>868</v>
      </c>
      <c r="K10" s="349">
        <f t="shared" ref="K10" si="0">H10-F10</f>
        <v>35</v>
      </c>
      <c r="L10" s="350">
        <f t="shared" ref="L10" si="1">(F10*-0.7)/100</f>
        <v>-11.48</v>
      </c>
      <c r="M10" s="351">
        <f t="shared" ref="M10" si="2">(K10+L10)/F10</f>
        <v>1.4341463414634147E-2</v>
      </c>
      <c r="N10" s="349" t="s">
        <v>587</v>
      </c>
      <c r="O10" s="352">
        <v>44683</v>
      </c>
      <c r="P10" s="385">
        <f>VLOOKUP(D10,'MidCap Intra'!B18:C572,2,0)</f>
        <v>1646.1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51">
        <v>2</v>
      </c>
      <c r="B11" s="248">
        <v>44664</v>
      </c>
      <c r="C11" s="342"/>
      <c r="D11" s="338" t="s">
        <v>342</v>
      </c>
      <c r="E11" s="339" t="s">
        <v>589</v>
      </c>
      <c r="F11" s="251" t="s">
        <v>876</v>
      </c>
      <c r="G11" s="251">
        <v>2395</v>
      </c>
      <c r="H11" s="251"/>
      <c r="I11" s="340" t="s">
        <v>877</v>
      </c>
      <c r="J11" s="278" t="s">
        <v>590</v>
      </c>
      <c r="K11" s="278"/>
      <c r="L11" s="392"/>
      <c r="M11" s="393"/>
      <c r="N11" s="388"/>
      <c r="O11" s="394"/>
      <c r="P11" s="395">
        <f>VLOOKUP(D11,'MidCap Intra'!B26:C580,2,0)</f>
        <v>2439.65</v>
      </c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44670</v>
      </c>
      <c r="C12" s="342"/>
      <c r="D12" s="338" t="s">
        <v>488</v>
      </c>
      <c r="E12" s="339" t="s">
        <v>589</v>
      </c>
      <c r="F12" s="251" t="s">
        <v>879</v>
      </c>
      <c r="G12" s="251">
        <v>149</v>
      </c>
      <c r="H12" s="251"/>
      <c r="I12" s="340" t="s">
        <v>875</v>
      </c>
      <c r="J12" s="278" t="s">
        <v>590</v>
      </c>
      <c r="K12" s="391"/>
      <c r="L12" s="303"/>
      <c r="M12" s="304"/>
      <c r="N12" s="302"/>
      <c r="O12" s="330"/>
      <c r="P12" s="395">
        <f>VLOOKUP(D12,'MidCap Intra'!B27:C581,2,0)</f>
        <v>150.44999999999999</v>
      </c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44671</v>
      </c>
      <c r="C13" s="342"/>
      <c r="D13" s="338" t="s">
        <v>136</v>
      </c>
      <c r="E13" s="339" t="s">
        <v>589</v>
      </c>
      <c r="F13" s="251" t="s">
        <v>867</v>
      </c>
      <c r="G13" s="251">
        <v>695</v>
      </c>
      <c r="H13" s="251"/>
      <c r="I13" s="340" t="s">
        <v>881</v>
      </c>
      <c r="J13" s="278" t="s">
        <v>590</v>
      </c>
      <c r="K13" s="391"/>
      <c r="L13" s="303"/>
      <c r="M13" s="304"/>
      <c r="N13" s="302"/>
      <c r="O13" s="330"/>
      <c r="P13" s="302">
        <f>VLOOKUP(D13,'MidCap Intra'!B28:C582,2,0)</f>
        <v>737.5</v>
      </c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ht="13.9" customHeight="1">
      <c r="A14" s="251"/>
      <c r="B14" s="248"/>
      <c r="C14" s="342"/>
      <c r="D14" s="338"/>
      <c r="E14" s="339"/>
      <c r="F14" s="251"/>
      <c r="G14" s="251"/>
      <c r="H14" s="251"/>
      <c r="I14" s="340"/>
      <c r="J14" s="278"/>
      <c r="K14" s="391"/>
      <c r="L14" s="303"/>
      <c r="M14" s="304"/>
      <c r="N14" s="302"/>
      <c r="O14" s="330"/>
      <c r="P14" s="38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4.25" customHeight="1">
      <c r="A15" s="107"/>
      <c r="B15" s="108"/>
      <c r="C15" s="109"/>
      <c r="D15" s="110"/>
      <c r="E15" s="111"/>
      <c r="F15" s="111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07"/>
      <c r="B16" s="108"/>
      <c r="C16" s="109"/>
      <c r="D16" s="110"/>
      <c r="E16" s="111"/>
      <c r="F16" s="111"/>
      <c r="G16" s="107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9" t="s">
        <v>591</v>
      </c>
      <c r="B17" s="120"/>
      <c r="C17" s="121"/>
      <c r="D17" s="122"/>
      <c r="E17" s="123"/>
      <c r="F17" s="123"/>
      <c r="G17" s="123"/>
      <c r="H17" s="123"/>
      <c r="I17" s="123"/>
      <c r="J17" s="124"/>
      <c r="K17" s="123"/>
      <c r="L17" s="125"/>
      <c r="M17" s="56"/>
      <c r="N17" s="124"/>
      <c r="O17" s="12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26" t="s">
        <v>592</v>
      </c>
      <c r="B18" s="119"/>
      <c r="C18" s="119"/>
      <c r="D18" s="119"/>
      <c r="E18" s="41"/>
      <c r="F18" s="127" t="s">
        <v>593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594</v>
      </c>
      <c r="B19" s="119"/>
      <c r="C19" s="119"/>
      <c r="D19" s="119" t="s">
        <v>850</v>
      </c>
      <c r="E19" s="6"/>
      <c r="F19" s="127" t="s">
        <v>595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/>
      <c r="B20" s="119"/>
      <c r="C20" s="119"/>
      <c r="D20" s="119"/>
      <c r="E20" s="6"/>
      <c r="F20" s="6"/>
      <c r="G20" s="6"/>
      <c r="H20" s="6"/>
      <c r="I20" s="6"/>
      <c r="J20" s="132"/>
      <c r="K20" s="129"/>
      <c r="L20" s="129"/>
      <c r="M20" s="6"/>
      <c r="N20" s="133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34" t="s">
        <v>596</v>
      </c>
      <c r="C21" s="134"/>
      <c r="D21" s="134"/>
      <c r="E21" s="134"/>
      <c r="F21" s="135"/>
      <c r="G21" s="6"/>
      <c r="H21" s="6"/>
      <c r="I21" s="136"/>
      <c r="J21" s="137"/>
      <c r="K21" s="138"/>
      <c r="L21" s="137"/>
      <c r="M21" s="6"/>
      <c r="N21" s="1"/>
      <c r="O21" s="1"/>
      <c r="P21" s="1"/>
      <c r="R21" s="56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95" t="s">
        <v>16</v>
      </c>
      <c r="B22" s="96" t="s">
        <v>564</v>
      </c>
      <c r="C22" s="98"/>
      <c r="D22" s="97" t="s">
        <v>575</v>
      </c>
      <c r="E22" s="96" t="s">
        <v>576</v>
      </c>
      <c r="F22" s="96" t="s">
        <v>577</v>
      </c>
      <c r="G22" s="96" t="s">
        <v>597</v>
      </c>
      <c r="H22" s="96" t="s">
        <v>579</v>
      </c>
      <c r="I22" s="96" t="s">
        <v>580</v>
      </c>
      <c r="J22" s="96" t="s">
        <v>581</v>
      </c>
      <c r="K22" s="96" t="s">
        <v>598</v>
      </c>
      <c r="L22" s="140" t="s">
        <v>583</v>
      </c>
      <c r="M22" s="98" t="s">
        <v>584</v>
      </c>
      <c r="N22" s="95" t="s">
        <v>585</v>
      </c>
      <c r="O22" s="309" t="s">
        <v>586</v>
      </c>
      <c r="P22" s="282"/>
      <c r="Q22" s="1"/>
      <c r="R22" s="306"/>
      <c r="S22" s="306"/>
      <c r="T22" s="306"/>
      <c r="U22" s="295"/>
      <c r="V22" s="295"/>
      <c r="W22" s="295"/>
      <c r="X22" s="295"/>
      <c r="Y22" s="295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57" customFormat="1" ht="15" customHeight="1">
      <c r="A23" s="343">
        <v>1</v>
      </c>
      <c r="B23" s="248">
        <v>44671</v>
      </c>
      <c r="C23" s="344"/>
      <c r="D23" s="345" t="s">
        <v>882</v>
      </c>
      <c r="E23" s="251" t="s">
        <v>589</v>
      </c>
      <c r="F23" s="251" t="s">
        <v>883</v>
      </c>
      <c r="G23" s="251">
        <v>227</v>
      </c>
      <c r="H23" s="251"/>
      <c r="I23" s="251" t="s">
        <v>884</v>
      </c>
      <c r="J23" s="302" t="s">
        <v>590</v>
      </c>
      <c r="K23" s="302"/>
      <c r="L23" s="303"/>
      <c r="M23" s="304"/>
      <c r="N23" s="302"/>
      <c r="O23" s="330"/>
      <c r="P23" s="307"/>
      <c r="Q23" s="307"/>
      <c r="R23" s="308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305"/>
      <c r="AJ23" s="294"/>
      <c r="AK23" s="294"/>
      <c r="AL23" s="294"/>
    </row>
    <row r="24" spans="1:38" s="257" customFormat="1" ht="15" customHeight="1">
      <c r="A24" s="343">
        <v>2</v>
      </c>
      <c r="B24" s="248">
        <v>44672</v>
      </c>
      <c r="C24" s="344"/>
      <c r="D24" s="345" t="s">
        <v>520</v>
      </c>
      <c r="E24" s="251" t="s">
        <v>589</v>
      </c>
      <c r="F24" s="251" t="s">
        <v>885</v>
      </c>
      <c r="G24" s="251">
        <v>1920</v>
      </c>
      <c r="H24" s="251"/>
      <c r="I24" s="251" t="s">
        <v>886</v>
      </c>
      <c r="J24" s="302" t="s">
        <v>590</v>
      </c>
      <c r="K24" s="302"/>
      <c r="L24" s="303"/>
      <c r="M24" s="304"/>
      <c r="N24" s="302"/>
      <c r="O24" s="330"/>
      <c r="P24" s="307"/>
      <c r="Q24" s="307"/>
      <c r="R24" s="308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305"/>
      <c r="AJ24" s="294"/>
      <c r="AK24" s="294"/>
      <c r="AL24" s="294"/>
    </row>
    <row r="25" spans="1:38" s="257" customFormat="1" ht="15" customHeight="1">
      <c r="A25" s="343">
        <v>3</v>
      </c>
      <c r="B25" s="248">
        <v>44672</v>
      </c>
      <c r="C25" s="344"/>
      <c r="D25" s="345" t="s">
        <v>116</v>
      </c>
      <c r="E25" s="251" t="s">
        <v>589</v>
      </c>
      <c r="F25" s="251" t="s">
        <v>887</v>
      </c>
      <c r="G25" s="251">
        <v>1340</v>
      </c>
      <c r="H25" s="251"/>
      <c r="I25" s="251">
        <v>1450</v>
      </c>
      <c r="J25" s="302" t="s">
        <v>590</v>
      </c>
      <c r="K25" s="302"/>
      <c r="L25" s="303"/>
      <c r="M25" s="304"/>
      <c r="N25" s="302"/>
      <c r="O25" s="330"/>
      <c r="P25" s="307"/>
      <c r="Q25" s="307"/>
      <c r="R25" s="308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5"/>
      <c r="AJ25" s="294"/>
      <c r="AK25" s="294"/>
      <c r="AL25" s="294"/>
    </row>
    <row r="26" spans="1:38" s="257" customFormat="1" ht="15" customHeight="1">
      <c r="A26" s="343">
        <v>4</v>
      </c>
      <c r="B26" s="248">
        <v>44673</v>
      </c>
      <c r="C26" s="344"/>
      <c r="D26" s="345" t="s">
        <v>888</v>
      </c>
      <c r="E26" s="251" t="s">
        <v>589</v>
      </c>
      <c r="F26" s="251" t="s">
        <v>889</v>
      </c>
      <c r="G26" s="251">
        <v>1647</v>
      </c>
      <c r="H26" s="251"/>
      <c r="I26" s="251" t="s">
        <v>890</v>
      </c>
      <c r="J26" s="302" t="s">
        <v>590</v>
      </c>
      <c r="K26" s="302"/>
      <c r="L26" s="303"/>
      <c r="M26" s="304"/>
      <c r="N26" s="302"/>
      <c r="O26" s="330"/>
      <c r="P26" s="307"/>
      <c r="Q26" s="307"/>
      <c r="R26" s="308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43">
        <v>5</v>
      </c>
      <c r="B27" s="248">
        <v>44676</v>
      </c>
      <c r="C27" s="344"/>
      <c r="D27" s="345" t="s">
        <v>199</v>
      </c>
      <c r="E27" s="251" t="s">
        <v>589</v>
      </c>
      <c r="F27" s="251" t="s">
        <v>892</v>
      </c>
      <c r="G27" s="251">
        <v>240</v>
      </c>
      <c r="H27" s="251"/>
      <c r="I27" s="251">
        <v>265</v>
      </c>
      <c r="J27" s="302" t="s">
        <v>590</v>
      </c>
      <c r="K27" s="302"/>
      <c r="L27" s="303"/>
      <c r="M27" s="304"/>
      <c r="N27" s="302"/>
      <c r="O27" s="330"/>
      <c r="P27" s="307"/>
      <c r="Q27" s="307"/>
      <c r="R27" s="308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43">
        <v>6</v>
      </c>
      <c r="B28" s="248">
        <v>44679</v>
      </c>
      <c r="C28" s="344"/>
      <c r="D28" s="345" t="s">
        <v>296</v>
      </c>
      <c r="E28" s="251" t="s">
        <v>589</v>
      </c>
      <c r="F28" s="251" t="s">
        <v>916</v>
      </c>
      <c r="G28" s="251">
        <v>214</v>
      </c>
      <c r="H28" s="251"/>
      <c r="I28" s="251" t="s">
        <v>917</v>
      </c>
      <c r="J28" s="278" t="s">
        <v>590</v>
      </c>
      <c r="K28" s="278"/>
      <c r="L28" s="279"/>
      <c r="M28" s="280"/>
      <c r="N28" s="278"/>
      <c r="O28" s="281"/>
      <c r="P28" s="307"/>
      <c r="Q28" s="307"/>
      <c r="R28" s="308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70" customFormat="1" ht="15" customHeight="1">
      <c r="K29" s="252"/>
      <c r="L29" s="283"/>
      <c r="M29" s="322"/>
      <c r="N29" s="252"/>
      <c r="O29" s="293"/>
      <c r="P29" s="1"/>
      <c r="Q29" s="1"/>
      <c r="R29" s="31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24"/>
      <c r="AJ29" s="323"/>
      <c r="AK29" s="323"/>
      <c r="AL29" s="323"/>
    </row>
    <row r="30" spans="1:38" ht="15" customHeight="1">
      <c r="A30" s="310"/>
      <c r="B30" s="311"/>
      <c r="C30" s="312"/>
      <c r="D30" s="313"/>
      <c r="E30" s="314"/>
      <c r="F30" s="314"/>
      <c r="G30" s="314"/>
      <c r="H30" s="314"/>
      <c r="I30" s="314"/>
      <c r="J30" s="315"/>
      <c r="K30" s="315"/>
      <c r="L30" s="316"/>
      <c r="M30" s="317"/>
      <c r="N30" s="315"/>
      <c r="O30" s="318"/>
      <c r="P30" s="1"/>
      <c r="Q30" s="1"/>
      <c r="R30" s="31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90">
        <v>1</v>
      </c>
      <c r="B37" s="372">
        <v>44680</v>
      </c>
      <c r="C37" s="373"/>
      <c r="D37" s="373" t="s">
        <v>901</v>
      </c>
      <c r="E37" s="374" t="s">
        <v>589</v>
      </c>
      <c r="F37" s="374">
        <v>4545</v>
      </c>
      <c r="G37" s="374">
        <v>4440</v>
      </c>
      <c r="H37" s="369">
        <v>4440</v>
      </c>
      <c r="I37" s="369" t="s">
        <v>905</v>
      </c>
      <c r="J37" s="368" t="s">
        <v>880</v>
      </c>
      <c r="K37" s="369">
        <f t="shared" ref="K37" si="3">H37-F37</f>
        <v>-105</v>
      </c>
      <c r="L37" s="370">
        <v>100</v>
      </c>
      <c r="M37" s="371">
        <f t="shared" ref="M37" si="4">(K37*N37)-L37</f>
        <v>-13225</v>
      </c>
      <c r="N37" s="369">
        <v>125</v>
      </c>
      <c r="O37" s="384" t="s">
        <v>599</v>
      </c>
      <c r="P37" s="372">
        <v>44683</v>
      </c>
      <c r="Q37" s="249"/>
      <c r="R37" s="25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4"/>
      <c r="AG37" s="311"/>
      <c r="AH37" s="249"/>
      <c r="AI37" s="249"/>
      <c r="AJ37" s="314"/>
      <c r="AK37" s="314"/>
      <c r="AL37" s="314"/>
    </row>
    <row r="38" spans="1:38" s="247" customFormat="1" ht="13.15" customHeight="1">
      <c r="A38" s="387">
        <v>2</v>
      </c>
      <c r="B38" s="248">
        <v>44680</v>
      </c>
      <c r="C38" s="331"/>
      <c r="D38" s="331" t="s">
        <v>902</v>
      </c>
      <c r="E38" s="251" t="s">
        <v>589</v>
      </c>
      <c r="F38" s="251" t="s">
        <v>903</v>
      </c>
      <c r="G38" s="251">
        <v>1990</v>
      </c>
      <c r="H38" s="252"/>
      <c r="I38" s="252" t="s">
        <v>904</v>
      </c>
      <c r="J38" s="302" t="s">
        <v>590</v>
      </c>
      <c r="K38" s="252"/>
      <c r="L38" s="283"/>
      <c r="M38" s="284"/>
      <c r="N38" s="252"/>
      <c r="O38" s="341"/>
      <c r="P38" s="248"/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4"/>
      <c r="AG38" s="311"/>
      <c r="AH38" s="249"/>
      <c r="AI38" s="249"/>
      <c r="AJ38" s="314"/>
      <c r="AK38" s="314"/>
      <c r="AL38" s="314"/>
    </row>
    <row r="39" spans="1:38" s="247" customFormat="1" ht="13.15" customHeight="1">
      <c r="A39" s="387">
        <v>3</v>
      </c>
      <c r="B39" s="248">
        <v>44683</v>
      </c>
      <c r="C39" s="331"/>
      <c r="D39" s="331" t="s">
        <v>894</v>
      </c>
      <c r="E39" s="251" t="s">
        <v>589</v>
      </c>
      <c r="F39" s="251" t="s">
        <v>918</v>
      </c>
      <c r="G39" s="251">
        <v>1585</v>
      </c>
      <c r="H39" s="252"/>
      <c r="I39" s="252" t="s">
        <v>919</v>
      </c>
      <c r="J39" s="302" t="s">
        <v>590</v>
      </c>
      <c r="K39" s="252"/>
      <c r="L39" s="283"/>
      <c r="M39" s="284"/>
      <c r="N39" s="252"/>
      <c r="O39" s="341"/>
      <c r="P39" s="248"/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4"/>
      <c r="AG39" s="311"/>
      <c r="AH39" s="249"/>
      <c r="AI39" s="249"/>
      <c r="AJ39" s="314"/>
      <c r="AK39" s="314"/>
      <c r="AL39" s="314"/>
    </row>
    <row r="40" spans="1:38" s="247" customFormat="1" ht="13.15" customHeight="1">
      <c r="A40" s="251"/>
      <c r="B40" s="248"/>
      <c r="C40" s="331"/>
      <c r="D40" s="331"/>
      <c r="E40" s="251"/>
      <c r="F40" s="251"/>
      <c r="G40" s="251"/>
      <c r="H40" s="252"/>
      <c r="I40" s="252"/>
      <c r="J40" s="302"/>
      <c r="K40" s="252"/>
      <c r="L40" s="283"/>
      <c r="M40" s="284"/>
      <c r="N40" s="252"/>
      <c r="O40" s="292"/>
      <c r="P40" s="293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4"/>
      <c r="AG40" s="311"/>
      <c r="AH40" s="249"/>
      <c r="AI40" s="249"/>
      <c r="AJ40" s="314"/>
      <c r="AK40" s="314"/>
      <c r="AL40" s="314"/>
    </row>
    <row r="41" spans="1:38" ht="13.5" customHeight="1">
      <c r="A41" s="107"/>
      <c r="B41" s="108"/>
      <c r="C41" s="142"/>
      <c r="D41" s="150"/>
      <c r="E41" s="151"/>
      <c r="F41" s="107"/>
      <c r="G41" s="107"/>
      <c r="H41" s="107"/>
      <c r="I41" s="143"/>
      <c r="J41" s="143"/>
      <c r="K41" s="143"/>
      <c r="L41" s="143"/>
      <c r="M41" s="143"/>
      <c r="N41" s="143"/>
      <c r="O41" s="143"/>
      <c r="P41" s="143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>
      <c r="A42" s="152"/>
      <c r="B42" s="108"/>
      <c r="C42" s="109"/>
      <c r="D42" s="153"/>
      <c r="E42" s="112"/>
      <c r="F42" s="112"/>
      <c r="G42" s="112"/>
      <c r="H42" s="112"/>
      <c r="I42" s="112"/>
      <c r="J42" s="6"/>
      <c r="K42" s="112"/>
      <c r="L42" s="112"/>
      <c r="M42" s="6"/>
      <c r="N42" s="1"/>
      <c r="O42" s="109"/>
      <c r="P42" s="41"/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54" t="s">
        <v>609</v>
      </c>
      <c r="B43" s="154"/>
      <c r="C43" s="154"/>
      <c r="D43" s="154"/>
      <c r="E43" s="155"/>
      <c r="F43" s="112"/>
      <c r="G43" s="112"/>
      <c r="H43" s="112"/>
      <c r="I43" s="112"/>
      <c r="J43" s="1"/>
      <c r="K43" s="6"/>
      <c r="L43" s="6"/>
      <c r="M43" s="6"/>
      <c r="N43" s="1"/>
      <c r="O43" s="1"/>
      <c r="P43" s="41"/>
      <c r="Q43" s="4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564</v>
      </c>
      <c r="C44" s="96"/>
      <c r="D44" s="97" t="s">
        <v>575</v>
      </c>
      <c r="E44" s="96" t="s">
        <v>576</v>
      </c>
      <c r="F44" s="96" t="s">
        <v>577</v>
      </c>
      <c r="G44" s="96" t="s">
        <v>597</v>
      </c>
      <c r="H44" s="96" t="s">
        <v>579</v>
      </c>
      <c r="I44" s="96" t="s">
        <v>580</v>
      </c>
      <c r="J44" s="95" t="s">
        <v>581</v>
      </c>
      <c r="K44" s="95" t="s">
        <v>610</v>
      </c>
      <c r="L44" s="98" t="s">
        <v>583</v>
      </c>
      <c r="M44" s="149" t="s">
        <v>606</v>
      </c>
      <c r="N44" s="96" t="s">
        <v>607</v>
      </c>
      <c r="O44" s="96" t="s">
        <v>585</v>
      </c>
      <c r="P44" s="97" t="s">
        <v>586</v>
      </c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s="247" customFormat="1" ht="12.75" customHeight="1">
      <c r="A45" s="396">
        <v>1</v>
      </c>
      <c r="B45" s="248">
        <v>44683</v>
      </c>
      <c r="C45" s="397"/>
      <c r="D45" s="398" t="s">
        <v>921</v>
      </c>
      <c r="E45" s="396" t="s">
        <v>589</v>
      </c>
      <c r="F45" s="396" t="s">
        <v>922</v>
      </c>
      <c r="G45" s="396">
        <v>29</v>
      </c>
      <c r="H45" s="399"/>
      <c r="I45" s="400" t="s">
        <v>923</v>
      </c>
      <c r="J45" s="302" t="s">
        <v>590</v>
      </c>
      <c r="K45" s="252"/>
      <c r="L45" s="283"/>
      <c r="M45" s="284"/>
      <c r="N45" s="252"/>
      <c r="O45" s="341"/>
      <c r="P45" s="248"/>
      <c r="Q45" s="249"/>
      <c r="R45" s="250" t="s">
        <v>871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</row>
    <row r="46" spans="1:38" s="247" customFormat="1" ht="12.75" customHeight="1">
      <c r="A46" s="396">
        <v>2</v>
      </c>
      <c r="B46" s="248">
        <v>44683</v>
      </c>
      <c r="C46" s="397"/>
      <c r="D46" s="398" t="s">
        <v>920</v>
      </c>
      <c r="E46" s="396" t="s">
        <v>589</v>
      </c>
      <c r="F46" s="396" t="s">
        <v>924</v>
      </c>
      <c r="G46" s="396">
        <v>40</v>
      </c>
      <c r="H46" s="399"/>
      <c r="I46" s="400" t="s">
        <v>925</v>
      </c>
      <c r="J46" s="302" t="s">
        <v>590</v>
      </c>
      <c r="K46" s="252"/>
      <c r="L46" s="283"/>
      <c r="M46" s="284"/>
      <c r="N46" s="252"/>
      <c r="O46" s="278"/>
      <c r="P46" s="248"/>
      <c r="Q46" s="249"/>
      <c r="R46" s="25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</row>
    <row r="47" spans="1:38" s="301" customFormat="1" ht="12.75" customHeight="1">
      <c r="A47" s="366"/>
      <c r="B47" s="366"/>
      <c r="C47" s="366"/>
      <c r="D47" s="366"/>
      <c r="E47" s="366"/>
      <c r="F47" s="361"/>
      <c r="G47" s="366"/>
      <c r="H47" s="366"/>
      <c r="I47" s="366"/>
      <c r="J47" s="366"/>
      <c r="K47" s="362"/>
      <c r="L47" s="363"/>
      <c r="M47" s="364"/>
      <c r="N47" s="362"/>
      <c r="O47" s="365"/>
      <c r="P47" s="367"/>
      <c r="Q47" s="298"/>
      <c r="R47" s="299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300"/>
      <c r="AG47" s="300"/>
      <c r="AH47" s="300"/>
      <c r="AI47" s="300"/>
      <c r="AJ47" s="300"/>
      <c r="AK47" s="300"/>
      <c r="AL47" s="300"/>
    </row>
    <row r="48" spans="1:38" ht="14.25" customHeight="1">
      <c r="A48" s="151"/>
      <c r="B48" s="156"/>
      <c r="C48" s="156"/>
      <c r="D48" s="157"/>
      <c r="E48" s="151"/>
      <c r="F48" s="158"/>
      <c r="G48" s="151"/>
      <c r="H48" s="151"/>
      <c r="I48" s="151"/>
      <c r="J48" s="156"/>
      <c r="K48" s="159"/>
      <c r="L48" s="151"/>
      <c r="M48" s="151"/>
      <c r="N48" s="151"/>
      <c r="O48" s="160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94" t="s">
        <v>611</v>
      </c>
      <c r="B49" s="161"/>
      <c r="C49" s="161"/>
      <c r="D49" s="162"/>
      <c r="E49" s="135"/>
      <c r="F49" s="6"/>
      <c r="G49" s="6"/>
      <c r="H49" s="136"/>
      <c r="I49" s="163"/>
      <c r="J49" s="1"/>
      <c r="K49" s="6"/>
      <c r="L49" s="6"/>
      <c r="M49" s="6"/>
      <c r="N49" s="1"/>
      <c r="O49" s="1"/>
      <c r="Q49" s="1"/>
      <c r="R49" s="6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95" t="s">
        <v>16</v>
      </c>
      <c r="B50" s="96" t="s">
        <v>564</v>
      </c>
      <c r="C50" s="96"/>
      <c r="D50" s="97" t="s">
        <v>575</v>
      </c>
      <c r="E50" s="96" t="s">
        <v>576</v>
      </c>
      <c r="F50" s="96" t="s">
        <v>577</v>
      </c>
      <c r="G50" s="96" t="s">
        <v>578</v>
      </c>
      <c r="H50" s="96" t="s">
        <v>579</v>
      </c>
      <c r="I50" s="96" t="s">
        <v>580</v>
      </c>
      <c r="J50" s="95" t="s">
        <v>581</v>
      </c>
      <c r="K50" s="139" t="s">
        <v>598</v>
      </c>
      <c r="L50" s="140" t="s">
        <v>583</v>
      </c>
      <c r="M50" s="98" t="s">
        <v>584</v>
      </c>
      <c r="N50" s="96" t="s">
        <v>585</v>
      </c>
      <c r="O50" s="97" t="s">
        <v>586</v>
      </c>
      <c r="P50" s="96" t="s">
        <v>818</v>
      </c>
      <c r="Q50" s="1"/>
      <c r="R50" s="6"/>
      <c r="S50" s="1"/>
      <c r="T50" s="1"/>
      <c r="U50" s="1"/>
      <c r="V50" s="1"/>
      <c r="W50" s="1"/>
      <c r="X50" s="1"/>
      <c r="Y50" s="1"/>
      <c r="Z50" s="1"/>
    </row>
    <row r="51" spans="1:38" s="247" customFormat="1" ht="14.25" customHeight="1">
      <c r="A51" s="271">
        <v>1</v>
      </c>
      <c r="B51" s="272">
        <v>44488</v>
      </c>
      <c r="C51" s="273"/>
      <c r="D51" s="274" t="s">
        <v>137</v>
      </c>
      <c r="E51" s="275" t="s">
        <v>862</v>
      </c>
      <c r="F51" s="276">
        <v>235.25</v>
      </c>
      <c r="G51" s="276">
        <v>198</v>
      </c>
      <c r="H51" s="275"/>
      <c r="I51" s="277" t="s">
        <v>823</v>
      </c>
      <c r="J51" s="278" t="s">
        <v>590</v>
      </c>
      <c r="K51" s="278"/>
      <c r="L51" s="279"/>
      <c r="M51" s="280"/>
      <c r="N51" s="278"/>
      <c r="O51" s="281"/>
      <c r="P51" s="278"/>
      <c r="Q51" s="246"/>
      <c r="R51" s="1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375">
        <v>2</v>
      </c>
      <c r="B52" s="376">
        <v>44651</v>
      </c>
      <c r="C52" s="377"/>
      <c r="D52" s="378" t="s">
        <v>437</v>
      </c>
      <c r="E52" s="379" t="s">
        <v>589</v>
      </c>
      <c r="F52" s="379">
        <v>379</v>
      </c>
      <c r="G52" s="379">
        <v>348</v>
      </c>
      <c r="H52" s="379">
        <v>406</v>
      </c>
      <c r="I52" s="379" t="s">
        <v>865</v>
      </c>
      <c r="J52" s="353" t="s">
        <v>872</v>
      </c>
      <c r="K52" s="353">
        <f t="shared" ref="K52" si="5">H52-F52</f>
        <v>27</v>
      </c>
      <c r="L52" s="354">
        <f t="shared" ref="L52" si="6">(F52*-0.7)/100</f>
        <v>-2.653</v>
      </c>
      <c r="M52" s="355">
        <f t="shared" ref="M52" si="7">(K52+L52)/F52</f>
        <v>6.4240105540897097E-2</v>
      </c>
      <c r="N52" s="353" t="s">
        <v>587</v>
      </c>
      <c r="O52" s="356">
        <v>44657</v>
      </c>
      <c r="P52" s="353">
        <f>VLOOKUP(D52,'MidCap Intra'!B86:C640,2,0)</f>
        <v>397.6</v>
      </c>
      <c r="Q52" s="246"/>
      <c r="R52" s="246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s="247" customFormat="1" ht="12.75" customHeight="1">
      <c r="A53" s="380">
        <v>3</v>
      </c>
      <c r="B53" s="381">
        <v>44658</v>
      </c>
      <c r="C53" s="382"/>
      <c r="D53" s="274" t="s">
        <v>415</v>
      </c>
      <c r="E53" s="383" t="s">
        <v>589</v>
      </c>
      <c r="F53" s="383" t="s">
        <v>873</v>
      </c>
      <c r="G53" s="383">
        <v>398</v>
      </c>
      <c r="H53" s="383"/>
      <c r="I53" s="383" t="s">
        <v>874</v>
      </c>
      <c r="J53" s="278" t="s">
        <v>590</v>
      </c>
      <c r="K53" s="278"/>
      <c r="L53" s="279"/>
      <c r="M53" s="280"/>
      <c r="N53" s="278"/>
      <c r="O53" s="281"/>
      <c r="P53" s="278"/>
      <c r="Q53" s="246"/>
      <c r="R53" s="246" t="s">
        <v>588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:38" ht="14.25" customHeight="1">
      <c r="A54" s="164"/>
      <c r="B54" s="141"/>
      <c r="C54" s="165"/>
      <c r="D54" s="100"/>
      <c r="E54" s="166"/>
      <c r="F54" s="166"/>
      <c r="G54" s="166"/>
      <c r="H54" s="166"/>
      <c r="I54" s="166"/>
      <c r="J54" s="166"/>
      <c r="K54" s="167"/>
      <c r="L54" s="168"/>
      <c r="M54" s="166"/>
      <c r="N54" s="169"/>
      <c r="O54" s="170"/>
      <c r="P54" s="170"/>
      <c r="R54" s="6"/>
      <c r="S54" s="41"/>
      <c r="T54" s="1"/>
      <c r="U54" s="1"/>
      <c r="V54" s="1"/>
      <c r="W54" s="1"/>
      <c r="X54" s="1"/>
      <c r="Y54" s="1"/>
      <c r="Z54" s="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19" t="s">
        <v>591</v>
      </c>
      <c r="B55" s="119"/>
      <c r="C55" s="119"/>
      <c r="D55" s="119"/>
      <c r="E55" s="41"/>
      <c r="F55" s="127" t="s">
        <v>593</v>
      </c>
      <c r="G55" s="56"/>
      <c r="H55" s="56"/>
      <c r="I55" s="56"/>
      <c r="J55" s="6"/>
      <c r="K55" s="145"/>
      <c r="L55" s="146"/>
      <c r="M55" s="6"/>
      <c r="N55" s="109"/>
      <c r="O55" s="171"/>
      <c r="P55" s="1"/>
      <c r="Q55" s="1"/>
      <c r="R55" s="6"/>
      <c r="S55" s="1"/>
      <c r="T55" s="1"/>
      <c r="U55" s="1"/>
      <c r="V55" s="1"/>
      <c r="W55" s="1"/>
      <c r="X55" s="1"/>
      <c r="Y55" s="1"/>
    </row>
    <row r="56" spans="1:38" ht="12.75" customHeight="1">
      <c r="A56" s="126" t="s">
        <v>592</v>
      </c>
      <c r="B56" s="119"/>
      <c r="C56" s="119"/>
      <c r="D56" s="119"/>
      <c r="E56" s="6"/>
      <c r="F56" s="127" t="s">
        <v>595</v>
      </c>
      <c r="G56" s="6"/>
      <c r="H56" s="6" t="s">
        <v>814</v>
      </c>
      <c r="I56" s="6"/>
      <c r="J56" s="1"/>
      <c r="K56" s="6"/>
      <c r="L56" s="6"/>
      <c r="M56" s="6"/>
      <c r="N56" s="1"/>
      <c r="O56" s="1"/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26"/>
      <c r="B57" s="119"/>
      <c r="C57" s="119"/>
      <c r="D57" s="119"/>
      <c r="E57" s="6"/>
      <c r="F57" s="127"/>
      <c r="G57" s="6"/>
      <c r="H57" s="6"/>
      <c r="I57" s="6"/>
      <c r="J57" s="1"/>
      <c r="K57" s="6"/>
      <c r="L57" s="6"/>
      <c r="M57" s="6"/>
      <c r="N57" s="1"/>
      <c r="O57" s="1"/>
      <c r="Q57" s="1"/>
      <c r="R57" s="56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1"/>
      <c r="B58" s="134" t="s">
        <v>612</v>
      </c>
      <c r="C58" s="134"/>
      <c r="D58" s="134"/>
      <c r="E58" s="134"/>
      <c r="F58" s="135"/>
      <c r="G58" s="6"/>
      <c r="H58" s="6"/>
      <c r="I58" s="136"/>
      <c r="J58" s="137"/>
      <c r="K58" s="138"/>
      <c r="L58" s="137"/>
      <c r="M58" s="6"/>
      <c r="N58" s="1"/>
      <c r="O58" s="1"/>
      <c r="Q58" s="1"/>
      <c r="R58" s="56"/>
      <c r="S58" s="1"/>
      <c r="T58" s="1"/>
      <c r="U58" s="1"/>
      <c r="V58" s="1"/>
      <c r="W58" s="1"/>
      <c r="X58" s="1"/>
      <c r="Y58" s="1"/>
      <c r="Z58" s="1"/>
    </row>
    <row r="59" spans="1:38" ht="38.25" customHeight="1">
      <c r="A59" s="95" t="s">
        <v>16</v>
      </c>
      <c r="B59" s="96" t="s">
        <v>564</v>
      </c>
      <c r="C59" s="96"/>
      <c r="D59" s="97" t="s">
        <v>575</v>
      </c>
      <c r="E59" s="96" t="s">
        <v>576</v>
      </c>
      <c r="F59" s="96" t="s">
        <v>577</v>
      </c>
      <c r="G59" s="96" t="s">
        <v>597</v>
      </c>
      <c r="H59" s="96" t="s">
        <v>579</v>
      </c>
      <c r="I59" s="96" t="s">
        <v>580</v>
      </c>
      <c r="J59" s="172" t="s">
        <v>581</v>
      </c>
      <c r="K59" s="139" t="s">
        <v>598</v>
      </c>
      <c r="L59" s="149" t="s">
        <v>606</v>
      </c>
      <c r="M59" s="96" t="s">
        <v>607</v>
      </c>
      <c r="N59" s="140" t="s">
        <v>583</v>
      </c>
      <c r="O59" s="98" t="s">
        <v>584</v>
      </c>
      <c r="P59" s="96" t="s">
        <v>585</v>
      </c>
      <c r="Q59" s="97" t="s">
        <v>586</v>
      </c>
      <c r="R59" s="56"/>
      <c r="S59" s="1"/>
      <c r="T59" s="1"/>
      <c r="U59" s="1"/>
      <c r="V59" s="1"/>
      <c r="W59" s="1"/>
      <c r="X59" s="1"/>
      <c r="Y59" s="1"/>
      <c r="Z59" s="1"/>
    </row>
    <row r="60" spans="1:38" ht="14.25" customHeight="1">
      <c r="A60" s="101"/>
      <c r="B60" s="102"/>
      <c r="C60" s="173"/>
      <c r="D60" s="103"/>
      <c r="E60" s="104"/>
      <c r="F60" s="174"/>
      <c r="G60" s="101"/>
      <c r="H60" s="104"/>
      <c r="I60" s="105"/>
      <c r="J60" s="175"/>
      <c r="K60" s="175"/>
      <c r="L60" s="176"/>
      <c r="M60" s="99"/>
      <c r="N60" s="176"/>
      <c r="O60" s="177"/>
      <c r="P60" s="178"/>
      <c r="Q60" s="179"/>
      <c r="R60" s="144"/>
      <c r="S60" s="113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4.25" customHeight="1">
      <c r="A61" s="101"/>
      <c r="B61" s="102"/>
      <c r="C61" s="173"/>
      <c r="D61" s="103"/>
      <c r="E61" s="104"/>
      <c r="F61" s="174"/>
      <c r="G61" s="101"/>
      <c r="H61" s="104"/>
      <c r="I61" s="105"/>
      <c r="J61" s="175"/>
      <c r="K61" s="175"/>
      <c r="L61" s="176"/>
      <c r="M61" s="99"/>
      <c r="N61" s="176"/>
      <c r="O61" s="177"/>
      <c r="P61" s="178"/>
      <c r="Q61" s="179"/>
      <c r="R61" s="144"/>
      <c r="S61" s="113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4.25" customHeight="1">
      <c r="A62" s="101"/>
      <c r="B62" s="102"/>
      <c r="C62" s="173"/>
      <c r="D62" s="103"/>
      <c r="E62" s="104"/>
      <c r="F62" s="174"/>
      <c r="G62" s="101"/>
      <c r="H62" s="104"/>
      <c r="I62" s="105"/>
      <c r="J62" s="175"/>
      <c r="K62" s="175"/>
      <c r="L62" s="176"/>
      <c r="M62" s="99"/>
      <c r="N62" s="176"/>
      <c r="O62" s="177"/>
      <c r="P62" s="178"/>
      <c r="Q62" s="179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4.25" customHeight="1">
      <c r="A63" s="101"/>
      <c r="B63" s="102"/>
      <c r="C63" s="173"/>
      <c r="D63" s="103"/>
      <c r="E63" s="104"/>
      <c r="F63" s="175"/>
      <c r="G63" s="101"/>
      <c r="H63" s="104"/>
      <c r="I63" s="105"/>
      <c r="J63" s="175"/>
      <c r="K63" s="175"/>
      <c r="L63" s="176"/>
      <c r="M63" s="99"/>
      <c r="N63" s="176"/>
      <c r="O63" s="177"/>
      <c r="P63" s="178"/>
      <c r="Q63" s="179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4.25" customHeight="1">
      <c r="A64" s="101"/>
      <c r="B64" s="102"/>
      <c r="C64" s="173"/>
      <c r="D64" s="103"/>
      <c r="E64" s="104"/>
      <c r="F64" s="175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5"/>
      <c r="M66" s="175"/>
      <c r="N66" s="176"/>
      <c r="O66" s="180"/>
      <c r="P66" s="178"/>
      <c r="Q66" s="179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5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144"/>
      <c r="S67" s="113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81"/>
      <c r="K68" s="181"/>
      <c r="L68" s="181"/>
      <c r="M68" s="181"/>
      <c r="N68" s="182"/>
      <c r="O68" s="177"/>
      <c r="P68" s="106"/>
      <c r="Q68" s="179"/>
      <c r="R68" s="144"/>
      <c r="S68" s="113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26"/>
      <c r="B69" s="119"/>
      <c r="C69" s="119"/>
      <c r="D69" s="119"/>
      <c r="E69" s="6"/>
      <c r="F69" s="127"/>
      <c r="G69" s="6"/>
      <c r="H69" s="6"/>
      <c r="I69" s="6"/>
      <c r="J69" s="1"/>
      <c r="K69" s="6"/>
      <c r="L69" s="6"/>
      <c r="M69" s="6"/>
      <c r="N69" s="1"/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26"/>
      <c r="B70" s="119"/>
      <c r="C70" s="119"/>
      <c r="D70" s="119"/>
      <c r="E70" s="6"/>
      <c r="F70" s="127"/>
      <c r="G70" s="56"/>
      <c r="H70" s="41"/>
      <c r="I70" s="56"/>
      <c r="J70" s="6"/>
      <c r="K70" s="145"/>
      <c r="L70" s="146"/>
      <c r="M70" s="6"/>
      <c r="N70" s="109"/>
      <c r="O70" s="147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56"/>
      <c r="B71" s="108"/>
      <c r="C71" s="108"/>
      <c r="D71" s="41"/>
      <c r="E71" s="56"/>
      <c r="F71" s="56"/>
      <c r="G71" s="56"/>
      <c r="H71" s="41"/>
      <c r="I71" s="56"/>
      <c r="J71" s="6"/>
      <c r="K71" s="145"/>
      <c r="L71" s="146"/>
      <c r="M71" s="6"/>
      <c r="N71" s="109"/>
      <c r="O71" s="147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41"/>
      <c r="B72" s="183" t="s">
        <v>613</v>
      </c>
      <c r="C72" s="183"/>
      <c r="D72" s="183"/>
      <c r="E72" s="183"/>
      <c r="F72" s="6"/>
      <c r="G72" s="6"/>
      <c r="H72" s="137"/>
      <c r="I72" s="6"/>
      <c r="J72" s="137"/>
      <c r="K72" s="138"/>
      <c r="L72" s="6"/>
      <c r="M72" s="6"/>
      <c r="N72" s="1"/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95" t="s">
        <v>16</v>
      </c>
      <c r="B73" s="96" t="s">
        <v>564</v>
      </c>
      <c r="C73" s="96"/>
      <c r="D73" s="97" t="s">
        <v>575</v>
      </c>
      <c r="E73" s="96" t="s">
        <v>576</v>
      </c>
      <c r="F73" s="96" t="s">
        <v>577</v>
      </c>
      <c r="G73" s="96" t="s">
        <v>614</v>
      </c>
      <c r="H73" s="96" t="s">
        <v>615</v>
      </c>
      <c r="I73" s="96" t="s">
        <v>580</v>
      </c>
      <c r="J73" s="184" t="s">
        <v>581</v>
      </c>
      <c r="K73" s="96" t="s">
        <v>582</v>
      </c>
      <c r="L73" s="96" t="s">
        <v>616</v>
      </c>
      <c r="M73" s="96" t="s">
        <v>585</v>
      </c>
      <c r="N73" s="97" t="s">
        <v>586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85">
        <v>1</v>
      </c>
      <c r="B74" s="186">
        <v>41579</v>
      </c>
      <c r="C74" s="186"/>
      <c r="D74" s="187" t="s">
        <v>617</v>
      </c>
      <c r="E74" s="188" t="s">
        <v>618</v>
      </c>
      <c r="F74" s="189">
        <v>82</v>
      </c>
      <c r="G74" s="188" t="s">
        <v>619</v>
      </c>
      <c r="H74" s="188">
        <v>100</v>
      </c>
      <c r="I74" s="190">
        <v>100</v>
      </c>
      <c r="J74" s="191" t="s">
        <v>620</v>
      </c>
      <c r="K74" s="192">
        <f t="shared" ref="K74:K126" si="8">H74-F74</f>
        <v>18</v>
      </c>
      <c r="L74" s="193">
        <f t="shared" ref="L74:L126" si="9">K74/F74</f>
        <v>0.21951219512195122</v>
      </c>
      <c r="M74" s="188" t="s">
        <v>587</v>
      </c>
      <c r="N74" s="194">
        <v>42657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85">
        <v>2</v>
      </c>
      <c r="B75" s="186">
        <v>41794</v>
      </c>
      <c r="C75" s="186"/>
      <c r="D75" s="187" t="s">
        <v>621</v>
      </c>
      <c r="E75" s="188" t="s">
        <v>589</v>
      </c>
      <c r="F75" s="189">
        <v>257</v>
      </c>
      <c r="G75" s="188" t="s">
        <v>619</v>
      </c>
      <c r="H75" s="188">
        <v>300</v>
      </c>
      <c r="I75" s="190">
        <v>300</v>
      </c>
      <c r="J75" s="191" t="s">
        <v>620</v>
      </c>
      <c r="K75" s="192">
        <f t="shared" si="8"/>
        <v>43</v>
      </c>
      <c r="L75" s="193">
        <f t="shared" si="9"/>
        <v>0.16731517509727625</v>
      </c>
      <c r="M75" s="188" t="s">
        <v>587</v>
      </c>
      <c r="N75" s="194">
        <v>41822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85">
        <v>3</v>
      </c>
      <c r="B76" s="186">
        <v>41828</v>
      </c>
      <c r="C76" s="186"/>
      <c r="D76" s="187" t="s">
        <v>622</v>
      </c>
      <c r="E76" s="188" t="s">
        <v>589</v>
      </c>
      <c r="F76" s="189">
        <v>393</v>
      </c>
      <c r="G76" s="188" t="s">
        <v>619</v>
      </c>
      <c r="H76" s="188">
        <v>468</v>
      </c>
      <c r="I76" s="190">
        <v>468</v>
      </c>
      <c r="J76" s="191" t="s">
        <v>620</v>
      </c>
      <c r="K76" s="192">
        <f t="shared" si="8"/>
        <v>75</v>
      </c>
      <c r="L76" s="193">
        <f t="shared" si="9"/>
        <v>0.19083969465648856</v>
      </c>
      <c r="M76" s="188" t="s">
        <v>587</v>
      </c>
      <c r="N76" s="194">
        <v>41863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85">
        <v>4</v>
      </c>
      <c r="B77" s="186">
        <v>41857</v>
      </c>
      <c r="C77" s="186"/>
      <c r="D77" s="187" t="s">
        <v>623</v>
      </c>
      <c r="E77" s="188" t="s">
        <v>589</v>
      </c>
      <c r="F77" s="189">
        <v>205</v>
      </c>
      <c r="G77" s="188" t="s">
        <v>619</v>
      </c>
      <c r="H77" s="188">
        <v>275</v>
      </c>
      <c r="I77" s="190">
        <v>250</v>
      </c>
      <c r="J77" s="191" t="s">
        <v>620</v>
      </c>
      <c r="K77" s="192">
        <f t="shared" si="8"/>
        <v>70</v>
      </c>
      <c r="L77" s="193">
        <f t="shared" si="9"/>
        <v>0.34146341463414637</v>
      </c>
      <c r="M77" s="188" t="s">
        <v>587</v>
      </c>
      <c r="N77" s="194">
        <v>41962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5</v>
      </c>
      <c r="B78" s="186">
        <v>41886</v>
      </c>
      <c r="C78" s="186"/>
      <c r="D78" s="187" t="s">
        <v>624</v>
      </c>
      <c r="E78" s="188" t="s">
        <v>589</v>
      </c>
      <c r="F78" s="189">
        <v>162</v>
      </c>
      <c r="G78" s="188" t="s">
        <v>619</v>
      </c>
      <c r="H78" s="188">
        <v>190</v>
      </c>
      <c r="I78" s="190">
        <v>190</v>
      </c>
      <c r="J78" s="191" t="s">
        <v>620</v>
      </c>
      <c r="K78" s="192">
        <f t="shared" si="8"/>
        <v>28</v>
      </c>
      <c r="L78" s="193">
        <f t="shared" si="9"/>
        <v>0.1728395061728395</v>
      </c>
      <c r="M78" s="188" t="s">
        <v>587</v>
      </c>
      <c r="N78" s="194">
        <v>42006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6</v>
      </c>
      <c r="B79" s="186">
        <v>41886</v>
      </c>
      <c r="C79" s="186"/>
      <c r="D79" s="187" t="s">
        <v>625</v>
      </c>
      <c r="E79" s="188" t="s">
        <v>589</v>
      </c>
      <c r="F79" s="189">
        <v>75</v>
      </c>
      <c r="G79" s="188" t="s">
        <v>619</v>
      </c>
      <c r="H79" s="188">
        <v>91.5</v>
      </c>
      <c r="I79" s="190" t="s">
        <v>626</v>
      </c>
      <c r="J79" s="191" t="s">
        <v>627</v>
      </c>
      <c r="K79" s="192">
        <f t="shared" si="8"/>
        <v>16.5</v>
      </c>
      <c r="L79" s="193">
        <f t="shared" si="9"/>
        <v>0.22</v>
      </c>
      <c r="M79" s="188" t="s">
        <v>587</v>
      </c>
      <c r="N79" s="194">
        <v>41954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7</v>
      </c>
      <c r="B80" s="186">
        <v>41913</v>
      </c>
      <c r="C80" s="186"/>
      <c r="D80" s="187" t="s">
        <v>628</v>
      </c>
      <c r="E80" s="188" t="s">
        <v>589</v>
      </c>
      <c r="F80" s="189">
        <v>850</v>
      </c>
      <c r="G80" s="188" t="s">
        <v>619</v>
      </c>
      <c r="H80" s="188">
        <v>982.5</v>
      </c>
      <c r="I80" s="190">
        <v>1050</v>
      </c>
      <c r="J80" s="191" t="s">
        <v>629</v>
      </c>
      <c r="K80" s="192">
        <f t="shared" si="8"/>
        <v>132.5</v>
      </c>
      <c r="L80" s="193">
        <f t="shared" si="9"/>
        <v>0.15588235294117647</v>
      </c>
      <c r="M80" s="188" t="s">
        <v>587</v>
      </c>
      <c r="N80" s="194">
        <v>42039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8</v>
      </c>
      <c r="B81" s="186">
        <v>41913</v>
      </c>
      <c r="C81" s="186"/>
      <c r="D81" s="187" t="s">
        <v>630</v>
      </c>
      <c r="E81" s="188" t="s">
        <v>589</v>
      </c>
      <c r="F81" s="189">
        <v>475</v>
      </c>
      <c r="G81" s="188" t="s">
        <v>619</v>
      </c>
      <c r="H81" s="188">
        <v>515</v>
      </c>
      <c r="I81" s="190">
        <v>600</v>
      </c>
      <c r="J81" s="191" t="s">
        <v>631</v>
      </c>
      <c r="K81" s="192">
        <f t="shared" si="8"/>
        <v>40</v>
      </c>
      <c r="L81" s="193">
        <f t="shared" si="9"/>
        <v>8.4210526315789472E-2</v>
      </c>
      <c r="M81" s="188" t="s">
        <v>587</v>
      </c>
      <c r="N81" s="19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9</v>
      </c>
      <c r="B82" s="186">
        <v>41913</v>
      </c>
      <c r="C82" s="186"/>
      <c r="D82" s="187" t="s">
        <v>632</v>
      </c>
      <c r="E82" s="188" t="s">
        <v>589</v>
      </c>
      <c r="F82" s="189">
        <v>86</v>
      </c>
      <c r="G82" s="188" t="s">
        <v>619</v>
      </c>
      <c r="H82" s="188">
        <v>99</v>
      </c>
      <c r="I82" s="190">
        <v>140</v>
      </c>
      <c r="J82" s="191" t="s">
        <v>633</v>
      </c>
      <c r="K82" s="192">
        <f t="shared" si="8"/>
        <v>13</v>
      </c>
      <c r="L82" s="193">
        <f t="shared" si="9"/>
        <v>0.15116279069767441</v>
      </c>
      <c r="M82" s="188" t="s">
        <v>587</v>
      </c>
      <c r="N82" s="194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10</v>
      </c>
      <c r="B83" s="186">
        <v>41926</v>
      </c>
      <c r="C83" s="186"/>
      <c r="D83" s="187" t="s">
        <v>634</v>
      </c>
      <c r="E83" s="188" t="s">
        <v>589</v>
      </c>
      <c r="F83" s="189">
        <v>496.6</v>
      </c>
      <c r="G83" s="188" t="s">
        <v>619</v>
      </c>
      <c r="H83" s="188">
        <v>621</v>
      </c>
      <c r="I83" s="190">
        <v>580</v>
      </c>
      <c r="J83" s="191" t="s">
        <v>620</v>
      </c>
      <c r="K83" s="192">
        <f t="shared" si="8"/>
        <v>124.39999999999998</v>
      </c>
      <c r="L83" s="193">
        <f t="shared" si="9"/>
        <v>0.25050342327829234</v>
      </c>
      <c r="M83" s="188" t="s">
        <v>587</v>
      </c>
      <c r="N83" s="194">
        <v>42605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11</v>
      </c>
      <c r="B84" s="186">
        <v>41926</v>
      </c>
      <c r="C84" s="186"/>
      <c r="D84" s="187" t="s">
        <v>635</v>
      </c>
      <c r="E84" s="188" t="s">
        <v>589</v>
      </c>
      <c r="F84" s="189">
        <v>2481.9</v>
      </c>
      <c r="G84" s="188" t="s">
        <v>619</v>
      </c>
      <c r="H84" s="188">
        <v>2840</v>
      </c>
      <c r="I84" s="190">
        <v>2870</v>
      </c>
      <c r="J84" s="191" t="s">
        <v>636</v>
      </c>
      <c r="K84" s="192">
        <f t="shared" si="8"/>
        <v>358.09999999999991</v>
      </c>
      <c r="L84" s="193">
        <f t="shared" si="9"/>
        <v>0.14428462065353154</v>
      </c>
      <c r="M84" s="188" t="s">
        <v>587</v>
      </c>
      <c r="N84" s="194">
        <v>42017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12</v>
      </c>
      <c r="B85" s="186">
        <v>41928</v>
      </c>
      <c r="C85" s="186"/>
      <c r="D85" s="187" t="s">
        <v>637</v>
      </c>
      <c r="E85" s="188" t="s">
        <v>589</v>
      </c>
      <c r="F85" s="189">
        <v>84.5</v>
      </c>
      <c r="G85" s="188" t="s">
        <v>619</v>
      </c>
      <c r="H85" s="188">
        <v>93</v>
      </c>
      <c r="I85" s="190">
        <v>110</v>
      </c>
      <c r="J85" s="191" t="s">
        <v>638</v>
      </c>
      <c r="K85" s="192">
        <f t="shared" si="8"/>
        <v>8.5</v>
      </c>
      <c r="L85" s="193">
        <f t="shared" si="9"/>
        <v>0.10059171597633136</v>
      </c>
      <c r="M85" s="188" t="s">
        <v>587</v>
      </c>
      <c r="N85" s="19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13</v>
      </c>
      <c r="B86" s="186">
        <v>41928</v>
      </c>
      <c r="C86" s="186"/>
      <c r="D86" s="187" t="s">
        <v>639</v>
      </c>
      <c r="E86" s="188" t="s">
        <v>589</v>
      </c>
      <c r="F86" s="189">
        <v>401</v>
      </c>
      <c r="G86" s="188" t="s">
        <v>619</v>
      </c>
      <c r="H86" s="188">
        <v>428</v>
      </c>
      <c r="I86" s="190">
        <v>450</v>
      </c>
      <c r="J86" s="191" t="s">
        <v>640</v>
      </c>
      <c r="K86" s="192">
        <f t="shared" si="8"/>
        <v>27</v>
      </c>
      <c r="L86" s="193">
        <f t="shared" si="9"/>
        <v>6.7331670822942641E-2</v>
      </c>
      <c r="M86" s="188" t="s">
        <v>587</v>
      </c>
      <c r="N86" s="194">
        <v>42020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14</v>
      </c>
      <c r="B87" s="186">
        <v>41928</v>
      </c>
      <c r="C87" s="186"/>
      <c r="D87" s="187" t="s">
        <v>641</v>
      </c>
      <c r="E87" s="188" t="s">
        <v>589</v>
      </c>
      <c r="F87" s="189">
        <v>101</v>
      </c>
      <c r="G87" s="188" t="s">
        <v>619</v>
      </c>
      <c r="H87" s="188">
        <v>112</v>
      </c>
      <c r="I87" s="190">
        <v>120</v>
      </c>
      <c r="J87" s="191" t="s">
        <v>642</v>
      </c>
      <c r="K87" s="192">
        <f t="shared" si="8"/>
        <v>11</v>
      </c>
      <c r="L87" s="193">
        <f t="shared" si="9"/>
        <v>0.10891089108910891</v>
      </c>
      <c r="M87" s="188" t="s">
        <v>587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15</v>
      </c>
      <c r="B88" s="186">
        <v>41954</v>
      </c>
      <c r="C88" s="186"/>
      <c r="D88" s="187" t="s">
        <v>643</v>
      </c>
      <c r="E88" s="188" t="s">
        <v>589</v>
      </c>
      <c r="F88" s="189">
        <v>59</v>
      </c>
      <c r="G88" s="188" t="s">
        <v>619</v>
      </c>
      <c r="H88" s="188">
        <v>76</v>
      </c>
      <c r="I88" s="190">
        <v>76</v>
      </c>
      <c r="J88" s="191" t="s">
        <v>620</v>
      </c>
      <c r="K88" s="192">
        <f t="shared" si="8"/>
        <v>17</v>
      </c>
      <c r="L88" s="193">
        <f t="shared" si="9"/>
        <v>0.28813559322033899</v>
      </c>
      <c r="M88" s="188" t="s">
        <v>587</v>
      </c>
      <c r="N88" s="194">
        <v>43032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16</v>
      </c>
      <c r="B89" s="186">
        <v>41954</v>
      </c>
      <c r="C89" s="186"/>
      <c r="D89" s="187" t="s">
        <v>632</v>
      </c>
      <c r="E89" s="188" t="s">
        <v>589</v>
      </c>
      <c r="F89" s="189">
        <v>99</v>
      </c>
      <c r="G89" s="188" t="s">
        <v>619</v>
      </c>
      <c r="H89" s="188">
        <v>120</v>
      </c>
      <c r="I89" s="190">
        <v>120</v>
      </c>
      <c r="J89" s="191" t="s">
        <v>600</v>
      </c>
      <c r="K89" s="192">
        <f t="shared" si="8"/>
        <v>21</v>
      </c>
      <c r="L89" s="193">
        <f t="shared" si="9"/>
        <v>0.21212121212121213</v>
      </c>
      <c r="M89" s="188" t="s">
        <v>587</v>
      </c>
      <c r="N89" s="194">
        <v>41960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17</v>
      </c>
      <c r="B90" s="186">
        <v>41956</v>
      </c>
      <c r="C90" s="186"/>
      <c r="D90" s="187" t="s">
        <v>644</v>
      </c>
      <c r="E90" s="188" t="s">
        <v>589</v>
      </c>
      <c r="F90" s="189">
        <v>22</v>
      </c>
      <c r="G90" s="188" t="s">
        <v>619</v>
      </c>
      <c r="H90" s="188">
        <v>33.549999999999997</v>
      </c>
      <c r="I90" s="190">
        <v>32</v>
      </c>
      <c r="J90" s="191" t="s">
        <v>645</v>
      </c>
      <c r="K90" s="192">
        <f t="shared" si="8"/>
        <v>11.549999999999997</v>
      </c>
      <c r="L90" s="193">
        <f t="shared" si="9"/>
        <v>0.52499999999999991</v>
      </c>
      <c r="M90" s="188" t="s">
        <v>587</v>
      </c>
      <c r="N90" s="194">
        <v>42188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18</v>
      </c>
      <c r="B91" s="186">
        <v>41976</v>
      </c>
      <c r="C91" s="186"/>
      <c r="D91" s="187" t="s">
        <v>646</v>
      </c>
      <c r="E91" s="188" t="s">
        <v>589</v>
      </c>
      <c r="F91" s="189">
        <v>440</v>
      </c>
      <c r="G91" s="188" t="s">
        <v>619</v>
      </c>
      <c r="H91" s="188">
        <v>520</v>
      </c>
      <c r="I91" s="190">
        <v>520</v>
      </c>
      <c r="J91" s="191" t="s">
        <v>647</v>
      </c>
      <c r="K91" s="192">
        <f t="shared" si="8"/>
        <v>80</v>
      </c>
      <c r="L91" s="193">
        <f t="shared" si="9"/>
        <v>0.18181818181818182</v>
      </c>
      <c r="M91" s="188" t="s">
        <v>587</v>
      </c>
      <c r="N91" s="194">
        <v>42208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19</v>
      </c>
      <c r="B92" s="186">
        <v>41976</v>
      </c>
      <c r="C92" s="186"/>
      <c r="D92" s="187" t="s">
        <v>648</v>
      </c>
      <c r="E92" s="188" t="s">
        <v>589</v>
      </c>
      <c r="F92" s="189">
        <v>360</v>
      </c>
      <c r="G92" s="188" t="s">
        <v>619</v>
      </c>
      <c r="H92" s="188">
        <v>427</v>
      </c>
      <c r="I92" s="190">
        <v>425</v>
      </c>
      <c r="J92" s="191" t="s">
        <v>649</v>
      </c>
      <c r="K92" s="192">
        <f t="shared" si="8"/>
        <v>67</v>
      </c>
      <c r="L92" s="193">
        <f t="shared" si="9"/>
        <v>0.18611111111111112</v>
      </c>
      <c r="M92" s="188" t="s">
        <v>587</v>
      </c>
      <c r="N92" s="194">
        <v>42058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20</v>
      </c>
      <c r="B93" s="186">
        <v>42012</v>
      </c>
      <c r="C93" s="186"/>
      <c r="D93" s="187" t="s">
        <v>650</v>
      </c>
      <c r="E93" s="188" t="s">
        <v>589</v>
      </c>
      <c r="F93" s="189">
        <v>360</v>
      </c>
      <c r="G93" s="188" t="s">
        <v>619</v>
      </c>
      <c r="H93" s="188">
        <v>455</v>
      </c>
      <c r="I93" s="190">
        <v>420</v>
      </c>
      <c r="J93" s="191" t="s">
        <v>651</v>
      </c>
      <c r="K93" s="192">
        <f t="shared" si="8"/>
        <v>95</v>
      </c>
      <c r="L93" s="193">
        <f t="shared" si="9"/>
        <v>0.2638888888888889</v>
      </c>
      <c r="M93" s="188" t="s">
        <v>587</v>
      </c>
      <c r="N93" s="194">
        <v>42024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21</v>
      </c>
      <c r="B94" s="186">
        <v>42012</v>
      </c>
      <c r="C94" s="186"/>
      <c r="D94" s="187" t="s">
        <v>652</v>
      </c>
      <c r="E94" s="188" t="s">
        <v>589</v>
      </c>
      <c r="F94" s="189">
        <v>130</v>
      </c>
      <c r="G94" s="188"/>
      <c r="H94" s="188">
        <v>175.5</v>
      </c>
      <c r="I94" s="190">
        <v>165</v>
      </c>
      <c r="J94" s="191" t="s">
        <v>653</v>
      </c>
      <c r="K94" s="192">
        <f t="shared" si="8"/>
        <v>45.5</v>
      </c>
      <c r="L94" s="193">
        <f t="shared" si="9"/>
        <v>0.35</v>
      </c>
      <c r="M94" s="188" t="s">
        <v>587</v>
      </c>
      <c r="N94" s="194">
        <v>43088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22</v>
      </c>
      <c r="B95" s="186">
        <v>42040</v>
      </c>
      <c r="C95" s="186"/>
      <c r="D95" s="187" t="s">
        <v>381</v>
      </c>
      <c r="E95" s="188" t="s">
        <v>618</v>
      </c>
      <c r="F95" s="189">
        <v>98</v>
      </c>
      <c r="G95" s="188"/>
      <c r="H95" s="188">
        <v>120</v>
      </c>
      <c r="I95" s="190">
        <v>120</v>
      </c>
      <c r="J95" s="191" t="s">
        <v>620</v>
      </c>
      <c r="K95" s="192">
        <f t="shared" si="8"/>
        <v>22</v>
      </c>
      <c r="L95" s="193">
        <f t="shared" si="9"/>
        <v>0.22448979591836735</v>
      </c>
      <c r="M95" s="188" t="s">
        <v>587</v>
      </c>
      <c r="N95" s="194">
        <v>42753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23</v>
      </c>
      <c r="B96" s="186">
        <v>42040</v>
      </c>
      <c r="C96" s="186"/>
      <c r="D96" s="187" t="s">
        <v>654</v>
      </c>
      <c r="E96" s="188" t="s">
        <v>618</v>
      </c>
      <c r="F96" s="189">
        <v>196</v>
      </c>
      <c r="G96" s="188"/>
      <c r="H96" s="188">
        <v>262</v>
      </c>
      <c r="I96" s="190">
        <v>255</v>
      </c>
      <c r="J96" s="191" t="s">
        <v>620</v>
      </c>
      <c r="K96" s="192">
        <f t="shared" si="8"/>
        <v>66</v>
      </c>
      <c r="L96" s="193">
        <f t="shared" si="9"/>
        <v>0.33673469387755101</v>
      </c>
      <c r="M96" s="188" t="s">
        <v>587</v>
      </c>
      <c r="N96" s="194">
        <v>42599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5">
        <v>24</v>
      </c>
      <c r="B97" s="196">
        <v>42067</v>
      </c>
      <c r="C97" s="196"/>
      <c r="D97" s="197" t="s">
        <v>380</v>
      </c>
      <c r="E97" s="198" t="s">
        <v>618</v>
      </c>
      <c r="F97" s="199">
        <v>235</v>
      </c>
      <c r="G97" s="199"/>
      <c r="H97" s="200">
        <v>77</v>
      </c>
      <c r="I97" s="200" t="s">
        <v>655</v>
      </c>
      <c r="J97" s="201" t="s">
        <v>656</v>
      </c>
      <c r="K97" s="202">
        <f t="shared" si="8"/>
        <v>-158</v>
      </c>
      <c r="L97" s="203">
        <f t="shared" si="9"/>
        <v>-0.67234042553191486</v>
      </c>
      <c r="M97" s="199" t="s">
        <v>599</v>
      </c>
      <c r="N97" s="196">
        <v>43522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25</v>
      </c>
      <c r="B98" s="186">
        <v>42067</v>
      </c>
      <c r="C98" s="186"/>
      <c r="D98" s="187" t="s">
        <v>657</v>
      </c>
      <c r="E98" s="188" t="s">
        <v>618</v>
      </c>
      <c r="F98" s="189">
        <v>185</v>
      </c>
      <c r="G98" s="188"/>
      <c r="H98" s="188">
        <v>224</v>
      </c>
      <c r="I98" s="190" t="s">
        <v>658</v>
      </c>
      <c r="J98" s="191" t="s">
        <v>620</v>
      </c>
      <c r="K98" s="192">
        <f t="shared" si="8"/>
        <v>39</v>
      </c>
      <c r="L98" s="193">
        <f t="shared" si="9"/>
        <v>0.21081081081081082</v>
      </c>
      <c r="M98" s="188" t="s">
        <v>587</v>
      </c>
      <c r="N98" s="194">
        <v>42647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26</v>
      </c>
      <c r="B99" s="196">
        <v>42090</v>
      </c>
      <c r="C99" s="196"/>
      <c r="D99" s="204" t="s">
        <v>659</v>
      </c>
      <c r="E99" s="199" t="s">
        <v>618</v>
      </c>
      <c r="F99" s="199">
        <v>49.5</v>
      </c>
      <c r="G99" s="200"/>
      <c r="H99" s="200">
        <v>15.85</v>
      </c>
      <c r="I99" s="200">
        <v>67</v>
      </c>
      <c r="J99" s="201" t="s">
        <v>660</v>
      </c>
      <c r="K99" s="200">
        <f t="shared" si="8"/>
        <v>-33.65</v>
      </c>
      <c r="L99" s="205">
        <f t="shared" si="9"/>
        <v>-0.67979797979797973</v>
      </c>
      <c r="M99" s="199" t="s">
        <v>599</v>
      </c>
      <c r="N99" s="206">
        <v>43627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27</v>
      </c>
      <c r="B100" s="186">
        <v>42093</v>
      </c>
      <c r="C100" s="186"/>
      <c r="D100" s="187" t="s">
        <v>661</v>
      </c>
      <c r="E100" s="188" t="s">
        <v>618</v>
      </c>
      <c r="F100" s="189">
        <v>183.5</v>
      </c>
      <c r="G100" s="188"/>
      <c r="H100" s="188">
        <v>219</v>
      </c>
      <c r="I100" s="190">
        <v>218</v>
      </c>
      <c r="J100" s="191" t="s">
        <v>662</v>
      </c>
      <c r="K100" s="192">
        <f t="shared" si="8"/>
        <v>35.5</v>
      </c>
      <c r="L100" s="193">
        <f t="shared" si="9"/>
        <v>0.19346049046321526</v>
      </c>
      <c r="M100" s="188" t="s">
        <v>587</v>
      </c>
      <c r="N100" s="194">
        <v>42103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28</v>
      </c>
      <c r="B101" s="186">
        <v>42114</v>
      </c>
      <c r="C101" s="186"/>
      <c r="D101" s="187" t="s">
        <v>663</v>
      </c>
      <c r="E101" s="188" t="s">
        <v>618</v>
      </c>
      <c r="F101" s="189">
        <f>(227+237)/2</f>
        <v>232</v>
      </c>
      <c r="G101" s="188"/>
      <c r="H101" s="188">
        <v>298</v>
      </c>
      <c r="I101" s="190">
        <v>298</v>
      </c>
      <c r="J101" s="191" t="s">
        <v>620</v>
      </c>
      <c r="K101" s="192">
        <f t="shared" si="8"/>
        <v>66</v>
      </c>
      <c r="L101" s="193">
        <f t="shared" si="9"/>
        <v>0.28448275862068967</v>
      </c>
      <c r="M101" s="188" t="s">
        <v>587</v>
      </c>
      <c r="N101" s="194">
        <v>42823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29</v>
      </c>
      <c r="B102" s="186">
        <v>42128</v>
      </c>
      <c r="C102" s="186"/>
      <c r="D102" s="187" t="s">
        <v>664</v>
      </c>
      <c r="E102" s="188" t="s">
        <v>589</v>
      </c>
      <c r="F102" s="189">
        <v>385</v>
      </c>
      <c r="G102" s="188"/>
      <c r="H102" s="188">
        <f>212.5+331</f>
        <v>543.5</v>
      </c>
      <c r="I102" s="190">
        <v>510</v>
      </c>
      <c r="J102" s="191" t="s">
        <v>665</v>
      </c>
      <c r="K102" s="192">
        <f t="shared" si="8"/>
        <v>158.5</v>
      </c>
      <c r="L102" s="193">
        <f t="shared" si="9"/>
        <v>0.41168831168831171</v>
      </c>
      <c r="M102" s="188" t="s">
        <v>587</v>
      </c>
      <c r="N102" s="194">
        <v>42235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30</v>
      </c>
      <c r="B103" s="186">
        <v>42128</v>
      </c>
      <c r="C103" s="186"/>
      <c r="D103" s="187" t="s">
        <v>666</v>
      </c>
      <c r="E103" s="188" t="s">
        <v>589</v>
      </c>
      <c r="F103" s="189">
        <v>115.5</v>
      </c>
      <c r="G103" s="188"/>
      <c r="H103" s="188">
        <v>146</v>
      </c>
      <c r="I103" s="190">
        <v>142</v>
      </c>
      <c r="J103" s="191" t="s">
        <v>667</v>
      </c>
      <c r="K103" s="192">
        <f t="shared" si="8"/>
        <v>30.5</v>
      </c>
      <c r="L103" s="193">
        <f t="shared" si="9"/>
        <v>0.26406926406926406</v>
      </c>
      <c r="M103" s="188" t="s">
        <v>587</v>
      </c>
      <c r="N103" s="194">
        <v>42202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31</v>
      </c>
      <c r="B104" s="186">
        <v>42151</v>
      </c>
      <c r="C104" s="186"/>
      <c r="D104" s="187" t="s">
        <v>668</v>
      </c>
      <c r="E104" s="188" t="s">
        <v>589</v>
      </c>
      <c r="F104" s="189">
        <v>237.5</v>
      </c>
      <c r="G104" s="188"/>
      <c r="H104" s="188">
        <v>279.5</v>
      </c>
      <c r="I104" s="190">
        <v>278</v>
      </c>
      <c r="J104" s="191" t="s">
        <v>620</v>
      </c>
      <c r="K104" s="192">
        <f t="shared" si="8"/>
        <v>42</v>
      </c>
      <c r="L104" s="193">
        <f t="shared" si="9"/>
        <v>0.17684210526315788</v>
      </c>
      <c r="M104" s="188" t="s">
        <v>587</v>
      </c>
      <c r="N104" s="194">
        <v>42222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32</v>
      </c>
      <c r="B105" s="186">
        <v>42174</v>
      </c>
      <c r="C105" s="186"/>
      <c r="D105" s="187" t="s">
        <v>639</v>
      </c>
      <c r="E105" s="188" t="s">
        <v>618</v>
      </c>
      <c r="F105" s="189">
        <v>340</v>
      </c>
      <c r="G105" s="188"/>
      <c r="H105" s="188">
        <v>448</v>
      </c>
      <c r="I105" s="190">
        <v>448</v>
      </c>
      <c r="J105" s="191" t="s">
        <v>620</v>
      </c>
      <c r="K105" s="192">
        <f t="shared" si="8"/>
        <v>108</v>
      </c>
      <c r="L105" s="193">
        <f t="shared" si="9"/>
        <v>0.31764705882352939</v>
      </c>
      <c r="M105" s="188" t="s">
        <v>587</v>
      </c>
      <c r="N105" s="194">
        <v>43018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33</v>
      </c>
      <c r="B106" s="186">
        <v>42191</v>
      </c>
      <c r="C106" s="186"/>
      <c r="D106" s="187" t="s">
        <v>669</v>
      </c>
      <c r="E106" s="188" t="s">
        <v>618</v>
      </c>
      <c r="F106" s="189">
        <v>390</v>
      </c>
      <c r="G106" s="188"/>
      <c r="H106" s="188">
        <v>460</v>
      </c>
      <c r="I106" s="190">
        <v>460</v>
      </c>
      <c r="J106" s="191" t="s">
        <v>620</v>
      </c>
      <c r="K106" s="192">
        <f t="shared" si="8"/>
        <v>70</v>
      </c>
      <c r="L106" s="193">
        <f t="shared" si="9"/>
        <v>0.17948717948717949</v>
      </c>
      <c r="M106" s="188" t="s">
        <v>587</v>
      </c>
      <c r="N106" s="194">
        <v>42478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34</v>
      </c>
      <c r="B107" s="196">
        <v>42195</v>
      </c>
      <c r="C107" s="196"/>
      <c r="D107" s="197" t="s">
        <v>670</v>
      </c>
      <c r="E107" s="198" t="s">
        <v>618</v>
      </c>
      <c r="F107" s="199">
        <v>122.5</v>
      </c>
      <c r="G107" s="199"/>
      <c r="H107" s="200">
        <v>61</v>
      </c>
      <c r="I107" s="200">
        <v>172</v>
      </c>
      <c r="J107" s="201" t="s">
        <v>671</v>
      </c>
      <c r="K107" s="202">
        <f t="shared" si="8"/>
        <v>-61.5</v>
      </c>
      <c r="L107" s="203">
        <f t="shared" si="9"/>
        <v>-0.50204081632653064</v>
      </c>
      <c r="M107" s="199" t="s">
        <v>599</v>
      </c>
      <c r="N107" s="196">
        <v>43333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35</v>
      </c>
      <c r="B108" s="186">
        <v>42219</v>
      </c>
      <c r="C108" s="186"/>
      <c r="D108" s="187" t="s">
        <v>672</v>
      </c>
      <c r="E108" s="188" t="s">
        <v>618</v>
      </c>
      <c r="F108" s="189">
        <v>297.5</v>
      </c>
      <c r="G108" s="188"/>
      <c r="H108" s="188">
        <v>350</v>
      </c>
      <c r="I108" s="190">
        <v>360</v>
      </c>
      <c r="J108" s="191" t="s">
        <v>673</v>
      </c>
      <c r="K108" s="192">
        <f t="shared" si="8"/>
        <v>52.5</v>
      </c>
      <c r="L108" s="193">
        <f t="shared" si="9"/>
        <v>0.17647058823529413</v>
      </c>
      <c r="M108" s="188" t="s">
        <v>587</v>
      </c>
      <c r="N108" s="194">
        <v>42232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36</v>
      </c>
      <c r="B109" s="186">
        <v>42219</v>
      </c>
      <c r="C109" s="186"/>
      <c r="D109" s="187" t="s">
        <v>674</v>
      </c>
      <c r="E109" s="188" t="s">
        <v>618</v>
      </c>
      <c r="F109" s="189">
        <v>115.5</v>
      </c>
      <c r="G109" s="188"/>
      <c r="H109" s="188">
        <v>149</v>
      </c>
      <c r="I109" s="190">
        <v>140</v>
      </c>
      <c r="J109" s="191" t="s">
        <v>675</v>
      </c>
      <c r="K109" s="192">
        <f t="shared" si="8"/>
        <v>33.5</v>
      </c>
      <c r="L109" s="193">
        <f t="shared" si="9"/>
        <v>0.29004329004329005</v>
      </c>
      <c r="M109" s="188" t="s">
        <v>587</v>
      </c>
      <c r="N109" s="194">
        <v>42740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37</v>
      </c>
      <c r="B110" s="186">
        <v>42251</v>
      </c>
      <c r="C110" s="186"/>
      <c r="D110" s="187" t="s">
        <v>668</v>
      </c>
      <c r="E110" s="188" t="s">
        <v>618</v>
      </c>
      <c r="F110" s="189">
        <v>226</v>
      </c>
      <c r="G110" s="188"/>
      <c r="H110" s="188">
        <v>292</v>
      </c>
      <c r="I110" s="190">
        <v>292</v>
      </c>
      <c r="J110" s="191" t="s">
        <v>676</v>
      </c>
      <c r="K110" s="192">
        <f t="shared" si="8"/>
        <v>66</v>
      </c>
      <c r="L110" s="193">
        <f t="shared" si="9"/>
        <v>0.29203539823008851</v>
      </c>
      <c r="M110" s="188" t="s">
        <v>587</v>
      </c>
      <c r="N110" s="194">
        <v>42286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38</v>
      </c>
      <c r="B111" s="186">
        <v>42254</v>
      </c>
      <c r="C111" s="186"/>
      <c r="D111" s="187" t="s">
        <v>663</v>
      </c>
      <c r="E111" s="188" t="s">
        <v>618</v>
      </c>
      <c r="F111" s="189">
        <v>232.5</v>
      </c>
      <c r="G111" s="188"/>
      <c r="H111" s="188">
        <v>312.5</v>
      </c>
      <c r="I111" s="190">
        <v>310</v>
      </c>
      <c r="J111" s="191" t="s">
        <v>620</v>
      </c>
      <c r="K111" s="192">
        <f t="shared" si="8"/>
        <v>80</v>
      </c>
      <c r="L111" s="193">
        <f t="shared" si="9"/>
        <v>0.34408602150537637</v>
      </c>
      <c r="M111" s="188" t="s">
        <v>587</v>
      </c>
      <c r="N111" s="194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39</v>
      </c>
      <c r="B112" s="186">
        <v>42268</v>
      </c>
      <c r="C112" s="186"/>
      <c r="D112" s="187" t="s">
        <v>677</v>
      </c>
      <c r="E112" s="188" t="s">
        <v>618</v>
      </c>
      <c r="F112" s="189">
        <v>196.5</v>
      </c>
      <c r="G112" s="188"/>
      <c r="H112" s="188">
        <v>238</v>
      </c>
      <c r="I112" s="190">
        <v>238</v>
      </c>
      <c r="J112" s="191" t="s">
        <v>676</v>
      </c>
      <c r="K112" s="192">
        <f t="shared" si="8"/>
        <v>41.5</v>
      </c>
      <c r="L112" s="193">
        <f t="shared" si="9"/>
        <v>0.21119592875318066</v>
      </c>
      <c r="M112" s="188" t="s">
        <v>587</v>
      </c>
      <c r="N112" s="194">
        <v>42291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40</v>
      </c>
      <c r="B113" s="186">
        <v>42271</v>
      </c>
      <c r="C113" s="186"/>
      <c r="D113" s="187" t="s">
        <v>617</v>
      </c>
      <c r="E113" s="188" t="s">
        <v>618</v>
      </c>
      <c r="F113" s="189">
        <v>65</v>
      </c>
      <c r="G113" s="188"/>
      <c r="H113" s="188">
        <v>82</v>
      </c>
      <c r="I113" s="190">
        <v>82</v>
      </c>
      <c r="J113" s="191" t="s">
        <v>676</v>
      </c>
      <c r="K113" s="192">
        <f t="shared" si="8"/>
        <v>17</v>
      </c>
      <c r="L113" s="193">
        <f t="shared" si="9"/>
        <v>0.26153846153846155</v>
      </c>
      <c r="M113" s="188" t="s">
        <v>587</v>
      </c>
      <c r="N113" s="194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41</v>
      </c>
      <c r="B114" s="186">
        <v>42291</v>
      </c>
      <c r="C114" s="186"/>
      <c r="D114" s="187" t="s">
        <v>678</v>
      </c>
      <c r="E114" s="188" t="s">
        <v>618</v>
      </c>
      <c r="F114" s="189">
        <v>144</v>
      </c>
      <c r="G114" s="188"/>
      <c r="H114" s="188">
        <v>182.5</v>
      </c>
      <c r="I114" s="190">
        <v>181</v>
      </c>
      <c r="J114" s="191" t="s">
        <v>676</v>
      </c>
      <c r="K114" s="192">
        <f t="shared" si="8"/>
        <v>38.5</v>
      </c>
      <c r="L114" s="193">
        <f t="shared" si="9"/>
        <v>0.2673611111111111</v>
      </c>
      <c r="M114" s="188" t="s">
        <v>587</v>
      </c>
      <c r="N114" s="194">
        <v>42817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42</v>
      </c>
      <c r="B115" s="186">
        <v>42291</v>
      </c>
      <c r="C115" s="186"/>
      <c r="D115" s="187" t="s">
        <v>679</v>
      </c>
      <c r="E115" s="188" t="s">
        <v>618</v>
      </c>
      <c r="F115" s="189">
        <v>264</v>
      </c>
      <c r="G115" s="188"/>
      <c r="H115" s="188">
        <v>311</v>
      </c>
      <c r="I115" s="190">
        <v>311</v>
      </c>
      <c r="J115" s="191" t="s">
        <v>676</v>
      </c>
      <c r="K115" s="192">
        <f t="shared" si="8"/>
        <v>47</v>
      </c>
      <c r="L115" s="193">
        <f t="shared" si="9"/>
        <v>0.17803030303030304</v>
      </c>
      <c r="M115" s="188" t="s">
        <v>587</v>
      </c>
      <c r="N115" s="194">
        <v>42604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43</v>
      </c>
      <c r="B116" s="186">
        <v>42318</v>
      </c>
      <c r="C116" s="186"/>
      <c r="D116" s="187" t="s">
        <v>680</v>
      </c>
      <c r="E116" s="188" t="s">
        <v>589</v>
      </c>
      <c r="F116" s="189">
        <v>549.5</v>
      </c>
      <c r="G116" s="188"/>
      <c r="H116" s="188">
        <v>630</v>
      </c>
      <c r="I116" s="190">
        <v>630</v>
      </c>
      <c r="J116" s="191" t="s">
        <v>676</v>
      </c>
      <c r="K116" s="192">
        <f t="shared" si="8"/>
        <v>80.5</v>
      </c>
      <c r="L116" s="193">
        <f t="shared" si="9"/>
        <v>0.1464968152866242</v>
      </c>
      <c r="M116" s="188" t="s">
        <v>587</v>
      </c>
      <c r="N116" s="194">
        <v>42419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44</v>
      </c>
      <c r="B117" s="186">
        <v>42342</v>
      </c>
      <c r="C117" s="186"/>
      <c r="D117" s="187" t="s">
        <v>681</v>
      </c>
      <c r="E117" s="188" t="s">
        <v>618</v>
      </c>
      <c r="F117" s="189">
        <v>1027.5</v>
      </c>
      <c r="G117" s="188"/>
      <c r="H117" s="188">
        <v>1315</v>
      </c>
      <c r="I117" s="190">
        <v>1250</v>
      </c>
      <c r="J117" s="191" t="s">
        <v>676</v>
      </c>
      <c r="K117" s="192">
        <f t="shared" si="8"/>
        <v>287.5</v>
      </c>
      <c r="L117" s="193">
        <f t="shared" si="9"/>
        <v>0.27980535279805352</v>
      </c>
      <c r="M117" s="188" t="s">
        <v>587</v>
      </c>
      <c r="N117" s="194">
        <v>43244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45</v>
      </c>
      <c r="B118" s="186">
        <v>42367</v>
      </c>
      <c r="C118" s="186"/>
      <c r="D118" s="187" t="s">
        <v>682</v>
      </c>
      <c r="E118" s="188" t="s">
        <v>618</v>
      </c>
      <c r="F118" s="189">
        <v>465</v>
      </c>
      <c r="G118" s="188"/>
      <c r="H118" s="188">
        <v>540</v>
      </c>
      <c r="I118" s="190">
        <v>540</v>
      </c>
      <c r="J118" s="191" t="s">
        <v>676</v>
      </c>
      <c r="K118" s="192">
        <f t="shared" si="8"/>
        <v>75</v>
      </c>
      <c r="L118" s="193">
        <f t="shared" si="9"/>
        <v>0.16129032258064516</v>
      </c>
      <c r="M118" s="188" t="s">
        <v>587</v>
      </c>
      <c r="N118" s="194">
        <v>42530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46</v>
      </c>
      <c r="B119" s="186">
        <v>42380</v>
      </c>
      <c r="C119" s="186"/>
      <c r="D119" s="187" t="s">
        <v>381</v>
      </c>
      <c r="E119" s="188" t="s">
        <v>589</v>
      </c>
      <c r="F119" s="189">
        <v>81</v>
      </c>
      <c r="G119" s="188"/>
      <c r="H119" s="188">
        <v>110</v>
      </c>
      <c r="I119" s="190">
        <v>110</v>
      </c>
      <c r="J119" s="191" t="s">
        <v>676</v>
      </c>
      <c r="K119" s="192">
        <f t="shared" si="8"/>
        <v>29</v>
      </c>
      <c r="L119" s="193">
        <f t="shared" si="9"/>
        <v>0.35802469135802467</v>
      </c>
      <c r="M119" s="188" t="s">
        <v>587</v>
      </c>
      <c r="N119" s="194">
        <v>42745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47</v>
      </c>
      <c r="B120" s="186">
        <v>42382</v>
      </c>
      <c r="C120" s="186"/>
      <c r="D120" s="187" t="s">
        <v>683</v>
      </c>
      <c r="E120" s="188" t="s">
        <v>589</v>
      </c>
      <c r="F120" s="189">
        <v>417.5</v>
      </c>
      <c r="G120" s="188"/>
      <c r="H120" s="188">
        <v>547</v>
      </c>
      <c r="I120" s="190">
        <v>535</v>
      </c>
      <c r="J120" s="191" t="s">
        <v>676</v>
      </c>
      <c r="K120" s="192">
        <f t="shared" si="8"/>
        <v>129.5</v>
      </c>
      <c r="L120" s="193">
        <f t="shared" si="9"/>
        <v>0.31017964071856285</v>
      </c>
      <c r="M120" s="188" t="s">
        <v>587</v>
      </c>
      <c r="N120" s="194">
        <v>42578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48</v>
      </c>
      <c r="B121" s="186">
        <v>42408</v>
      </c>
      <c r="C121" s="186"/>
      <c r="D121" s="187" t="s">
        <v>684</v>
      </c>
      <c r="E121" s="188" t="s">
        <v>618</v>
      </c>
      <c r="F121" s="189">
        <v>650</v>
      </c>
      <c r="G121" s="188"/>
      <c r="H121" s="188">
        <v>800</v>
      </c>
      <c r="I121" s="190">
        <v>800</v>
      </c>
      <c r="J121" s="191" t="s">
        <v>676</v>
      </c>
      <c r="K121" s="192">
        <f t="shared" si="8"/>
        <v>150</v>
      </c>
      <c r="L121" s="193">
        <f t="shared" si="9"/>
        <v>0.23076923076923078</v>
      </c>
      <c r="M121" s="188" t="s">
        <v>587</v>
      </c>
      <c r="N121" s="194">
        <v>43154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49</v>
      </c>
      <c r="B122" s="186">
        <v>42433</v>
      </c>
      <c r="C122" s="186"/>
      <c r="D122" s="187" t="s">
        <v>210</v>
      </c>
      <c r="E122" s="188" t="s">
        <v>618</v>
      </c>
      <c r="F122" s="189">
        <v>437.5</v>
      </c>
      <c r="G122" s="188"/>
      <c r="H122" s="188">
        <v>504.5</v>
      </c>
      <c r="I122" s="190">
        <v>522</v>
      </c>
      <c r="J122" s="191" t="s">
        <v>685</v>
      </c>
      <c r="K122" s="192">
        <f t="shared" si="8"/>
        <v>67</v>
      </c>
      <c r="L122" s="193">
        <f t="shared" si="9"/>
        <v>0.15314285714285714</v>
      </c>
      <c r="M122" s="188" t="s">
        <v>587</v>
      </c>
      <c r="N122" s="194">
        <v>42480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50</v>
      </c>
      <c r="B123" s="186">
        <v>42438</v>
      </c>
      <c r="C123" s="186"/>
      <c r="D123" s="187" t="s">
        <v>686</v>
      </c>
      <c r="E123" s="188" t="s">
        <v>618</v>
      </c>
      <c r="F123" s="189">
        <v>189.5</v>
      </c>
      <c r="G123" s="188"/>
      <c r="H123" s="188">
        <v>218</v>
      </c>
      <c r="I123" s="190">
        <v>218</v>
      </c>
      <c r="J123" s="191" t="s">
        <v>676</v>
      </c>
      <c r="K123" s="192">
        <f t="shared" si="8"/>
        <v>28.5</v>
      </c>
      <c r="L123" s="193">
        <f t="shared" si="9"/>
        <v>0.15039577836411611</v>
      </c>
      <c r="M123" s="188" t="s">
        <v>587</v>
      </c>
      <c r="N123" s="194">
        <v>43034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51</v>
      </c>
      <c r="B124" s="196">
        <v>42471</v>
      </c>
      <c r="C124" s="196"/>
      <c r="D124" s="204" t="s">
        <v>687</v>
      </c>
      <c r="E124" s="199" t="s">
        <v>618</v>
      </c>
      <c r="F124" s="199">
        <v>36.5</v>
      </c>
      <c r="G124" s="200"/>
      <c r="H124" s="200">
        <v>15.85</v>
      </c>
      <c r="I124" s="200">
        <v>60</v>
      </c>
      <c r="J124" s="201" t="s">
        <v>688</v>
      </c>
      <c r="K124" s="202">
        <f t="shared" si="8"/>
        <v>-20.65</v>
      </c>
      <c r="L124" s="203">
        <f t="shared" si="9"/>
        <v>-0.5657534246575342</v>
      </c>
      <c r="M124" s="199" t="s">
        <v>599</v>
      </c>
      <c r="N124" s="207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52</v>
      </c>
      <c r="B125" s="186">
        <v>42472</v>
      </c>
      <c r="C125" s="186"/>
      <c r="D125" s="187" t="s">
        <v>689</v>
      </c>
      <c r="E125" s="188" t="s">
        <v>618</v>
      </c>
      <c r="F125" s="189">
        <v>93</v>
      </c>
      <c r="G125" s="188"/>
      <c r="H125" s="188">
        <v>149</v>
      </c>
      <c r="I125" s="190">
        <v>140</v>
      </c>
      <c r="J125" s="191" t="s">
        <v>690</v>
      </c>
      <c r="K125" s="192">
        <f t="shared" si="8"/>
        <v>56</v>
      </c>
      <c r="L125" s="193">
        <f t="shared" si="9"/>
        <v>0.60215053763440862</v>
      </c>
      <c r="M125" s="188" t="s">
        <v>587</v>
      </c>
      <c r="N125" s="194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53</v>
      </c>
      <c r="B126" s="186">
        <v>42472</v>
      </c>
      <c r="C126" s="186"/>
      <c r="D126" s="187" t="s">
        <v>691</v>
      </c>
      <c r="E126" s="188" t="s">
        <v>618</v>
      </c>
      <c r="F126" s="189">
        <v>130</v>
      </c>
      <c r="G126" s="188"/>
      <c r="H126" s="188">
        <v>150</v>
      </c>
      <c r="I126" s="190" t="s">
        <v>692</v>
      </c>
      <c r="J126" s="191" t="s">
        <v>676</v>
      </c>
      <c r="K126" s="192">
        <f t="shared" si="8"/>
        <v>20</v>
      </c>
      <c r="L126" s="193">
        <f t="shared" si="9"/>
        <v>0.15384615384615385</v>
      </c>
      <c r="M126" s="188" t="s">
        <v>587</v>
      </c>
      <c r="N126" s="194">
        <v>42564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54</v>
      </c>
      <c r="B127" s="186">
        <v>42473</v>
      </c>
      <c r="C127" s="186"/>
      <c r="D127" s="187" t="s">
        <v>693</v>
      </c>
      <c r="E127" s="188" t="s">
        <v>618</v>
      </c>
      <c r="F127" s="189">
        <v>196</v>
      </c>
      <c r="G127" s="188"/>
      <c r="H127" s="188">
        <v>299</v>
      </c>
      <c r="I127" s="190">
        <v>299</v>
      </c>
      <c r="J127" s="191" t="s">
        <v>676</v>
      </c>
      <c r="K127" s="192">
        <v>103</v>
      </c>
      <c r="L127" s="193">
        <v>0.52551020408163296</v>
      </c>
      <c r="M127" s="188" t="s">
        <v>587</v>
      </c>
      <c r="N127" s="194">
        <v>42620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55</v>
      </c>
      <c r="B128" s="186">
        <v>42473</v>
      </c>
      <c r="C128" s="186"/>
      <c r="D128" s="187" t="s">
        <v>694</v>
      </c>
      <c r="E128" s="188" t="s">
        <v>618</v>
      </c>
      <c r="F128" s="189">
        <v>88</v>
      </c>
      <c r="G128" s="188"/>
      <c r="H128" s="188">
        <v>103</v>
      </c>
      <c r="I128" s="190">
        <v>103</v>
      </c>
      <c r="J128" s="191" t="s">
        <v>676</v>
      </c>
      <c r="K128" s="192">
        <v>15</v>
      </c>
      <c r="L128" s="193">
        <v>0.170454545454545</v>
      </c>
      <c r="M128" s="188" t="s">
        <v>587</v>
      </c>
      <c r="N128" s="194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56</v>
      </c>
      <c r="B129" s="186">
        <v>42492</v>
      </c>
      <c r="C129" s="186"/>
      <c r="D129" s="187" t="s">
        <v>695</v>
      </c>
      <c r="E129" s="188" t="s">
        <v>618</v>
      </c>
      <c r="F129" s="189">
        <v>127.5</v>
      </c>
      <c r="G129" s="188"/>
      <c r="H129" s="188">
        <v>148</v>
      </c>
      <c r="I129" s="190" t="s">
        <v>696</v>
      </c>
      <c r="J129" s="191" t="s">
        <v>676</v>
      </c>
      <c r="K129" s="192">
        <f>H129-F129</f>
        <v>20.5</v>
      </c>
      <c r="L129" s="193">
        <f>K129/F129</f>
        <v>0.16078431372549021</v>
      </c>
      <c r="M129" s="188" t="s">
        <v>587</v>
      </c>
      <c r="N129" s="194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57</v>
      </c>
      <c r="B130" s="186">
        <v>42493</v>
      </c>
      <c r="C130" s="186"/>
      <c r="D130" s="187" t="s">
        <v>697</v>
      </c>
      <c r="E130" s="188" t="s">
        <v>618</v>
      </c>
      <c r="F130" s="189">
        <v>675</v>
      </c>
      <c r="G130" s="188"/>
      <c r="H130" s="188">
        <v>815</v>
      </c>
      <c r="I130" s="190" t="s">
        <v>698</v>
      </c>
      <c r="J130" s="191" t="s">
        <v>676</v>
      </c>
      <c r="K130" s="192">
        <f>H130-F130</f>
        <v>140</v>
      </c>
      <c r="L130" s="193">
        <f>K130/F130</f>
        <v>0.2074074074074074</v>
      </c>
      <c r="M130" s="188" t="s">
        <v>587</v>
      </c>
      <c r="N130" s="194">
        <v>43154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58</v>
      </c>
      <c r="B131" s="196">
        <v>42522</v>
      </c>
      <c r="C131" s="196"/>
      <c r="D131" s="197" t="s">
        <v>699</v>
      </c>
      <c r="E131" s="198" t="s">
        <v>618</v>
      </c>
      <c r="F131" s="199">
        <v>500</v>
      </c>
      <c r="G131" s="199"/>
      <c r="H131" s="200">
        <v>232.5</v>
      </c>
      <c r="I131" s="200" t="s">
        <v>700</v>
      </c>
      <c r="J131" s="201" t="s">
        <v>701</v>
      </c>
      <c r="K131" s="202">
        <f>H131-F131</f>
        <v>-267.5</v>
      </c>
      <c r="L131" s="203">
        <f>K131/F131</f>
        <v>-0.53500000000000003</v>
      </c>
      <c r="M131" s="199" t="s">
        <v>599</v>
      </c>
      <c r="N131" s="196">
        <v>43735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59</v>
      </c>
      <c r="B132" s="186">
        <v>42527</v>
      </c>
      <c r="C132" s="186"/>
      <c r="D132" s="187" t="s">
        <v>539</v>
      </c>
      <c r="E132" s="188" t="s">
        <v>618</v>
      </c>
      <c r="F132" s="189">
        <v>110</v>
      </c>
      <c r="G132" s="188"/>
      <c r="H132" s="188">
        <v>126.5</v>
      </c>
      <c r="I132" s="190">
        <v>125</v>
      </c>
      <c r="J132" s="191" t="s">
        <v>627</v>
      </c>
      <c r="K132" s="192">
        <f>H132-F132</f>
        <v>16.5</v>
      </c>
      <c r="L132" s="193">
        <f>K132/F132</f>
        <v>0.15</v>
      </c>
      <c r="M132" s="188" t="s">
        <v>587</v>
      </c>
      <c r="N132" s="194">
        <v>42552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60</v>
      </c>
      <c r="B133" s="186">
        <v>42538</v>
      </c>
      <c r="C133" s="186"/>
      <c r="D133" s="187" t="s">
        <v>702</v>
      </c>
      <c r="E133" s="188" t="s">
        <v>618</v>
      </c>
      <c r="F133" s="189">
        <v>44</v>
      </c>
      <c r="G133" s="188"/>
      <c r="H133" s="188">
        <v>69.5</v>
      </c>
      <c r="I133" s="190">
        <v>69.5</v>
      </c>
      <c r="J133" s="191" t="s">
        <v>703</v>
      </c>
      <c r="K133" s="192">
        <f>H133-F133</f>
        <v>25.5</v>
      </c>
      <c r="L133" s="193">
        <f>K133/F133</f>
        <v>0.57954545454545459</v>
      </c>
      <c r="M133" s="188" t="s">
        <v>587</v>
      </c>
      <c r="N133" s="194">
        <v>42977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61</v>
      </c>
      <c r="B134" s="186">
        <v>42549</v>
      </c>
      <c r="C134" s="186"/>
      <c r="D134" s="187" t="s">
        <v>704</v>
      </c>
      <c r="E134" s="188" t="s">
        <v>618</v>
      </c>
      <c r="F134" s="189">
        <v>262.5</v>
      </c>
      <c r="G134" s="188"/>
      <c r="H134" s="188">
        <v>340</v>
      </c>
      <c r="I134" s="190">
        <v>333</v>
      </c>
      <c r="J134" s="191" t="s">
        <v>705</v>
      </c>
      <c r="K134" s="192">
        <v>77.5</v>
      </c>
      <c r="L134" s="193">
        <v>0.29523809523809502</v>
      </c>
      <c r="M134" s="188" t="s">
        <v>587</v>
      </c>
      <c r="N134" s="194">
        <v>43017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62</v>
      </c>
      <c r="B135" s="186">
        <v>42549</v>
      </c>
      <c r="C135" s="186"/>
      <c r="D135" s="187" t="s">
        <v>706</v>
      </c>
      <c r="E135" s="188" t="s">
        <v>618</v>
      </c>
      <c r="F135" s="189">
        <v>840</v>
      </c>
      <c r="G135" s="188"/>
      <c r="H135" s="188">
        <v>1230</v>
      </c>
      <c r="I135" s="190">
        <v>1230</v>
      </c>
      <c r="J135" s="191" t="s">
        <v>676</v>
      </c>
      <c r="K135" s="192">
        <v>390</v>
      </c>
      <c r="L135" s="193">
        <v>0.46428571428571402</v>
      </c>
      <c r="M135" s="188" t="s">
        <v>587</v>
      </c>
      <c r="N135" s="194">
        <v>42649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8">
        <v>63</v>
      </c>
      <c r="B136" s="209">
        <v>42556</v>
      </c>
      <c r="C136" s="209"/>
      <c r="D136" s="210" t="s">
        <v>707</v>
      </c>
      <c r="E136" s="211" t="s">
        <v>618</v>
      </c>
      <c r="F136" s="211">
        <v>395</v>
      </c>
      <c r="G136" s="212"/>
      <c r="H136" s="212">
        <f>(468.5+342.5)/2</f>
        <v>405.5</v>
      </c>
      <c r="I136" s="212">
        <v>510</v>
      </c>
      <c r="J136" s="213" t="s">
        <v>708</v>
      </c>
      <c r="K136" s="214">
        <f t="shared" ref="K136:K142" si="10">H136-F136</f>
        <v>10.5</v>
      </c>
      <c r="L136" s="215">
        <f t="shared" ref="L136:L142" si="11">K136/F136</f>
        <v>2.6582278481012658E-2</v>
      </c>
      <c r="M136" s="211" t="s">
        <v>709</v>
      </c>
      <c r="N136" s="209">
        <v>43606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64</v>
      </c>
      <c r="B137" s="196">
        <v>42584</v>
      </c>
      <c r="C137" s="196"/>
      <c r="D137" s="197" t="s">
        <v>710</v>
      </c>
      <c r="E137" s="198" t="s">
        <v>589</v>
      </c>
      <c r="F137" s="199">
        <f>169.5-12.8</f>
        <v>156.69999999999999</v>
      </c>
      <c r="G137" s="199"/>
      <c r="H137" s="200">
        <v>77</v>
      </c>
      <c r="I137" s="200" t="s">
        <v>711</v>
      </c>
      <c r="J137" s="201" t="s">
        <v>712</v>
      </c>
      <c r="K137" s="202">
        <f t="shared" si="10"/>
        <v>-79.699999999999989</v>
      </c>
      <c r="L137" s="203">
        <f t="shared" si="11"/>
        <v>-0.50861518825781749</v>
      </c>
      <c r="M137" s="199" t="s">
        <v>599</v>
      </c>
      <c r="N137" s="196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65</v>
      </c>
      <c r="B138" s="196">
        <v>42586</v>
      </c>
      <c r="C138" s="196"/>
      <c r="D138" s="197" t="s">
        <v>713</v>
      </c>
      <c r="E138" s="198" t="s">
        <v>618</v>
      </c>
      <c r="F138" s="199">
        <v>400</v>
      </c>
      <c r="G138" s="199"/>
      <c r="H138" s="200">
        <v>305</v>
      </c>
      <c r="I138" s="200">
        <v>475</v>
      </c>
      <c r="J138" s="201" t="s">
        <v>714</v>
      </c>
      <c r="K138" s="202">
        <f t="shared" si="10"/>
        <v>-95</v>
      </c>
      <c r="L138" s="203">
        <f t="shared" si="11"/>
        <v>-0.23749999999999999</v>
      </c>
      <c r="M138" s="199" t="s">
        <v>599</v>
      </c>
      <c r="N138" s="196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66</v>
      </c>
      <c r="B139" s="186">
        <v>42593</v>
      </c>
      <c r="C139" s="186"/>
      <c r="D139" s="187" t="s">
        <v>715</v>
      </c>
      <c r="E139" s="188" t="s">
        <v>618</v>
      </c>
      <c r="F139" s="189">
        <v>86.5</v>
      </c>
      <c r="G139" s="188"/>
      <c r="H139" s="188">
        <v>130</v>
      </c>
      <c r="I139" s="190">
        <v>130</v>
      </c>
      <c r="J139" s="191" t="s">
        <v>716</v>
      </c>
      <c r="K139" s="192">
        <f t="shared" si="10"/>
        <v>43.5</v>
      </c>
      <c r="L139" s="193">
        <f t="shared" si="11"/>
        <v>0.50289017341040465</v>
      </c>
      <c r="M139" s="188" t="s">
        <v>587</v>
      </c>
      <c r="N139" s="194">
        <v>43091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67</v>
      </c>
      <c r="B140" s="196">
        <v>42600</v>
      </c>
      <c r="C140" s="196"/>
      <c r="D140" s="197" t="s">
        <v>109</v>
      </c>
      <c r="E140" s="198" t="s">
        <v>618</v>
      </c>
      <c r="F140" s="199">
        <v>133.5</v>
      </c>
      <c r="G140" s="199"/>
      <c r="H140" s="200">
        <v>126.5</v>
      </c>
      <c r="I140" s="200">
        <v>178</v>
      </c>
      <c r="J140" s="201" t="s">
        <v>717</v>
      </c>
      <c r="K140" s="202">
        <f t="shared" si="10"/>
        <v>-7</v>
      </c>
      <c r="L140" s="203">
        <f t="shared" si="11"/>
        <v>-5.2434456928838954E-2</v>
      </c>
      <c r="M140" s="199" t="s">
        <v>599</v>
      </c>
      <c r="N140" s="196">
        <v>42615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68</v>
      </c>
      <c r="B141" s="186">
        <v>42613</v>
      </c>
      <c r="C141" s="186"/>
      <c r="D141" s="187" t="s">
        <v>718</v>
      </c>
      <c r="E141" s="188" t="s">
        <v>618</v>
      </c>
      <c r="F141" s="189">
        <v>560</v>
      </c>
      <c r="G141" s="188"/>
      <c r="H141" s="188">
        <v>725</v>
      </c>
      <c r="I141" s="190">
        <v>725</v>
      </c>
      <c r="J141" s="191" t="s">
        <v>620</v>
      </c>
      <c r="K141" s="192">
        <f t="shared" si="10"/>
        <v>165</v>
      </c>
      <c r="L141" s="193">
        <f t="shared" si="11"/>
        <v>0.29464285714285715</v>
      </c>
      <c r="M141" s="188" t="s">
        <v>587</v>
      </c>
      <c r="N141" s="194">
        <v>42456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69</v>
      </c>
      <c r="B142" s="186">
        <v>42614</v>
      </c>
      <c r="C142" s="186"/>
      <c r="D142" s="187" t="s">
        <v>719</v>
      </c>
      <c r="E142" s="188" t="s">
        <v>618</v>
      </c>
      <c r="F142" s="189">
        <v>160.5</v>
      </c>
      <c r="G142" s="188"/>
      <c r="H142" s="188">
        <v>210</v>
      </c>
      <c r="I142" s="190">
        <v>210</v>
      </c>
      <c r="J142" s="191" t="s">
        <v>620</v>
      </c>
      <c r="K142" s="192">
        <f t="shared" si="10"/>
        <v>49.5</v>
      </c>
      <c r="L142" s="193">
        <f t="shared" si="11"/>
        <v>0.30841121495327101</v>
      </c>
      <c r="M142" s="188" t="s">
        <v>587</v>
      </c>
      <c r="N142" s="194">
        <v>42871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70</v>
      </c>
      <c r="B143" s="186">
        <v>42646</v>
      </c>
      <c r="C143" s="186"/>
      <c r="D143" s="187" t="s">
        <v>395</v>
      </c>
      <c r="E143" s="188" t="s">
        <v>618</v>
      </c>
      <c r="F143" s="189">
        <v>430</v>
      </c>
      <c r="G143" s="188"/>
      <c r="H143" s="188">
        <v>596</v>
      </c>
      <c r="I143" s="190">
        <v>575</v>
      </c>
      <c r="J143" s="191" t="s">
        <v>720</v>
      </c>
      <c r="K143" s="192">
        <v>166</v>
      </c>
      <c r="L143" s="193">
        <v>0.38604651162790699</v>
      </c>
      <c r="M143" s="188" t="s">
        <v>587</v>
      </c>
      <c r="N143" s="194">
        <v>42769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71</v>
      </c>
      <c r="B144" s="186">
        <v>42657</v>
      </c>
      <c r="C144" s="186"/>
      <c r="D144" s="187" t="s">
        <v>721</v>
      </c>
      <c r="E144" s="188" t="s">
        <v>618</v>
      </c>
      <c r="F144" s="189">
        <v>280</v>
      </c>
      <c r="G144" s="188"/>
      <c r="H144" s="188">
        <v>345</v>
      </c>
      <c r="I144" s="190">
        <v>345</v>
      </c>
      <c r="J144" s="191" t="s">
        <v>620</v>
      </c>
      <c r="K144" s="192">
        <f t="shared" ref="K144:K149" si="12">H144-F144</f>
        <v>65</v>
      </c>
      <c r="L144" s="193">
        <f>K144/F144</f>
        <v>0.23214285714285715</v>
      </c>
      <c r="M144" s="188" t="s">
        <v>587</v>
      </c>
      <c r="N144" s="194">
        <v>42814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72</v>
      </c>
      <c r="B145" s="186">
        <v>42657</v>
      </c>
      <c r="C145" s="186"/>
      <c r="D145" s="187" t="s">
        <v>722</v>
      </c>
      <c r="E145" s="188" t="s">
        <v>618</v>
      </c>
      <c r="F145" s="189">
        <v>245</v>
      </c>
      <c r="G145" s="188"/>
      <c r="H145" s="188">
        <v>325.5</v>
      </c>
      <c r="I145" s="190">
        <v>330</v>
      </c>
      <c r="J145" s="191" t="s">
        <v>723</v>
      </c>
      <c r="K145" s="192">
        <f t="shared" si="12"/>
        <v>80.5</v>
      </c>
      <c r="L145" s="193">
        <f>K145/F145</f>
        <v>0.32857142857142857</v>
      </c>
      <c r="M145" s="188" t="s">
        <v>587</v>
      </c>
      <c r="N145" s="19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73</v>
      </c>
      <c r="B146" s="186">
        <v>42660</v>
      </c>
      <c r="C146" s="186"/>
      <c r="D146" s="187" t="s">
        <v>345</v>
      </c>
      <c r="E146" s="188" t="s">
        <v>618</v>
      </c>
      <c r="F146" s="189">
        <v>125</v>
      </c>
      <c r="G146" s="188"/>
      <c r="H146" s="188">
        <v>160</v>
      </c>
      <c r="I146" s="190">
        <v>160</v>
      </c>
      <c r="J146" s="191" t="s">
        <v>676</v>
      </c>
      <c r="K146" s="192">
        <f t="shared" si="12"/>
        <v>35</v>
      </c>
      <c r="L146" s="193">
        <v>0.28000000000000003</v>
      </c>
      <c r="M146" s="188" t="s">
        <v>587</v>
      </c>
      <c r="N146" s="194">
        <v>42803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74</v>
      </c>
      <c r="B147" s="186">
        <v>42660</v>
      </c>
      <c r="C147" s="186"/>
      <c r="D147" s="187" t="s">
        <v>468</v>
      </c>
      <c r="E147" s="188" t="s">
        <v>618</v>
      </c>
      <c r="F147" s="189">
        <v>114</v>
      </c>
      <c r="G147" s="188"/>
      <c r="H147" s="188">
        <v>145</v>
      </c>
      <c r="I147" s="190">
        <v>145</v>
      </c>
      <c r="J147" s="191" t="s">
        <v>676</v>
      </c>
      <c r="K147" s="192">
        <f t="shared" si="12"/>
        <v>31</v>
      </c>
      <c r="L147" s="193">
        <f>K147/F147</f>
        <v>0.27192982456140352</v>
      </c>
      <c r="M147" s="188" t="s">
        <v>587</v>
      </c>
      <c r="N147" s="194">
        <v>42859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75</v>
      </c>
      <c r="B148" s="186">
        <v>42660</v>
      </c>
      <c r="C148" s="186"/>
      <c r="D148" s="187" t="s">
        <v>724</v>
      </c>
      <c r="E148" s="188" t="s">
        <v>618</v>
      </c>
      <c r="F148" s="189">
        <v>212</v>
      </c>
      <c r="G148" s="188"/>
      <c r="H148" s="188">
        <v>280</v>
      </c>
      <c r="I148" s="190">
        <v>276</v>
      </c>
      <c r="J148" s="191" t="s">
        <v>725</v>
      </c>
      <c r="K148" s="192">
        <f t="shared" si="12"/>
        <v>68</v>
      </c>
      <c r="L148" s="193">
        <f>K148/F148</f>
        <v>0.32075471698113206</v>
      </c>
      <c r="M148" s="188" t="s">
        <v>587</v>
      </c>
      <c r="N148" s="194">
        <v>42858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76</v>
      </c>
      <c r="B149" s="186">
        <v>42678</v>
      </c>
      <c r="C149" s="186"/>
      <c r="D149" s="187" t="s">
        <v>456</v>
      </c>
      <c r="E149" s="188" t="s">
        <v>618</v>
      </c>
      <c r="F149" s="189">
        <v>155</v>
      </c>
      <c r="G149" s="188"/>
      <c r="H149" s="188">
        <v>210</v>
      </c>
      <c r="I149" s="190">
        <v>210</v>
      </c>
      <c r="J149" s="191" t="s">
        <v>726</v>
      </c>
      <c r="K149" s="192">
        <f t="shared" si="12"/>
        <v>55</v>
      </c>
      <c r="L149" s="193">
        <f>K149/F149</f>
        <v>0.35483870967741937</v>
      </c>
      <c r="M149" s="188" t="s">
        <v>587</v>
      </c>
      <c r="N149" s="194">
        <v>42944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77</v>
      </c>
      <c r="B150" s="196">
        <v>42710</v>
      </c>
      <c r="C150" s="196"/>
      <c r="D150" s="197" t="s">
        <v>727</v>
      </c>
      <c r="E150" s="198" t="s">
        <v>618</v>
      </c>
      <c r="F150" s="199">
        <v>150.5</v>
      </c>
      <c r="G150" s="199"/>
      <c r="H150" s="200">
        <v>72.5</v>
      </c>
      <c r="I150" s="200">
        <v>174</v>
      </c>
      <c r="J150" s="201" t="s">
        <v>728</v>
      </c>
      <c r="K150" s="202">
        <v>-78</v>
      </c>
      <c r="L150" s="203">
        <v>-0.51827242524916906</v>
      </c>
      <c r="M150" s="199" t="s">
        <v>599</v>
      </c>
      <c r="N150" s="196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78</v>
      </c>
      <c r="B151" s="186">
        <v>42712</v>
      </c>
      <c r="C151" s="186"/>
      <c r="D151" s="187" t="s">
        <v>729</v>
      </c>
      <c r="E151" s="188" t="s">
        <v>618</v>
      </c>
      <c r="F151" s="189">
        <v>380</v>
      </c>
      <c r="G151" s="188"/>
      <c r="H151" s="188">
        <v>478</v>
      </c>
      <c r="I151" s="190">
        <v>468</v>
      </c>
      <c r="J151" s="191" t="s">
        <v>676</v>
      </c>
      <c r="K151" s="192">
        <f>H151-F151</f>
        <v>98</v>
      </c>
      <c r="L151" s="193">
        <f>K151/F151</f>
        <v>0.25789473684210529</v>
      </c>
      <c r="M151" s="188" t="s">
        <v>587</v>
      </c>
      <c r="N151" s="194">
        <v>43025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79</v>
      </c>
      <c r="B152" s="186">
        <v>42734</v>
      </c>
      <c r="C152" s="186"/>
      <c r="D152" s="187" t="s">
        <v>108</v>
      </c>
      <c r="E152" s="188" t="s">
        <v>618</v>
      </c>
      <c r="F152" s="189">
        <v>305</v>
      </c>
      <c r="G152" s="188"/>
      <c r="H152" s="188">
        <v>375</v>
      </c>
      <c r="I152" s="190">
        <v>375</v>
      </c>
      <c r="J152" s="191" t="s">
        <v>676</v>
      </c>
      <c r="K152" s="192">
        <f>H152-F152</f>
        <v>70</v>
      </c>
      <c r="L152" s="193">
        <f>K152/F152</f>
        <v>0.22950819672131148</v>
      </c>
      <c r="M152" s="188" t="s">
        <v>587</v>
      </c>
      <c r="N152" s="194">
        <v>42768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80</v>
      </c>
      <c r="B153" s="186">
        <v>42739</v>
      </c>
      <c r="C153" s="186"/>
      <c r="D153" s="187" t="s">
        <v>94</v>
      </c>
      <c r="E153" s="188" t="s">
        <v>618</v>
      </c>
      <c r="F153" s="189">
        <v>99.5</v>
      </c>
      <c r="G153" s="188"/>
      <c r="H153" s="188">
        <v>158</v>
      </c>
      <c r="I153" s="190">
        <v>158</v>
      </c>
      <c r="J153" s="191" t="s">
        <v>676</v>
      </c>
      <c r="K153" s="192">
        <f>H153-F153</f>
        <v>58.5</v>
      </c>
      <c r="L153" s="193">
        <f>K153/F153</f>
        <v>0.5879396984924623</v>
      </c>
      <c r="M153" s="188" t="s">
        <v>587</v>
      </c>
      <c r="N153" s="194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81</v>
      </c>
      <c r="B154" s="186">
        <v>42739</v>
      </c>
      <c r="C154" s="186"/>
      <c r="D154" s="187" t="s">
        <v>94</v>
      </c>
      <c r="E154" s="188" t="s">
        <v>618</v>
      </c>
      <c r="F154" s="189">
        <v>99.5</v>
      </c>
      <c r="G154" s="188"/>
      <c r="H154" s="188">
        <v>158</v>
      </c>
      <c r="I154" s="190">
        <v>158</v>
      </c>
      <c r="J154" s="191" t="s">
        <v>676</v>
      </c>
      <c r="K154" s="192">
        <v>58.5</v>
      </c>
      <c r="L154" s="193">
        <v>0.58793969849246197</v>
      </c>
      <c r="M154" s="188" t="s">
        <v>587</v>
      </c>
      <c r="N154" s="194">
        <v>42898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82</v>
      </c>
      <c r="B155" s="186">
        <v>42786</v>
      </c>
      <c r="C155" s="186"/>
      <c r="D155" s="187" t="s">
        <v>185</v>
      </c>
      <c r="E155" s="188" t="s">
        <v>618</v>
      </c>
      <c r="F155" s="189">
        <v>140.5</v>
      </c>
      <c r="G155" s="188"/>
      <c r="H155" s="188">
        <v>220</v>
      </c>
      <c r="I155" s="190">
        <v>220</v>
      </c>
      <c r="J155" s="191" t="s">
        <v>676</v>
      </c>
      <c r="K155" s="192">
        <f>H155-F155</f>
        <v>79.5</v>
      </c>
      <c r="L155" s="193">
        <f>K155/F155</f>
        <v>0.5658362989323843</v>
      </c>
      <c r="M155" s="188" t="s">
        <v>587</v>
      </c>
      <c r="N155" s="194">
        <v>42864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83</v>
      </c>
      <c r="B156" s="186">
        <v>42786</v>
      </c>
      <c r="C156" s="186"/>
      <c r="D156" s="187" t="s">
        <v>730</v>
      </c>
      <c r="E156" s="188" t="s">
        <v>618</v>
      </c>
      <c r="F156" s="189">
        <v>202.5</v>
      </c>
      <c r="G156" s="188"/>
      <c r="H156" s="188">
        <v>234</v>
      </c>
      <c r="I156" s="190">
        <v>234</v>
      </c>
      <c r="J156" s="191" t="s">
        <v>676</v>
      </c>
      <c r="K156" s="192">
        <v>31.5</v>
      </c>
      <c r="L156" s="193">
        <v>0.155555555555556</v>
      </c>
      <c r="M156" s="188" t="s">
        <v>587</v>
      </c>
      <c r="N156" s="194">
        <v>42836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84</v>
      </c>
      <c r="B157" s="186">
        <v>42818</v>
      </c>
      <c r="C157" s="186"/>
      <c r="D157" s="187" t="s">
        <v>731</v>
      </c>
      <c r="E157" s="188" t="s">
        <v>618</v>
      </c>
      <c r="F157" s="189">
        <v>300.5</v>
      </c>
      <c r="G157" s="188"/>
      <c r="H157" s="188">
        <v>417.5</v>
      </c>
      <c r="I157" s="190">
        <v>420</v>
      </c>
      <c r="J157" s="191" t="s">
        <v>732</v>
      </c>
      <c r="K157" s="192">
        <f>H157-F157</f>
        <v>117</v>
      </c>
      <c r="L157" s="193">
        <f>K157/F157</f>
        <v>0.38935108153078202</v>
      </c>
      <c r="M157" s="188" t="s">
        <v>587</v>
      </c>
      <c r="N157" s="194">
        <v>43070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85</v>
      </c>
      <c r="B158" s="186">
        <v>42818</v>
      </c>
      <c r="C158" s="186"/>
      <c r="D158" s="187" t="s">
        <v>706</v>
      </c>
      <c r="E158" s="188" t="s">
        <v>618</v>
      </c>
      <c r="F158" s="189">
        <v>850</v>
      </c>
      <c r="G158" s="188"/>
      <c r="H158" s="188">
        <v>1042.5</v>
      </c>
      <c r="I158" s="190">
        <v>1023</v>
      </c>
      <c r="J158" s="191" t="s">
        <v>733</v>
      </c>
      <c r="K158" s="192">
        <v>192.5</v>
      </c>
      <c r="L158" s="193">
        <v>0.22647058823529401</v>
      </c>
      <c r="M158" s="188" t="s">
        <v>587</v>
      </c>
      <c r="N158" s="194">
        <v>42830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86</v>
      </c>
      <c r="B159" s="186">
        <v>42830</v>
      </c>
      <c r="C159" s="186"/>
      <c r="D159" s="187" t="s">
        <v>487</v>
      </c>
      <c r="E159" s="188" t="s">
        <v>618</v>
      </c>
      <c r="F159" s="189">
        <v>785</v>
      </c>
      <c r="G159" s="188"/>
      <c r="H159" s="188">
        <v>930</v>
      </c>
      <c r="I159" s="190">
        <v>920</v>
      </c>
      <c r="J159" s="191" t="s">
        <v>734</v>
      </c>
      <c r="K159" s="192">
        <f>H159-F159</f>
        <v>145</v>
      </c>
      <c r="L159" s="193">
        <f>K159/F159</f>
        <v>0.18471337579617833</v>
      </c>
      <c r="M159" s="188" t="s">
        <v>587</v>
      </c>
      <c r="N159" s="194">
        <v>42976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87</v>
      </c>
      <c r="B160" s="196">
        <v>42831</v>
      </c>
      <c r="C160" s="196"/>
      <c r="D160" s="197" t="s">
        <v>735</v>
      </c>
      <c r="E160" s="198" t="s">
        <v>618</v>
      </c>
      <c r="F160" s="199">
        <v>40</v>
      </c>
      <c r="G160" s="199"/>
      <c r="H160" s="200">
        <v>13.1</v>
      </c>
      <c r="I160" s="200">
        <v>60</v>
      </c>
      <c r="J160" s="201" t="s">
        <v>736</v>
      </c>
      <c r="K160" s="202">
        <v>-26.9</v>
      </c>
      <c r="L160" s="203">
        <v>-0.67249999999999999</v>
      </c>
      <c r="M160" s="199" t="s">
        <v>599</v>
      </c>
      <c r="N160" s="196">
        <v>43138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88</v>
      </c>
      <c r="B161" s="186">
        <v>42837</v>
      </c>
      <c r="C161" s="186"/>
      <c r="D161" s="187" t="s">
        <v>93</v>
      </c>
      <c r="E161" s="188" t="s">
        <v>618</v>
      </c>
      <c r="F161" s="189">
        <v>289.5</v>
      </c>
      <c r="G161" s="188"/>
      <c r="H161" s="188">
        <v>354</v>
      </c>
      <c r="I161" s="190">
        <v>360</v>
      </c>
      <c r="J161" s="191" t="s">
        <v>737</v>
      </c>
      <c r="K161" s="192">
        <f t="shared" ref="K161:K169" si="13">H161-F161</f>
        <v>64.5</v>
      </c>
      <c r="L161" s="193">
        <f t="shared" ref="L161:L169" si="14">K161/F161</f>
        <v>0.22279792746113988</v>
      </c>
      <c r="M161" s="188" t="s">
        <v>587</v>
      </c>
      <c r="N161" s="194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89</v>
      </c>
      <c r="B162" s="186">
        <v>42845</v>
      </c>
      <c r="C162" s="186"/>
      <c r="D162" s="187" t="s">
        <v>426</v>
      </c>
      <c r="E162" s="188" t="s">
        <v>618</v>
      </c>
      <c r="F162" s="189">
        <v>700</v>
      </c>
      <c r="G162" s="188"/>
      <c r="H162" s="188">
        <v>840</v>
      </c>
      <c r="I162" s="190">
        <v>840</v>
      </c>
      <c r="J162" s="191" t="s">
        <v>738</v>
      </c>
      <c r="K162" s="192">
        <f t="shared" si="13"/>
        <v>140</v>
      </c>
      <c r="L162" s="193">
        <f t="shared" si="14"/>
        <v>0.2</v>
      </c>
      <c r="M162" s="188" t="s">
        <v>587</v>
      </c>
      <c r="N162" s="194">
        <v>42893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90</v>
      </c>
      <c r="B163" s="186">
        <v>42887</v>
      </c>
      <c r="C163" s="186"/>
      <c r="D163" s="187" t="s">
        <v>739</v>
      </c>
      <c r="E163" s="188" t="s">
        <v>618</v>
      </c>
      <c r="F163" s="189">
        <v>130</v>
      </c>
      <c r="G163" s="188"/>
      <c r="H163" s="188">
        <v>144.25</v>
      </c>
      <c r="I163" s="190">
        <v>170</v>
      </c>
      <c r="J163" s="191" t="s">
        <v>740</v>
      </c>
      <c r="K163" s="192">
        <f t="shared" si="13"/>
        <v>14.25</v>
      </c>
      <c r="L163" s="193">
        <f t="shared" si="14"/>
        <v>0.10961538461538461</v>
      </c>
      <c r="M163" s="188" t="s">
        <v>587</v>
      </c>
      <c r="N163" s="194">
        <v>43675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91</v>
      </c>
      <c r="B164" s="186">
        <v>42901</v>
      </c>
      <c r="C164" s="186"/>
      <c r="D164" s="187" t="s">
        <v>741</v>
      </c>
      <c r="E164" s="188" t="s">
        <v>618</v>
      </c>
      <c r="F164" s="189">
        <v>214.5</v>
      </c>
      <c r="G164" s="188"/>
      <c r="H164" s="188">
        <v>262</v>
      </c>
      <c r="I164" s="190">
        <v>262</v>
      </c>
      <c r="J164" s="191" t="s">
        <v>742</v>
      </c>
      <c r="K164" s="192">
        <f t="shared" si="13"/>
        <v>47.5</v>
      </c>
      <c r="L164" s="193">
        <f t="shared" si="14"/>
        <v>0.22144522144522144</v>
      </c>
      <c r="M164" s="188" t="s">
        <v>587</v>
      </c>
      <c r="N164" s="194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6">
        <v>92</v>
      </c>
      <c r="B165" s="217">
        <v>42933</v>
      </c>
      <c r="C165" s="217"/>
      <c r="D165" s="218" t="s">
        <v>743</v>
      </c>
      <c r="E165" s="219" t="s">
        <v>618</v>
      </c>
      <c r="F165" s="220">
        <v>370</v>
      </c>
      <c r="G165" s="219"/>
      <c r="H165" s="219">
        <v>447.5</v>
      </c>
      <c r="I165" s="221">
        <v>450</v>
      </c>
      <c r="J165" s="222" t="s">
        <v>676</v>
      </c>
      <c r="K165" s="192">
        <f t="shared" si="13"/>
        <v>77.5</v>
      </c>
      <c r="L165" s="223">
        <f t="shared" si="14"/>
        <v>0.20945945945945946</v>
      </c>
      <c r="M165" s="219" t="s">
        <v>587</v>
      </c>
      <c r="N165" s="224">
        <v>43035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6">
        <v>93</v>
      </c>
      <c r="B166" s="217">
        <v>42943</v>
      </c>
      <c r="C166" s="217"/>
      <c r="D166" s="218" t="s">
        <v>183</v>
      </c>
      <c r="E166" s="219" t="s">
        <v>618</v>
      </c>
      <c r="F166" s="220">
        <v>657.5</v>
      </c>
      <c r="G166" s="219"/>
      <c r="H166" s="219">
        <v>825</v>
      </c>
      <c r="I166" s="221">
        <v>820</v>
      </c>
      <c r="J166" s="222" t="s">
        <v>676</v>
      </c>
      <c r="K166" s="192">
        <f t="shared" si="13"/>
        <v>167.5</v>
      </c>
      <c r="L166" s="223">
        <f t="shared" si="14"/>
        <v>0.25475285171102663</v>
      </c>
      <c r="M166" s="219" t="s">
        <v>587</v>
      </c>
      <c r="N166" s="224">
        <v>43090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94</v>
      </c>
      <c r="B167" s="186">
        <v>42964</v>
      </c>
      <c r="C167" s="186"/>
      <c r="D167" s="187" t="s">
        <v>361</v>
      </c>
      <c r="E167" s="188" t="s">
        <v>618</v>
      </c>
      <c r="F167" s="189">
        <v>605</v>
      </c>
      <c r="G167" s="188"/>
      <c r="H167" s="188">
        <v>750</v>
      </c>
      <c r="I167" s="190">
        <v>750</v>
      </c>
      <c r="J167" s="191" t="s">
        <v>734</v>
      </c>
      <c r="K167" s="192">
        <f t="shared" si="13"/>
        <v>145</v>
      </c>
      <c r="L167" s="193">
        <f t="shared" si="14"/>
        <v>0.23966942148760331</v>
      </c>
      <c r="M167" s="188" t="s">
        <v>587</v>
      </c>
      <c r="N167" s="194">
        <v>43027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95</v>
      </c>
      <c r="B168" s="196">
        <v>42979</v>
      </c>
      <c r="C168" s="196"/>
      <c r="D168" s="204" t="s">
        <v>744</v>
      </c>
      <c r="E168" s="199" t="s">
        <v>618</v>
      </c>
      <c r="F168" s="199">
        <v>255</v>
      </c>
      <c r="G168" s="200"/>
      <c r="H168" s="200">
        <v>217.25</v>
      </c>
      <c r="I168" s="200">
        <v>320</v>
      </c>
      <c r="J168" s="201" t="s">
        <v>745</v>
      </c>
      <c r="K168" s="202">
        <f t="shared" si="13"/>
        <v>-37.75</v>
      </c>
      <c r="L168" s="205">
        <f t="shared" si="14"/>
        <v>-0.14803921568627451</v>
      </c>
      <c r="M168" s="199" t="s">
        <v>599</v>
      </c>
      <c r="N168" s="196">
        <v>43661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96</v>
      </c>
      <c r="B169" s="186">
        <v>42997</v>
      </c>
      <c r="C169" s="186"/>
      <c r="D169" s="187" t="s">
        <v>746</v>
      </c>
      <c r="E169" s="188" t="s">
        <v>618</v>
      </c>
      <c r="F169" s="189">
        <v>215</v>
      </c>
      <c r="G169" s="188"/>
      <c r="H169" s="188">
        <v>258</v>
      </c>
      <c r="I169" s="190">
        <v>258</v>
      </c>
      <c r="J169" s="191" t="s">
        <v>676</v>
      </c>
      <c r="K169" s="192">
        <f t="shared" si="13"/>
        <v>43</v>
      </c>
      <c r="L169" s="193">
        <f t="shared" si="14"/>
        <v>0.2</v>
      </c>
      <c r="M169" s="188" t="s">
        <v>587</v>
      </c>
      <c r="N169" s="194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97</v>
      </c>
      <c r="B170" s="186">
        <v>42997</v>
      </c>
      <c r="C170" s="186"/>
      <c r="D170" s="187" t="s">
        <v>746</v>
      </c>
      <c r="E170" s="188" t="s">
        <v>618</v>
      </c>
      <c r="F170" s="189">
        <v>215</v>
      </c>
      <c r="G170" s="188"/>
      <c r="H170" s="188">
        <v>258</v>
      </c>
      <c r="I170" s="190">
        <v>258</v>
      </c>
      <c r="J170" s="222" t="s">
        <v>676</v>
      </c>
      <c r="K170" s="192">
        <v>43</v>
      </c>
      <c r="L170" s="193">
        <v>0.2</v>
      </c>
      <c r="M170" s="188" t="s">
        <v>587</v>
      </c>
      <c r="N170" s="194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98</v>
      </c>
      <c r="B171" s="217">
        <v>42998</v>
      </c>
      <c r="C171" s="217"/>
      <c r="D171" s="218" t="s">
        <v>747</v>
      </c>
      <c r="E171" s="219" t="s">
        <v>618</v>
      </c>
      <c r="F171" s="189">
        <v>75</v>
      </c>
      <c r="G171" s="219"/>
      <c r="H171" s="219">
        <v>90</v>
      </c>
      <c r="I171" s="221">
        <v>90</v>
      </c>
      <c r="J171" s="191" t="s">
        <v>748</v>
      </c>
      <c r="K171" s="192">
        <f t="shared" ref="K171:K176" si="15">H171-F171</f>
        <v>15</v>
      </c>
      <c r="L171" s="193">
        <f t="shared" ref="L171:L176" si="16">K171/F171</f>
        <v>0.2</v>
      </c>
      <c r="M171" s="188" t="s">
        <v>587</v>
      </c>
      <c r="N171" s="194">
        <v>43019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6">
        <v>99</v>
      </c>
      <c r="B172" s="217">
        <v>43011</v>
      </c>
      <c r="C172" s="217"/>
      <c r="D172" s="218" t="s">
        <v>601</v>
      </c>
      <c r="E172" s="219" t="s">
        <v>618</v>
      </c>
      <c r="F172" s="220">
        <v>315</v>
      </c>
      <c r="G172" s="219"/>
      <c r="H172" s="219">
        <v>392</v>
      </c>
      <c r="I172" s="221">
        <v>384</v>
      </c>
      <c r="J172" s="222" t="s">
        <v>749</v>
      </c>
      <c r="K172" s="192">
        <f t="shared" si="15"/>
        <v>77</v>
      </c>
      <c r="L172" s="223">
        <f t="shared" si="16"/>
        <v>0.24444444444444444</v>
      </c>
      <c r="M172" s="219" t="s">
        <v>587</v>
      </c>
      <c r="N172" s="224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6">
        <v>100</v>
      </c>
      <c r="B173" s="217">
        <v>43013</v>
      </c>
      <c r="C173" s="217"/>
      <c r="D173" s="218" t="s">
        <v>461</v>
      </c>
      <c r="E173" s="219" t="s">
        <v>618</v>
      </c>
      <c r="F173" s="220">
        <v>145</v>
      </c>
      <c r="G173" s="219"/>
      <c r="H173" s="219">
        <v>179</v>
      </c>
      <c r="I173" s="221">
        <v>180</v>
      </c>
      <c r="J173" s="222" t="s">
        <v>750</v>
      </c>
      <c r="K173" s="192">
        <f t="shared" si="15"/>
        <v>34</v>
      </c>
      <c r="L173" s="223">
        <f t="shared" si="16"/>
        <v>0.23448275862068965</v>
      </c>
      <c r="M173" s="219" t="s">
        <v>587</v>
      </c>
      <c r="N173" s="224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6">
        <v>101</v>
      </c>
      <c r="B174" s="217">
        <v>43014</v>
      </c>
      <c r="C174" s="217"/>
      <c r="D174" s="218" t="s">
        <v>335</v>
      </c>
      <c r="E174" s="219" t="s">
        <v>618</v>
      </c>
      <c r="F174" s="220">
        <v>256</v>
      </c>
      <c r="G174" s="219"/>
      <c r="H174" s="219">
        <v>323</v>
      </c>
      <c r="I174" s="221">
        <v>320</v>
      </c>
      <c r="J174" s="222" t="s">
        <v>676</v>
      </c>
      <c r="K174" s="192">
        <f t="shared" si="15"/>
        <v>67</v>
      </c>
      <c r="L174" s="223">
        <f t="shared" si="16"/>
        <v>0.26171875</v>
      </c>
      <c r="M174" s="219" t="s">
        <v>587</v>
      </c>
      <c r="N174" s="224">
        <v>43067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102</v>
      </c>
      <c r="B175" s="217">
        <v>43017</v>
      </c>
      <c r="C175" s="217"/>
      <c r="D175" s="218" t="s">
        <v>351</v>
      </c>
      <c r="E175" s="219" t="s">
        <v>618</v>
      </c>
      <c r="F175" s="220">
        <v>137.5</v>
      </c>
      <c r="G175" s="219"/>
      <c r="H175" s="219">
        <v>184</v>
      </c>
      <c r="I175" s="221">
        <v>183</v>
      </c>
      <c r="J175" s="222" t="s">
        <v>751</v>
      </c>
      <c r="K175" s="192">
        <f t="shared" si="15"/>
        <v>46.5</v>
      </c>
      <c r="L175" s="223">
        <f t="shared" si="16"/>
        <v>0.33818181818181819</v>
      </c>
      <c r="M175" s="219" t="s">
        <v>587</v>
      </c>
      <c r="N175" s="224">
        <v>43108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103</v>
      </c>
      <c r="B176" s="217">
        <v>43018</v>
      </c>
      <c r="C176" s="217"/>
      <c r="D176" s="218" t="s">
        <v>752</v>
      </c>
      <c r="E176" s="219" t="s">
        <v>618</v>
      </c>
      <c r="F176" s="220">
        <v>125.5</v>
      </c>
      <c r="G176" s="219"/>
      <c r="H176" s="219">
        <v>158</v>
      </c>
      <c r="I176" s="221">
        <v>155</v>
      </c>
      <c r="J176" s="222" t="s">
        <v>753</v>
      </c>
      <c r="K176" s="192">
        <f t="shared" si="15"/>
        <v>32.5</v>
      </c>
      <c r="L176" s="223">
        <f t="shared" si="16"/>
        <v>0.25896414342629481</v>
      </c>
      <c r="M176" s="219" t="s">
        <v>587</v>
      </c>
      <c r="N176" s="22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104</v>
      </c>
      <c r="B177" s="217">
        <v>43018</v>
      </c>
      <c r="C177" s="217"/>
      <c r="D177" s="218" t="s">
        <v>754</v>
      </c>
      <c r="E177" s="219" t="s">
        <v>618</v>
      </c>
      <c r="F177" s="220">
        <v>895</v>
      </c>
      <c r="G177" s="219"/>
      <c r="H177" s="219">
        <v>1122.5</v>
      </c>
      <c r="I177" s="221">
        <v>1078</v>
      </c>
      <c r="J177" s="222" t="s">
        <v>755</v>
      </c>
      <c r="K177" s="192">
        <v>227.5</v>
      </c>
      <c r="L177" s="223">
        <v>0.25418994413407803</v>
      </c>
      <c r="M177" s="219" t="s">
        <v>587</v>
      </c>
      <c r="N177" s="224">
        <v>43117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105</v>
      </c>
      <c r="B178" s="217">
        <v>43020</v>
      </c>
      <c r="C178" s="217"/>
      <c r="D178" s="218" t="s">
        <v>344</v>
      </c>
      <c r="E178" s="219" t="s">
        <v>618</v>
      </c>
      <c r="F178" s="220">
        <v>525</v>
      </c>
      <c r="G178" s="219"/>
      <c r="H178" s="219">
        <v>629</v>
      </c>
      <c r="I178" s="221">
        <v>629</v>
      </c>
      <c r="J178" s="222" t="s">
        <v>676</v>
      </c>
      <c r="K178" s="192">
        <v>104</v>
      </c>
      <c r="L178" s="223">
        <v>0.19809523809523799</v>
      </c>
      <c r="M178" s="219" t="s">
        <v>587</v>
      </c>
      <c r="N178" s="224">
        <v>43119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106</v>
      </c>
      <c r="B179" s="217">
        <v>43046</v>
      </c>
      <c r="C179" s="217"/>
      <c r="D179" s="218" t="s">
        <v>386</v>
      </c>
      <c r="E179" s="219" t="s">
        <v>618</v>
      </c>
      <c r="F179" s="220">
        <v>740</v>
      </c>
      <c r="G179" s="219"/>
      <c r="H179" s="219">
        <v>892.5</v>
      </c>
      <c r="I179" s="221">
        <v>900</v>
      </c>
      <c r="J179" s="222" t="s">
        <v>756</v>
      </c>
      <c r="K179" s="192">
        <f>H179-F179</f>
        <v>152.5</v>
      </c>
      <c r="L179" s="223">
        <f>K179/F179</f>
        <v>0.20608108108108109</v>
      </c>
      <c r="M179" s="219" t="s">
        <v>587</v>
      </c>
      <c r="N179" s="224">
        <v>43052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107</v>
      </c>
      <c r="B180" s="186">
        <v>43073</v>
      </c>
      <c r="C180" s="186"/>
      <c r="D180" s="187" t="s">
        <v>757</v>
      </c>
      <c r="E180" s="188" t="s">
        <v>618</v>
      </c>
      <c r="F180" s="189">
        <v>118.5</v>
      </c>
      <c r="G180" s="188"/>
      <c r="H180" s="188">
        <v>143.5</v>
      </c>
      <c r="I180" s="190">
        <v>145</v>
      </c>
      <c r="J180" s="191" t="s">
        <v>608</v>
      </c>
      <c r="K180" s="192">
        <f>H180-F180</f>
        <v>25</v>
      </c>
      <c r="L180" s="193">
        <f>K180/F180</f>
        <v>0.2109704641350211</v>
      </c>
      <c r="M180" s="188" t="s">
        <v>587</v>
      </c>
      <c r="N180" s="194">
        <v>43097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108</v>
      </c>
      <c r="B181" s="196">
        <v>43090</v>
      </c>
      <c r="C181" s="196"/>
      <c r="D181" s="197" t="s">
        <v>432</v>
      </c>
      <c r="E181" s="198" t="s">
        <v>618</v>
      </c>
      <c r="F181" s="199">
        <v>715</v>
      </c>
      <c r="G181" s="199"/>
      <c r="H181" s="200">
        <v>500</v>
      </c>
      <c r="I181" s="200">
        <v>872</v>
      </c>
      <c r="J181" s="201" t="s">
        <v>758</v>
      </c>
      <c r="K181" s="202">
        <f>H181-F181</f>
        <v>-215</v>
      </c>
      <c r="L181" s="203">
        <f>K181/F181</f>
        <v>-0.30069930069930068</v>
      </c>
      <c r="M181" s="199" t="s">
        <v>599</v>
      </c>
      <c r="N181" s="196">
        <v>43670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109</v>
      </c>
      <c r="B182" s="186">
        <v>43098</v>
      </c>
      <c r="C182" s="186"/>
      <c r="D182" s="187" t="s">
        <v>601</v>
      </c>
      <c r="E182" s="188" t="s">
        <v>618</v>
      </c>
      <c r="F182" s="189">
        <v>435</v>
      </c>
      <c r="G182" s="188"/>
      <c r="H182" s="188">
        <v>542.5</v>
      </c>
      <c r="I182" s="190">
        <v>539</v>
      </c>
      <c r="J182" s="191" t="s">
        <v>676</v>
      </c>
      <c r="K182" s="192">
        <v>107.5</v>
      </c>
      <c r="L182" s="193">
        <v>0.247126436781609</v>
      </c>
      <c r="M182" s="188" t="s">
        <v>587</v>
      </c>
      <c r="N182" s="194">
        <v>43206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110</v>
      </c>
      <c r="B183" s="186">
        <v>43098</v>
      </c>
      <c r="C183" s="186"/>
      <c r="D183" s="187" t="s">
        <v>559</v>
      </c>
      <c r="E183" s="188" t="s">
        <v>618</v>
      </c>
      <c r="F183" s="189">
        <v>885</v>
      </c>
      <c r="G183" s="188"/>
      <c r="H183" s="188">
        <v>1090</v>
      </c>
      <c r="I183" s="190">
        <v>1084</v>
      </c>
      <c r="J183" s="191" t="s">
        <v>676</v>
      </c>
      <c r="K183" s="192">
        <v>205</v>
      </c>
      <c r="L183" s="193">
        <v>0.23163841807909599</v>
      </c>
      <c r="M183" s="188" t="s">
        <v>587</v>
      </c>
      <c r="N183" s="194">
        <v>43213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5">
        <v>111</v>
      </c>
      <c r="B184" s="226">
        <v>43192</v>
      </c>
      <c r="C184" s="226"/>
      <c r="D184" s="204" t="s">
        <v>759</v>
      </c>
      <c r="E184" s="199" t="s">
        <v>618</v>
      </c>
      <c r="F184" s="227">
        <v>478.5</v>
      </c>
      <c r="G184" s="199"/>
      <c r="H184" s="199">
        <v>442</v>
      </c>
      <c r="I184" s="200">
        <v>613</v>
      </c>
      <c r="J184" s="201" t="s">
        <v>760</v>
      </c>
      <c r="K184" s="202">
        <f>H184-F184</f>
        <v>-36.5</v>
      </c>
      <c r="L184" s="203">
        <f>K184/F184</f>
        <v>-7.6280041797283177E-2</v>
      </c>
      <c r="M184" s="199" t="s">
        <v>599</v>
      </c>
      <c r="N184" s="196">
        <v>43762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112</v>
      </c>
      <c r="B185" s="196">
        <v>43194</v>
      </c>
      <c r="C185" s="196"/>
      <c r="D185" s="197" t="s">
        <v>761</v>
      </c>
      <c r="E185" s="198" t="s">
        <v>618</v>
      </c>
      <c r="F185" s="199">
        <f>141.5-7.3</f>
        <v>134.19999999999999</v>
      </c>
      <c r="G185" s="199"/>
      <c r="H185" s="200">
        <v>77</v>
      </c>
      <c r="I185" s="200">
        <v>180</v>
      </c>
      <c r="J185" s="201" t="s">
        <v>762</v>
      </c>
      <c r="K185" s="202">
        <f>H185-F185</f>
        <v>-57.199999999999989</v>
      </c>
      <c r="L185" s="203">
        <f>K185/F185</f>
        <v>-0.42622950819672129</v>
      </c>
      <c r="M185" s="199" t="s">
        <v>599</v>
      </c>
      <c r="N185" s="196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113</v>
      </c>
      <c r="B186" s="196">
        <v>43209</v>
      </c>
      <c r="C186" s="196"/>
      <c r="D186" s="197" t="s">
        <v>763</v>
      </c>
      <c r="E186" s="198" t="s">
        <v>618</v>
      </c>
      <c r="F186" s="199">
        <v>430</v>
      </c>
      <c r="G186" s="199"/>
      <c r="H186" s="200">
        <v>220</v>
      </c>
      <c r="I186" s="200">
        <v>537</v>
      </c>
      <c r="J186" s="201" t="s">
        <v>764</v>
      </c>
      <c r="K186" s="202">
        <f>H186-F186</f>
        <v>-210</v>
      </c>
      <c r="L186" s="203">
        <f>K186/F186</f>
        <v>-0.48837209302325579</v>
      </c>
      <c r="M186" s="199" t="s">
        <v>599</v>
      </c>
      <c r="N186" s="196">
        <v>43252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114</v>
      </c>
      <c r="B187" s="217">
        <v>43220</v>
      </c>
      <c r="C187" s="217"/>
      <c r="D187" s="218" t="s">
        <v>387</v>
      </c>
      <c r="E187" s="219" t="s">
        <v>618</v>
      </c>
      <c r="F187" s="219">
        <v>153.5</v>
      </c>
      <c r="G187" s="219"/>
      <c r="H187" s="219">
        <v>196</v>
      </c>
      <c r="I187" s="221">
        <v>196</v>
      </c>
      <c r="J187" s="191" t="s">
        <v>765</v>
      </c>
      <c r="K187" s="192">
        <f>H187-F187</f>
        <v>42.5</v>
      </c>
      <c r="L187" s="193">
        <f>K187/F187</f>
        <v>0.27687296416938112</v>
      </c>
      <c r="M187" s="188" t="s">
        <v>587</v>
      </c>
      <c r="N187" s="194">
        <v>43605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115</v>
      </c>
      <c r="B188" s="196">
        <v>43306</v>
      </c>
      <c r="C188" s="196"/>
      <c r="D188" s="197" t="s">
        <v>735</v>
      </c>
      <c r="E188" s="198" t="s">
        <v>618</v>
      </c>
      <c r="F188" s="199">
        <v>27.5</v>
      </c>
      <c r="G188" s="199"/>
      <c r="H188" s="200">
        <v>13.1</v>
      </c>
      <c r="I188" s="200">
        <v>60</v>
      </c>
      <c r="J188" s="201" t="s">
        <v>766</v>
      </c>
      <c r="K188" s="202">
        <v>-14.4</v>
      </c>
      <c r="L188" s="203">
        <v>-0.52363636363636401</v>
      </c>
      <c r="M188" s="199" t="s">
        <v>599</v>
      </c>
      <c r="N188" s="196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116</v>
      </c>
      <c r="B189" s="226">
        <v>43318</v>
      </c>
      <c r="C189" s="226"/>
      <c r="D189" s="204" t="s">
        <v>767</v>
      </c>
      <c r="E189" s="199" t="s">
        <v>618</v>
      </c>
      <c r="F189" s="199">
        <v>148.5</v>
      </c>
      <c r="G189" s="199"/>
      <c r="H189" s="199">
        <v>102</v>
      </c>
      <c r="I189" s="200">
        <v>182</v>
      </c>
      <c r="J189" s="201" t="s">
        <v>768</v>
      </c>
      <c r="K189" s="202">
        <f>H189-F189</f>
        <v>-46.5</v>
      </c>
      <c r="L189" s="203">
        <f>K189/F189</f>
        <v>-0.31313131313131315</v>
      </c>
      <c r="M189" s="199" t="s">
        <v>599</v>
      </c>
      <c r="N189" s="196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117</v>
      </c>
      <c r="B190" s="186">
        <v>43335</v>
      </c>
      <c r="C190" s="186"/>
      <c r="D190" s="187" t="s">
        <v>769</v>
      </c>
      <c r="E190" s="188" t="s">
        <v>618</v>
      </c>
      <c r="F190" s="219">
        <v>285</v>
      </c>
      <c r="G190" s="188"/>
      <c r="H190" s="188">
        <v>355</v>
      </c>
      <c r="I190" s="190">
        <v>364</v>
      </c>
      <c r="J190" s="191" t="s">
        <v>770</v>
      </c>
      <c r="K190" s="192">
        <v>70</v>
      </c>
      <c r="L190" s="193">
        <v>0.24561403508771901</v>
      </c>
      <c r="M190" s="188" t="s">
        <v>587</v>
      </c>
      <c r="N190" s="194">
        <v>43455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118</v>
      </c>
      <c r="B191" s="186">
        <v>43341</v>
      </c>
      <c r="C191" s="186"/>
      <c r="D191" s="187" t="s">
        <v>375</v>
      </c>
      <c r="E191" s="188" t="s">
        <v>618</v>
      </c>
      <c r="F191" s="219">
        <v>525</v>
      </c>
      <c r="G191" s="188"/>
      <c r="H191" s="188">
        <v>585</v>
      </c>
      <c r="I191" s="190">
        <v>635</v>
      </c>
      <c r="J191" s="191" t="s">
        <v>771</v>
      </c>
      <c r="K191" s="192">
        <f t="shared" ref="K191:K208" si="17">H191-F191</f>
        <v>60</v>
      </c>
      <c r="L191" s="193">
        <f t="shared" ref="L191:L208" si="18">K191/F191</f>
        <v>0.11428571428571428</v>
      </c>
      <c r="M191" s="188" t="s">
        <v>587</v>
      </c>
      <c r="N191" s="194">
        <v>43662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119</v>
      </c>
      <c r="B192" s="186">
        <v>43395</v>
      </c>
      <c r="C192" s="186"/>
      <c r="D192" s="187" t="s">
        <v>361</v>
      </c>
      <c r="E192" s="188" t="s">
        <v>618</v>
      </c>
      <c r="F192" s="219">
        <v>475</v>
      </c>
      <c r="G192" s="188"/>
      <c r="H192" s="188">
        <v>574</v>
      </c>
      <c r="I192" s="190">
        <v>570</v>
      </c>
      <c r="J192" s="191" t="s">
        <v>676</v>
      </c>
      <c r="K192" s="192">
        <f t="shared" si="17"/>
        <v>99</v>
      </c>
      <c r="L192" s="193">
        <f t="shared" si="18"/>
        <v>0.20842105263157895</v>
      </c>
      <c r="M192" s="188" t="s">
        <v>587</v>
      </c>
      <c r="N192" s="194">
        <v>43403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120</v>
      </c>
      <c r="B193" s="217">
        <v>43397</v>
      </c>
      <c r="C193" s="217"/>
      <c r="D193" s="218" t="s">
        <v>382</v>
      </c>
      <c r="E193" s="219" t="s">
        <v>618</v>
      </c>
      <c r="F193" s="219">
        <v>707.5</v>
      </c>
      <c r="G193" s="219"/>
      <c r="H193" s="219">
        <v>872</v>
      </c>
      <c r="I193" s="221">
        <v>872</v>
      </c>
      <c r="J193" s="222" t="s">
        <v>676</v>
      </c>
      <c r="K193" s="192">
        <f t="shared" si="17"/>
        <v>164.5</v>
      </c>
      <c r="L193" s="223">
        <f t="shared" si="18"/>
        <v>0.23250883392226149</v>
      </c>
      <c r="M193" s="219" t="s">
        <v>587</v>
      </c>
      <c r="N193" s="224">
        <v>43482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121</v>
      </c>
      <c r="B194" s="217">
        <v>43398</v>
      </c>
      <c r="C194" s="217"/>
      <c r="D194" s="218" t="s">
        <v>772</v>
      </c>
      <c r="E194" s="219" t="s">
        <v>618</v>
      </c>
      <c r="F194" s="219">
        <v>162</v>
      </c>
      <c r="G194" s="219"/>
      <c r="H194" s="219">
        <v>204</v>
      </c>
      <c r="I194" s="221">
        <v>209</v>
      </c>
      <c r="J194" s="222" t="s">
        <v>773</v>
      </c>
      <c r="K194" s="192">
        <f t="shared" si="17"/>
        <v>42</v>
      </c>
      <c r="L194" s="223">
        <f t="shared" si="18"/>
        <v>0.25925925925925924</v>
      </c>
      <c r="M194" s="219" t="s">
        <v>587</v>
      </c>
      <c r="N194" s="224">
        <v>43539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122</v>
      </c>
      <c r="B195" s="217">
        <v>43399</v>
      </c>
      <c r="C195" s="217"/>
      <c r="D195" s="218" t="s">
        <v>480</v>
      </c>
      <c r="E195" s="219" t="s">
        <v>618</v>
      </c>
      <c r="F195" s="219">
        <v>240</v>
      </c>
      <c r="G195" s="219"/>
      <c r="H195" s="219">
        <v>297</v>
      </c>
      <c r="I195" s="221">
        <v>297</v>
      </c>
      <c r="J195" s="222" t="s">
        <v>676</v>
      </c>
      <c r="K195" s="228">
        <f t="shared" si="17"/>
        <v>57</v>
      </c>
      <c r="L195" s="223">
        <f t="shared" si="18"/>
        <v>0.23749999999999999</v>
      </c>
      <c r="M195" s="219" t="s">
        <v>587</v>
      </c>
      <c r="N195" s="224">
        <v>43417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123</v>
      </c>
      <c r="B196" s="186">
        <v>43439</v>
      </c>
      <c r="C196" s="186"/>
      <c r="D196" s="187" t="s">
        <v>774</v>
      </c>
      <c r="E196" s="188" t="s">
        <v>618</v>
      </c>
      <c r="F196" s="188">
        <v>202.5</v>
      </c>
      <c r="G196" s="188"/>
      <c r="H196" s="188">
        <v>255</v>
      </c>
      <c r="I196" s="190">
        <v>252</v>
      </c>
      <c r="J196" s="191" t="s">
        <v>676</v>
      </c>
      <c r="K196" s="192">
        <f t="shared" si="17"/>
        <v>52.5</v>
      </c>
      <c r="L196" s="193">
        <f t="shared" si="18"/>
        <v>0.25925925925925924</v>
      </c>
      <c r="M196" s="188" t="s">
        <v>587</v>
      </c>
      <c r="N196" s="194">
        <v>43542</v>
      </c>
      <c r="O196" s="1"/>
      <c r="P196" s="1"/>
      <c r="Q196" s="1"/>
      <c r="R196" s="6" t="s">
        <v>775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124</v>
      </c>
      <c r="B197" s="217">
        <v>43465</v>
      </c>
      <c r="C197" s="186"/>
      <c r="D197" s="218" t="s">
        <v>414</v>
      </c>
      <c r="E197" s="219" t="s">
        <v>618</v>
      </c>
      <c r="F197" s="219">
        <v>710</v>
      </c>
      <c r="G197" s="219"/>
      <c r="H197" s="219">
        <v>866</v>
      </c>
      <c r="I197" s="221">
        <v>866</v>
      </c>
      <c r="J197" s="222" t="s">
        <v>676</v>
      </c>
      <c r="K197" s="192">
        <f t="shared" si="17"/>
        <v>156</v>
      </c>
      <c r="L197" s="193">
        <f t="shared" si="18"/>
        <v>0.21971830985915494</v>
      </c>
      <c r="M197" s="188" t="s">
        <v>587</v>
      </c>
      <c r="N197" s="194">
        <v>43553</v>
      </c>
      <c r="O197" s="1"/>
      <c r="P197" s="1"/>
      <c r="Q197" s="1"/>
      <c r="R197" s="6" t="s">
        <v>775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125</v>
      </c>
      <c r="B198" s="217">
        <v>43522</v>
      </c>
      <c r="C198" s="217"/>
      <c r="D198" s="218" t="s">
        <v>152</v>
      </c>
      <c r="E198" s="219" t="s">
        <v>618</v>
      </c>
      <c r="F198" s="219">
        <v>337.25</v>
      </c>
      <c r="G198" s="219"/>
      <c r="H198" s="219">
        <v>398.5</v>
      </c>
      <c r="I198" s="221">
        <v>411</v>
      </c>
      <c r="J198" s="191" t="s">
        <v>776</v>
      </c>
      <c r="K198" s="192">
        <f t="shared" si="17"/>
        <v>61.25</v>
      </c>
      <c r="L198" s="193">
        <f t="shared" si="18"/>
        <v>0.1816160118606375</v>
      </c>
      <c r="M198" s="188" t="s">
        <v>587</v>
      </c>
      <c r="N198" s="194">
        <v>43760</v>
      </c>
      <c r="O198" s="1"/>
      <c r="P198" s="1"/>
      <c r="Q198" s="1"/>
      <c r="R198" s="6" t="s">
        <v>775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9">
        <v>126</v>
      </c>
      <c r="B199" s="230">
        <v>43559</v>
      </c>
      <c r="C199" s="230"/>
      <c r="D199" s="231" t="s">
        <v>777</v>
      </c>
      <c r="E199" s="232" t="s">
        <v>618</v>
      </c>
      <c r="F199" s="232">
        <v>130</v>
      </c>
      <c r="G199" s="232"/>
      <c r="H199" s="232">
        <v>65</v>
      </c>
      <c r="I199" s="233">
        <v>158</v>
      </c>
      <c r="J199" s="201" t="s">
        <v>778</v>
      </c>
      <c r="K199" s="202">
        <f t="shared" si="17"/>
        <v>-65</v>
      </c>
      <c r="L199" s="203">
        <f t="shared" si="18"/>
        <v>-0.5</v>
      </c>
      <c r="M199" s="199" t="s">
        <v>599</v>
      </c>
      <c r="N199" s="196">
        <v>43726</v>
      </c>
      <c r="O199" s="1"/>
      <c r="P199" s="1"/>
      <c r="Q199" s="1"/>
      <c r="R199" s="6" t="s">
        <v>779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127</v>
      </c>
      <c r="B200" s="217">
        <v>43017</v>
      </c>
      <c r="C200" s="217"/>
      <c r="D200" s="218" t="s">
        <v>185</v>
      </c>
      <c r="E200" s="219" t="s">
        <v>618</v>
      </c>
      <c r="F200" s="219">
        <v>141.5</v>
      </c>
      <c r="G200" s="219"/>
      <c r="H200" s="219">
        <v>183.5</v>
      </c>
      <c r="I200" s="221">
        <v>210</v>
      </c>
      <c r="J200" s="191" t="s">
        <v>773</v>
      </c>
      <c r="K200" s="192">
        <f t="shared" si="17"/>
        <v>42</v>
      </c>
      <c r="L200" s="193">
        <f t="shared" si="18"/>
        <v>0.29681978798586572</v>
      </c>
      <c r="M200" s="188" t="s">
        <v>587</v>
      </c>
      <c r="N200" s="194">
        <v>43042</v>
      </c>
      <c r="O200" s="1"/>
      <c r="P200" s="1"/>
      <c r="Q200" s="1"/>
      <c r="R200" s="6" t="s">
        <v>779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9">
        <v>128</v>
      </c>
      <c r="B201" s="230">
        <v>43074</v>
      </c>
      <c r="C201" s="230"/>
      <c r="D201" s="231" t="s">
        <v>780</v>
      </c>
      <c r="E201" s="232" t="s">
        <v>618</v>
      </c>
      <c r="F201" s="227">
        <v>172</v>
      </c>
      <c r="G201" s="232"/>
      <c r="H201" s="232">
        <v>155.25</v>
      </c>
      <c r="I201" s="233">
        <v>230</v>
      </c>
      <c r="J201" s="201" t="s">
        <v>781</v>
      </c>
      <c r="K201" s="202">
        <f t="shared" si="17"/>
        <v>-16.75</v>
      </c>
      <c r="L201" s="203">
        <f t="shared" si="18"/>
        <v>-9.7383720930232565E-2</v>
      </c>
      <c r="M201" s="199" t="s">
        <v>599</v>
      </c>
      <c r="N201" s="196">
        <v>43787</v>
      </c>
      <c r="O201" s="1"/>
      <c r="P201" s="1"/>
      <c r="Q201" s="1"/>
      <c r="R201" s="6" t="s">
        <v>779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129</v>
      </c>
      <c r="B202" s="217">
        <v>43398</v>
      </c>
      <c r="C202" s="217"/>
      <c r="D202" s="218" t="s">
        <v>107</v>
      </c>
      <c r="E202" s="219" t="s">
        <v>618</v>
      </c>
      <c r="F202" s="219">
        <v>698.5</v>
      </c>
      <c r="G202" s="219"/>
      <c r="H202" s="219">
        <v>890</v>
      </c>
      <c r="I202" s="221">
        <v>890</v>
      </c>
      <c r="J202" s="191" t="s">
        <v>849</v>
      </c>
      <c r="K202" s="192">
        <f t="shared" si="17"/>
        <v>191.5</v>
      </c>
      <c r="L202" s="193">
        <f t="shared" si="18"/>
        <v>0.27415891195418757</v>
      </c>
      <c r="M202" s="188" t="s">
        <v>587</v>
      </c>
      <c r="N202" s="194">
        <v>44328</v>
      </c>
      <c r="O202" s="1"/>
      <c r="P202" s="1"/>
      <c r="Q202" s="1"/>
      <c r="R202" s="6" t="s">
        <v>775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130</v>
      </c>
      <c r="B203" s="217">
        <v>42877</v>
      </c>
      <c r="C203" s="217"/>
      <c r="D203" s="218" t="s">
        <v>374</v>
      </c>
      <c r="E203" s="219" t="s">
        <v>618</v>
      </c>
      <c r="F203" s="219">
        <v>127.6</v>
      </c>
      <c r="G203" s="219"/>
      <c r="H203" s="219">
        <v>138</v>
      </c>
      <c r="I203" s="221">
        <v>190</v>
      </c>
      <c r="J203" s="191" t="s">
        <v>782</v>
      </c>
      <c r="K203" s="192">
        <f t="shared" si="17"/>
        <v>10.400000000000006</v>
      </c>
      <c r="L203" s="193">
        <f t="shared" si="18"/>
        <v>8.1504702194357417E-2</v>
      </c>
      <c r="M203" s="188" t="s">
        <v>587</v>
      </c>
      <c r="N203" s="194">
        <v>43774</v>
      </c>
      <c r="O203" s="1"/>
      <c r="P203" s="1"/>
      <c r="Q203" s="1"/>
      <c r="R203" s="6" t="s">
        <v>779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131</v>
      </c>
      <c r="B204" s="217">
        <v>43158</v>
      </c>
      <c r="C204" s="217"/>
      <c r="D204" s="218" t="s">
        <v>783</v>
      </c>
      <c r="E204" s="219" t="s">
        <v>618</v>
      </c>
      <c r="F204" s="219">
        <v>317</v>
      </c>
      <c r="G204" s="219"/>
      <c r="H204" s="219">
        <v>382.5</v>
      </c>
      <c r="I204" s="221">
        <v>398</v>
      </c>
      <c r="J204" s="191" t="s">
        <v>784</v>
      </c>
      <c r="K204" s="192">
        <f t="shared" si="17"/>
        <v>65.5</v>
      </c>
      <c r="L204" s="193">
        <f t="shared" si="18"/>
        <v>0.20662460567823343</v>
      </c>
      <c r="M204" s="188" t="s">
        <v>587</v>
      </c>
      <c r="N204" s="194">
        <v>44238</v>
      </c>
      <c r="O204" s="1"/>
      <c r="P204" s="1"/>
      <c r="Q204" s="1"/>
      <c r="R204" s="6" t="s">
        <v>779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132</v>
      </c>
      <c r="B205" s="230">
        <v>43164</v>
      </c>
      <c r="C205" s="230"/>
      <c r="D205" s="231" t="s">
        <v>144</v>
      </c>
      <c r="E205" s="232" t="s">
        <v>618</v>
      </c>
      <c r="F205" s="227">
        <f>510-14.4</f>
        <v>495.6</v>
      </c>
      <c r="G205" s="232"/>
      <c r="H205" s="232">
        <v>350</v>
      </c>
      <c r="I205" s="233">
        <v>672</v>
      </c>
      <c r="J205" s="201" t="s">
        <v>785</v>
      </c>
      <c r="K205" s="202">
        <f t="shared" si="17"/>
        <v>-145.60000000000002</v>
      </c>
      <c r="L205" s="203">
        <f t="shared" si="18"/>
        <v>-0.29378531073446329</v>
      </c>
      <c r="M205" s="199" t="s">
        <v>599</v>
      </c>
      <c r="N205" s="196">
        <v>43887</v>
      </c>
      <c r="O205" s="1"/>
      <c r="P205" s="1"/>
      <c r="Q205" s="1"/>
      <c r="R205" s="6" t="s">
        <v>775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9">
        <v>133</v>
      </c>
      <c r="B206" s="230">
        <v>43237</v>
      </c>
      <c r="C206" s="230"/>
      <c r="D206" s="231" t="s">
        <v>472</v>
      </c>
      <c r="E206" s="232" t="s">
        <v>618</v>
      </c>
      <c r="F206" s="227">
        <v>230.3</v>
      </c>
      <c r="G206" s="232"/>
      <c r="H206" s="232">
        <v>102.5</v>
      </c>
      <c r="I206" s="233">
        <v>348</v>
      </c>
      <c r="J206" s="201" t="s">
        <v>786</v>
      </c>
      <c r="K206" s="202">
        <f t="shared" si="17"/>
        <v>-127.80000000000001</v>
      </c>
      <c r="L206" s="203">
        <f t="shared" si="18"/>
        <v>-0.55492835432045162</v>
      </c>
      <c r="M206" s="199" t="s">
        <v>599</v>
      </c>
      <c r="N206" s="196">
        <v>43896</v>
      </c>
      <c r="O206" s="1"/>
      <c r="P206" s="1"/>
      <c r="Q206" s="1"/>
      <c r="R206" s="6" t="s">
        <v>775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134</v>
      </c>
      <c r="B207" s="217">
        <v>43258</v>
      </c>
      <c r="C207" s="217"/>
      <c r="D207" s="218" t="s">
        <v>437</v>
      </c>
      <c r="E207" s="219" t="s">
        <v>618</v>
      </c>
      <c r="F207" s="219">
        <f>342.5-5.1</f>
        <v>337.4</v>
      </c>
      <c r="G207" s="219"/>
      <c r="H207" s="219">
        <v>412.5</v>
      </c>
      <c r="I207" s="221">
        <v>439</v>
      </c>
      <c r="J207" s="191" t="s">
        <v>787</v>
      </c>
      <c r="K207" s="192">
        <f t="shared" si="17"/>
        <v>75.100000000000023</v>
      </c>
      <c r="L207" s="193">
        <f t="shared" si="18"/>
        <v>0.22258446947243635</v>
      </c>
      <c r="M207" s="188" t="s">
        <v>587</v>
      </c>
      <c r="N207" s="194">
        <v>44230</v>
      </c>
      <c r="O207" s="1"/>
      <c r="P207" s="1"/>
      <c r="Q207" s="1"/>
      <c r="R207" s="6" t="s">
        <v>779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0">
        <v>135</v>
      </c>
      <c r="B208" s="209">
        <v>43285</v>
      </c>
      <c r="C208" s="209"/>
      <c r="D208" s="210" t="s">
        <v>55</v>
      </c>
      <c r="E208" s="211" t="s">
        <v>618</v>
      </c>
      <c r="F208" s="211">
        <f>127.5-5.53</f>
        <v>121.97</v>
      </c>
      <c r="G208" s="212"/>
      <c r="H208" s="212">
        <v>122.5</v>
      </c>
      <c r="I208" s="212">
        <v>170</v>
      </c>
      <c r="J208" s="213" t="s">
        <v>816</v>
      </c>
      <c r="K208" s="214">
        <f t="shared" si="17"/>
        <v>0.53000000000000114</v>
      </c>
      <c r="L208" s="215">
        <f t="shared" si="18"/>
        <v>4.3453308190538747E-3</v>
      </c>
      <c r="M208" s="211" t="s">
        <v>709</v>
      </c>
      <c r="N208" s="209">
        <v>44431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136</v>
      </c>
      <c r="B209" s="230">
        <v>43294</v>
      </c>
      <c r="C209" s="230"/>
      <c r="D209" s="231" t="s">
        <v>363</v>
      </c>
      <c r="E209" s="232" t="s">
        <v>618</v>
      </c>
      <c r="F209" s="227">
        <v>46.5</v>
      </c>
      <c r="G209" s="232"/>
      <c r="H209" s="232">
        <v>17</v>
      </c>
      <c r="I209" s="233">
        <v>59</v>
      </c>
      <c r="J209" s="201" t="s">
        <v>788</v>
      </c>
      <c r="K209" s="202">
        <f t="shared" ref="K209:K217" si="19">H209-F209</f>
        <v>-29.5</v>
      </c>
      <c r="L209" s="203">
        <f t="shared" ref="L209:L217" si="20">K209/F209</f>
        <v>-0.63440860215053763</v>
      </c>
      <c r="M209" s="199" t="s">
        <v>599</v>
      </c>
      <c r="N209" s="196">
        <v>43887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137</v>
      </c>
      <c r="B210" s="217">
        <v>43396</v>
      </c>
      <c r="C210" s="217"/>
      <c r="D210" s="218" t="s">
        <v>416</v>
      </c>
      <c r="E210" s="219" t="s">
        <v>618</v>
      </c>
      <c r="F210" s="219">
        <v>156.5</v>
      </c>
      <c r="G210" s="219"/>
      <c r="H210" s="219">
        <v>207.5</v>
      </c>
      <c r="I210" s="221">
        <v>191</v>
      </c>
      <c r="J210" s="191" t="s">
        <v>676</v>
      </c>
      <c r="K210" s="192">
        <f t="shared" si="19"/>
        <v>51</v>
      </c>
      <c r="L210" s="193">
        <f t="shared" si="20"/>
        <v>0.32587859424920129</v>
      </c>
      <c r="M210" s="188" t="s">
        <v>587</v>
      </c>
      <c r="N210" s="194">
        <v>44369</v>
      </c>
      <c r="O210" s="1"/>
      <c r="P210" s="1"/>
      <c r="Q210" s="1"/>
      <c r="R210" s="6" t="s">
        <v>775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138</v>
      </c>
      <c r="B211" s="217">
        <v>43439</v>
      </c>
      <c r="C211" s="217"/>
      <c r="D211" s="218" t="s">
        <v>325</v>
      </c>
      <c r="E211" s="219" t="s">
        <v>618</v>
      </c>
      <c r="F211" s="219">
        <v>259.5</v>
      </c>
      <c r="G211" s="219"/>
      <c r="H211" s="219">
        <v>320</v>
      </c>
      <c r="I211" s="221">
        <v>320</v>
      </c>
      <c r="J211" s="191" t="s">
        <v>676</v>
      </c>
      <c r="K211" s="192">
        <f t="shared" si="19"/>
        <v>60.5</v>
      </c>
      <c r="L211" s="193">
        <f t="shared" si="20"/>
        <v>0.23314065510597304</v>
      </c>
      <c r="M211" s="188" t="s">
        <v>587</v>
      </c>
      <c r="N211" s="194">
        <v>44323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139</v>
      </c>
      <c r="B212" s="230">
        <v>43439</v>
      </c>
      <c r="C212" s="230"/>
      <c r="D212" s="231" t="s">
        <v>789</v>
      </c>
      <c r="E212" s="232" t="s">
        <v>618</v>
      </c>
      <c r="F212" s="232">
        <v>715</v>
      </c>
      <c r="G212" s="232"/>
      <c r="H212" s="232">
        <v>445</v>
      </c>
      <c r="I212" s="233">
        <v>840</v>
      </c>
      <c r="J212" s="201" t="s">
        <v>790</v>
      </c>
      <c r="K212" s="202">
        <f t="shared" si="19"/>
        <v>-270</v>
      </c>
      <c r="L212" s="203">
        <f t="shared" si="20"/>
        <v>-0.3776223776223776</v>
      </c>
      <c r="M212" s="199" t="s">
        <v>599</v>
      </c>
      <c r="N212" s="196">
        <v>43800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140</v>
      </c>
      <c r="B213" s="217">
        <v>43469</v>
      </c>
      <c r="C213" s="217"/>
      <c r="D213" s="218" t="s">
        <v>157</v>
      </c>
      <c r="E213" s="219" t="s">
        <v>618</v>
      </c>
      <c r="F213" s="219">
        <v>875</v>
      </c>
      <c r="G213" s="219"/>
      <c r="H213" s="219">
        <v>1165</v>
      </c>
      <c r="I213" s="221">
        <v>1185</v>
      </c>
      <c r="J213" s="191" t="s">
        <v>791</v>
      </c>
      <c r="K213" s="192">
        <f t="shared" si="19"/>
        <v>290</v>
      </c>
      <c r="L213" s="193">
        <f t="shared" si="20"/>
        <v>0.33142857142857141</v>
      </c>
      <c r="M213" s="188" t="s">
        <v>587</v>
      </c>
      <c r="N213" s="194">
        <v>43847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141</v>
      </c>
      <c r="B214" s="217">
        <v>43559</v>
      </c>
      <c r="C214" s="217"/>
      <c r="D214" s="218" t="s">
        <v>341</v>
      </c>
      <c r="E214" s="219" t="s">
        <v>618</v>
      </c>
      <c r="F214" s="219">
        <f>387-14.63</f>
        <v>372.37</v>
      </c>
      <c r="G214" s="219"/>
      <c r="H214" s="219">
        <v>490</v>
      </c>
      <c r="I214" s="221">
        <v>490</v>
      </c>
      <c r="J214" s="191" t="s">
        <v>676</v>
      </c>
      <c r="K214" s="192">
        <f t="shared" si="19"/>
        <v>117.63</v>
      </c>
      <c r="L214" s="193">
        <f t="shared" si="20"/>
        <v>0.31589548030185027</v>
      </c>
      <c r="M214" s="188" t="s">
        <v>587</v>
      </c>
      <c r="N214" s="194">
        <v>43850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142</v>
      </c>
      <c r="B215" s="230">
        <v>43578</v>
      </c>
      <c r="C215" s="230"/>
      <c r="D215" s="231" t="s">
        <v>792</v>
      </c>
      <c r="E215" s="232" t="s">
        <v>589</v>
      </c>
      <c r="F215" s="232">
        <v>220</v>
      </c>
      <c r="G215" s="232"/>
      <c r="H215" s="232">
        <v>127.5</v>
      </c>
      <c r="I215" s="233">
        <v>284</v>
      </c>
      <c r="J215" s="201" t="s">
        <v>793</v>
      </c>
      <c r="K215" s="202">
        <f t="shared" si="19"/>
        <v>-92.5</v>
      </c>
      <c r="L215" s="203">
        <f t="shared" si="20"/>
        <v>-0.42045454545454547</v>
      </c>
      <c r="M215" s="199" t="s">
        <v>599</v>
      </c>
      <c r="N215" s="196">
        <v>43896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143</v>
      </c>
      <c r="B216" s="217">
        <v>43622</v>
      </c>
      <c r="C216" s="217"/>
      <c r="D216" s="218" t="s">
        <v>481</v>
      </c>
      <c r="E216" s="219" t="s">
        <v>589</v>
      </c>
      <c r="F216" s="219">
        <v>332.8</v>
      </c>
      <c r="G216" s="219"/>
      <c r="H216" s="219">
        <v>405</v>
      </c>
      <c r="I216" s="221">
        <v>419</v>
      </c>
      <c r="J216" s="191" t="s">
        <v>794</v>
      </c>
      <c r="K216" s="192">
        <f t="shared" si="19"/>
        <v>72.199999999999989</v>
      </c>
      <c r="L216" s="193">
        <f t="shared" si="20"/>
        <v>0.21694711538461534</v>
      </c>
      <c r="M216" s="188" t="s">
        <v>587</v>
      </c>
      <c r="N216" s="194">
        <v>43860</v>
      </c>
      <c r="O216" s="1"/>
      <c r="P216" s="1"/>
      <c r="Q216" s="1"/>
      <c r="R216" s="6" t="s">
        <v>779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0">
        <v>144</v>
      </c>
      <c r="B217" s="209">
        <v>43641</v>
      </c>
      <c r="C217" s="209"/>
      <c r="D217" s="210" t="s">
        <v>150</v>
      </c>
      <c r="E217" s="211" t="s">
        <v>618</v>
      </c>
      <c r="F217" s="211">
        <v>386</v>
      </c>
      <c r="G217" s="212"/>
      <c r="H217" s="212">
        <v>395</v>
      </c>
      <c r="I217" s="212">
        <v>452</v>
      </c>
      <c r="J217" s="213" t="s">
        <v>795</v>
      </c>
      <c r="K217" s="214">
        <f t="shared" si="19"/>
        <v>9</v>
      </c>
      <c r="L217" s="215">
        <f t="shared" si="20"/>
        <v>2.3316062176165803E-2</v>
      </c>
      <c r="M217" s="211" t="s">
        <v>709</v>
      </c>
      <c r="N217" s="209">
        <v>43868</v>
      </c>
      <c r="O217" s="1"/>
      <c r="P217" s="1"/>
      <c r="Q217" s="1"/>
      <c r="R217" s="6" t="s">
        <v>779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0">
        <v>145</v>
      </c>
      <c r="B218" s="209">
        <v>43707</v>
      </c>
      <c r="C218" s="209"/>
      <c r="D218" s="210" t="s">
        <v>130</v>
      </c>
      <c r="E218" s="211" t="s">
        <v>618</v>
      </c>
      <c r="F218" s="211">
        <v>137.5</v>
      </c>
      <c r="G218" s="212"/>
      <c r="H218" s="212">
        <v>138.5</v>
      </c>
      <c r="I218" s="212">
        <v>190</v>
      </c>
      <c r="J218" s="213" t="s">
        <v>815</v>
      </c>
      <c r="K218" s="214">
        <f>H218-F218</f>
        <v>1</v>
      </c>
      <c r="L218" s="215">
        <f>K218/F218</f>
        <v>7.2727272727272727E-3</v>
      </c>
      <c r="M218" s="211" t="s">
        <v>709</v>
      </c>
      <c r="N218" s="209">
        <v>44432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146</v>
      </c>
      <c r="B219" s="217">
        <v>43731</v>
      </c>
      <c r="C219" s="217"/>
      <c r="D219" s="218" t="s">
        <v>428</v>
      </c>
      <c r="E219" s="219" t="s">
        <v>618</v>
      </c>
      <c r="F219" s="219">
        <v>235</v>
      </c>
      <c r="G219" s="219"/>
      <c r="H219" s="219">
        <v>295</v>
      </c>
      <c r="I219" s="221">
        <v>296</v>
      </c>
      <c r="J219" s="191" t="s">
        <v>796</v>
      </c>
      <c r="K219" s="192">
        <f t="shared" ref="K219:K225" si="21">H219-F219</f>
        <v>60</v>
      </c>
      <c r="L219" s="193">
        <f t="shared" ref="L219:L225" si="22">K219/F219</f>
        <v>0.25531914893617019</v>
      </c>
      <c r="M219" s="188" t="s">
        <v>587</v>
      </c>
      <c r="N219" s="194">
        <v>43844</v>
      </c>
      <c r="O219" s="1"/>
      <c r="P219" s="1"/>
      <c r="Q219" s="1"/>
      <c r="R219" s="6" t="s">
        <v>779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147</v>
      </c>
      <c r="B220" s="217">
        <v>43752</v>
      </c>
      <c r="C220" s="217"/>
      <c r="D220" s="218" t="s">
        <v>797</v>
      </c>
      <c r="E220" s="219" t="s">
        <v>618</v>
      </c>
      <c r="F220" s="219">
        <v>277.5</v>
      </c>
      <c r="G220" s="219"/>
      <c r="H220" s="219">
        <v>333</v>
      </c>
      <c r="I220" s="221">
        <v>333</v>
      </c>
      <c r="J220" s="191" t="s">
        <v>798</v>
      </c>
      <c r="K220" s="192">
        <f t="shared" si="21"/>
        <v>55.5</v>
      </c>
      <c r="L220" s="193">
        <f t="shared" si="22"/>
        <v>0.2</v>
      </c>
      <c r="M220" s="188" t="s">
        <v>587</v>
      </c>
      <c r="N220" s="194">
        <v>43846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148</v>
      </c>
      <c r="B221" s="217">
        <v>43752</v>
      </c>
      <c r="C221" s="217"/>
      <c r="D221" s="218" t="s">
        <v>799</v>
      </c>
      <c r="E221" s="219" t="s">
        <v>618</v>
      </c>
      <c r="F221" s="219">
        <v>930</v>
      </c>
      <c r="G221" s="219"/>
      <c r="H221" s="219">
        <v>1165</v>
      </c>
      <c r="I221" s="221">
        <v>1200</v>
      </c>
      <c r="J221" s="191" t="s">
        <v>800</v>
      </c>
      <c r="K221" s="192">
        <f t="shared" si="21"/>
        <v>235</v>
      </c>
      <c r="L221" s="193">
        <f t="shared" si="22"/>
        <v>0.25268817204301075</v>
      </c>
      <c r="M221" s="188" t="s">
        <v>587</v>
      </c>
      <c r="N221" s="194">
        <v>43847</v>
      </c>
      <c r="O221" s="1"/>
      <c r="P221" s="1"/>
      <c r="Q221" s="1"/>
      <c r="R221" s="6" t="s">
        <v>779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149</v>
      </c>
      <c r="B222" s="217">
        <v>43753</v>
      </c>
      <c r="C222" s="217"/>
      <c r="D222" s="218" t="s">
        <v>801</v>
      </c>
      <c r="E222" s="219" t="s">
        <v>618</v>
      </c>
      <c r="F222" s="189">
        <v>111</v>
      </c>
      <c r="G222" s="219"/>
      <c r="H222" s="219">
        <v>141</v>
      </c>
      <c r="I222" s="221">
        <v>141</v>
      </c>
      <c r="J222" s="191" t="s">
        <v>602</v>
      </c>
      <c r="K222" s="192">
        <f t="shared" si="21"/>
        <v>30</v>
      </c>
      <c r="L222" s="193">
        <f t="shared" si="22"/>
        <v>0.27027027027027029</v>
      </c>
      <c r="M222" s="188" t="s">
        <v>587</v>
      </c>
      <c r="N222" s="194">
        <v>44328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150</v>
      </c>
      <c r="B223" s="217">
        <v>43753</v>
      </c>
      <c r="C223" s="217"/>
      <c r="D223" s="218" t="s">
        <v>802</v>
      </c>
      <c r="E223" s="219" t="s">
        <v>618</v>
      </c>
      <c r="F223" s="189">
        <v>296</v>
      </c>
      <c r="G223" s="219"/>
      <c r="H223" s="219">
        <v>370</v>
      </c>
      <c r="I223" s="221">
        <v>370</v>
      </c>
      <c r="J223" s="191" t="s">
        <v>676</v>
      </c>
      <c r="K223" s="192">
        <f t="shared" si="21"/>
        <v>74</v>
      </c>
      <c r="L223" s="193">
        <f t="shared" si="22"/>
        <v>0.25</v>
      </c>
      <c r="M223" s="188" t="s">
        <v>587</v>
      </c>
      <c r="N223" s="194">
        <v>43853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151</v>
      </c>
      <c r="B224" s="217">
        <v>43754</v>
      </c>
      <c r="C224" s="217"/>
      <c r="D224" s="218" t="s">
        <v>803</v>
      </c>
      <c r="E224" s="219" t="s">
        <v>618</v>
      </c>
      <c r="F224" s="189">
        <v>300</v>
      </c>
      <c r="G224" s="219"/>
      <c r="H224" s="219">
        <v>382.5</v>
      </c>
      <c r="I224" s="221">
        <v>344</v>
      </c>
      <c r="J224" s="191" t="s">
        <v>853</v>
      </c>
      <c r="K224" s="192">
        <f t="shared" si="21"/>
        <v>82.5</v>
      </c>
      <c r="L224" s="193">
        <f t="shared" si="22"/>
        <v>0.27500000000000002</v>
      </c>
      <c r="M224" s="188" t="s">
        <v>587</v>
      </c>
      <c r="N224" s="194">
        <v>44238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152</v>
      </c>
      <c r="B225" s="217">
        <v>43832</v>
      </c>
      <c r="C225" s="217"/>
      <c r="D225" s="218" t="s">
        <v>804</v>
      </c>
      <c r="E225" s="219" t="s">
        <v>618</v>
      </c>
      <c r="F225" s="189">
        <v>495</v>
      </c>
      <c r="G225" s="219"/>
      <c r="H225" s="219">
        <v>595</v>
      </c>
      <c r="I225" s="221">
        <v>590</v>
      </c>
      <c r="J225" s="191" t="s">
        <v>852</v>
      </c>
      <c r="K225" s="192">
        <f t="shared" si="21"/>
        <v>100</v>
      </c>
      <c r="L225" s="193">
        <f t="shared" si="22"/>
        <v>0.20202020202020202</v>
      </c>
      <c r="M225" s="188" t="s">
        <v>587</v>
      </c>
      <c r="N225" s="194">
        <v>44589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153</v>
      </c>
      <c r="B226" s="217">
        <v>43966</v>
      </c>
      <c r="C226" s="217"/>
      <c r="D226" s="218" t="s">
        <v>71</v>
      </c>
      <c r="E226" s="219" t="s">
        <v>618</v>
      </c>
      <c r="F226" s="189">
        <v>67.5</v>
      </c>
      <c r="G226" s="219"/>
      <c r="H226" s="219">
        <v>86</v>
      </c>
      <c r="I226" s="221">
        <v>86</v>
      </c>
      <c r="J226" s="191" t="s">
        <v>805</v>
      </c>
      <c r="K226" s="192">
        <f t="shared" ref="K226:K233" si="23">H226-F226</f>
        <v>18.5</v>
      </c>
      <c r="L226" s="193">
        <f t="shared" ref="L226:L233" si="24">K226/F226</f>
        <v>0.27407407407407408</v>
      </c>
      <c r="M226" s="188" t="s">
        <v>587</v>
      </c>
      <c r="N226" s="194">
        <v>44008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154</v>
      </c>
      <c r="B227" s="217">
        <v>44035</v>
      </c>
      <c r="C227" s="217"/>
      <c r="D227" s="218" t="s">
        <v>480</v>
      </c>
      <c r="E227" s="219" t="s">
        <v>618</v>
      </c>
      <c r="F227" s="189">
        <v>231</v>
      </c>
      <c r="G227" s="219"/>
      <c r="H227" s="219">
        <v>281</v>
      </c>
      <c r="I227" s="221">
        <v>281</v>
      </c>
      <c r="J227" s="191" t="s">
        <v>676</v>
      </c>
      <c r="K227" s="192">
        <f t="shared" si="23"/>
        <v>50</v>
      </c>
      <c r="L227" s="193">
        <f t="shared" si="24"/>
        <v>0.21645021645021645</v>
      </c>
      <c r="M227" s="188" t="s">
        <v>587</v>
      </c>
      <c r="N227" s="194">
        <v>44358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155</v>
      </c>
      <c r="B228" s="217">
        <v>44092</v>
      </c>
      <c r="C228" s="217"/>
      <c r="D228" s="218" t="s">
        <v>405</v>
      </c>
      <c r="E228" s="219" t="s">
        <v>618</v>
      </c>
      <c r="F228" s="219">
        <v>206</v>
      </c>
      <c r="G228" s="219"/>
      <c r="H228" s="219">
        <v>248</v>
      </c>
      <c r="I228" s="221">
        <v>248</v>
      </c>
      <c r="J228" s="191" t="s">
        <v>676</v>
      </c>
      <c r="K228" s="192">
        <f t="shared" si="23"/>
        <v>42</v>
      </c>
      <c r="L228" s="193">
        <f t="shared" si="24"/>
        <v>0.20388349514563106</v>
      </c>
      <c r="M228" s="188" t="s">
        <v>587</v>
      </c>
      <c r="N228" s="194">
        <v>44214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156</v>
      </c>
      <c r="B229" s="217">
        <v>44140</v>
      </c>
      <c r="C229" s="217"/>
      <c r="D229" s="218" t="s">
        <v>405</v>
      </c>
      <c r="E229" s="219" t="s">
        <v>618</v>
      </c>
      <c r="F229" s="219">
        <v>182.5</v>
      </c>
      <c r="G229" s="219"/>
      <c r="H229" s="219">
        <v>248</v>
      </c>
      <c r="I229" s="221">
        <v>248</v>
      </c>
      <c r="J229" s="191" t="s">
        <v>676</v>
      </c>
      <c r="K229" s="192">
        <f t="shared" si="23"/>
        <v>65.5</v>
      </c>
      <c r="L229" s="193">
        <f t="shared" si="24"/>
        <v>0.35890410958904112</v>
      </c>
      <c r="M229" s="188" t="s">
        <v>587</v>
      </c>
      <c r="N229" s="194">
        <v>44214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157</v>
      </c>
      <c r="B230" s="217">
        <v>44140</v>
      </c>
      <c r="C230" s="217"/>
      <c r="D230" s="218" t="s">
        <v>325</v>
      </c>
      <c r="E230" s="219" t="s">
        <v>618</v>
      </c>
      <c r="F230" s="219">
        <v>247.5</v>
      </c>
      <c r="G230" s="219"/>
      <c r="H230" s="219">
        <v>320</v>
      </c>
      <c r="I230" s="221">
        <v>320</v>
      </c>
      <c r="J230" s="191" t="s">
        <v>676</v>
      </c>
      <c r="K230" s="192">
        <f t="shared" si="23"/>
        <v>72.5</v>
      </c>
      <c r="L230" s="193">
        <f t="shared" si="24"/>
        <v>0.29292929292929293</v>
      </c>
      <c r="M230" s="188" t="s">
        <v>587</v>
      </c>
      <c r="N230" s="194">
        <v>44323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158</v>
      </c>
      <c r="B231" s="217">
        <v>44140</v>
      </c>
      <c r="C231" s="217"/>
      <c r="D231" s="218" t="s">
        <v>271</v>
      </c>
      <c r="E231" s="219" t="s">
        <v>618</v>
      </c>
      <c r="F231" s="189">
        <v>925</v>
      </c>
      <c r="G231" s="219"/>
      <c r="H231" s="219">
        <v>1095</v>
      </c>
      <c r="I231" s="221">
        <v>1093</v>
      </c>
      <c r="J231" s="191" t="s">
        <v>806</v>
      </c>
      <c r="K231" s="192">
        <f t="shared" si="23"/>
        <v>170</v>
      </c>
      <c r="L231" s="193">
        <f t="shared" si="24"/>
        <v>0.18378378378378379</v>
      </c>
      <c r="M231" s="188" t="s">
        <v>587</v>
      </c>
      <c r="N231" s="194">
        <v>44201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159</v>
      </c>
      <c r="B232" s="217">
        <v>44140</v>
      </c>
      <c r="C232" s="217"/>
      <c r="D232" s="218" t="s">
        <v>341</v>
      </c>
      <c r="E232" s="219" t="s">
        <v>618</v>
      </c>
      <c r="F232" s="189">
        <v>332.5</v>
      </c>
      <c r="G232" s="219"/>
      <c r="H232" s="219">
        <v>393</v>
      </c>
      <c r="I232" s="221">
        <v>406</v>
      </c>
      <c r="J232" s="191" t="s">
        <v>807</v>
      </c>
      <c r="K232" s="192">
        <f t="shared" si="23"/>
        <v>60.5</v>
      </c>
      <c r="L232" s="193">
        <f t="shared" si="24"/>
        <v>0.18195488721804512</v>
      </c>
      <c r="M232" s="188" t="s">
        <v>587</v>
      </c>
      <c r="N232" s="194">
        <v>44256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160</v>
      </c>
      <c r="B233" s="217">
        <v>44141</v>
      </c>
      <c r="C233" s="217"/>
      <c r="D233" s="218" t="s">
        <v>480</v>
      </c>
      <c r="E233" s="219" t="s">
        <v>618</v>
      </c>
      <c r="F233" s="189">
        <v>231</v>
      </c>
      <c r="G233" s="219"/>
      <c r="H233" s="219">
        <v>281</v>
      </c>
      <c r="I233" s="221">
        <v>281</v>
      </c>
      <c r="J233" s="191" t="s">
        <v>676</v>
      </c>
      <c r="K233" s="192">
        <f t="shared" si="23"/>
        <v>50</v>
      </c>
      <c r="L233" s="193">
        <f t="shared" si="24"/>
        <v>0.21645021645021645</v>
      </c>
      <c r="M233" s="188" t="s">
        <v>587</v>
      </c>
      <c r="N233" s="194">
        <v>44358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2">
        <v>161</v>
      </c>
      <c r="B234" s="235">
        <v>44187</v>
      </c>
      <c r="C234" s="235"/>
      <c r="D234" s="236" t="s">
        <v>453</v>
      </c>
      <c r="E234" s="53" t="s">
        <v>618</v>
      </c>
      <c r="F234" s="237" t="s">
        <v>808</v>
      </c>
      <c r="G234" s="53"/>
      <c r="H234" s="53"/>
      <c r="I234" s="238">
        <v>239</v>
      </c>
      <c r="J234" s="234" t="s">
        <v>590</v>
      </c>
      <c r="K234" s="234"/>
      <c r="L234" s="239"/>
      <c r="M234" s="240"/>
      <c r="N234" s="241"/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162</v>
      </c>
      <c r="B235" s="217">
        <v>44258</v>
      </c>
      <c r="C235" s="217"/>
      <c r="D235" s="218" t="s">
        <v>804</v>
      </c>
      <c r="E235" s="219" t="s">
        <v>618</v>
      </c>
      <c r="F235" s="189">
        <v>495</v>
      </c>
      <c r="G235" s="219"/>
      <c r="H235" s="219">
        <v>595</v>
      </c>
      <c r="I235" s="221">
        <v>590</v>
      </c>
      <c r="J235" s="191" t="s">
        <v>852</v>
      </c>
      <c r="K235" s="192">
        <f>H235-F235</f>
        <v>100</v>
      </c>
      <c r="L235" s="193">
        <f>K235/F235</f>
        <v>0.20202020202020202</v>
      </c>
      <c r="M235" s="188" t="s">
        <v>587</v>
      </c>
      <c r="N235" s="194">
        <v>44589</v>
      </c>
      <c r="O235" s="1"/>
      <c r="P235" s="1"/>
      <c r="R235" s="6" t="s">
        <v>779</v>
      </c>
    </row>
    <row r="236" spans="1:26" ht="12.75" customHeight="1">
      <c r="A236" s="216">
        <v>163</v>
      </c>
      <c r="B236" s="217">
        <v>44274</v>
      </c>
      <c r="C236" s="217"/>
      <c r="D236" s="218" t="s">
        <v>341</v>
      </c>
      <c r="E236" s="219" t="s">
        <v>618</v>
      </c>
      <c r="F236" s="189">
        <v>355</v>
      </c>
      <c r="G236" s="219"/>
      <c r="H236" s="219">
        <v>422.5</v>
      </c>
      <c r="I236" s="221">
        <v>420</v>
      </c>
      <c r="J236" s="191" t="s">
        <v>809</v>
      </c>
      <c r="K236" s="192">
        <f>H236-F236</f>
        <v>67.5</v>
      </c>
      <c r="L236" s="193">
        <f>K236/F236</f>
        <v>0.19014084507042253</v>
      </c>
      <c r="M236" s="188" t="s">
        <v>587</v>
      </c>
      <c r="N236" s="194">
        <v>44361</v>
      </c>
      <c r="O236" s="1"/>
      <c r="R236" s="243" t="s">
        <v>779</v>
      </c>
    </row>
    <row r="237" spans="1:26" ht="12.75" customHeight="1">
      <c r="A237" s="216">
        <v>164</v>
      </c>
      <c r="B237" s="217">
        <v>44295</v>
      </c>
      <c r="C237" s="217"/>
      <c r="D237" s="218" t="s">
        <v>810</v>
      </c>
      <c r="E237" s="219" t="s">
        <v>618</v>
      </c>
      <c r="F237" s="189">
        <v>555</v>
      </c>
      <c r="G237" s="219"/>
      <c r="H237" s="219">
        <v>663</v>
      </c>
      <c r="I237" s="221">
        <v>663</v>
      </c>
      <c r="J237" s="191" t="s">
        <v>811</v>
      </c>
      <c r="K237" s="192">
        <f>H237-F237</f>
        <v>108</v>
      </c>
      <c r="L237" s="193">
        <f>K237/F237</f>
        <v>0.19459459459459461</v>
      </c>
      <c r="M237" s="188" t="s">
        <v>587</v>
      </c>
      <c r="N237" s="194">
        <v>44321</v>
      </c>
      <c r="O237" s="1"/>
      <c r="P237" s="1"/>
      <c r="Q237" s="1"/>
      <c r="R237" s="243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165</v>
      </c>
      <c r="B238" s="217">
        <v>44308</v>
      </c>
      <c r="C238" s="217"/>
      <c r="D238" s="218" t="s">
        <v>374</v>
      </c>
      <c r="E238" s="219" t="s">
        <v>618</v>
      </c>
      <c r="F238" s="189">
        <v>126.5</v>
      </c>
      <c r="G238" s="219"/>
      <c r="H238" s="219">
        <v>155</v>
      </c>
      <c r="I238" s="221">
        <v>155</v>
      </c>
      <c r="J238" s="191" t="s">
        <v>676</v>
      </c>
      <c r="K238" s="192">
        <f>H238-F238</f>
        <v>28.5</v>
      </c>
      <c r="L238" s="193">
        <f>K238/F238</f>
        <v>0.22529644268774704</v>
      </c>
      <c r="M238" s="188" t="s">
        <v>587</v>
      </c>
      <c r="N238" s="194">
        <v>44362</v>
      </c>
      <c r="O238" s="1"/>
      <c r="R238" s="243" t="s">
        <v>779</v>
      </c>
    </row>
    <row r="239" spans="1:26" ht="12.75" customHeight="1">
      <c r="A239" s="286">
        <v>166</v>
      </c>
      <c r="B239" s="287">
        <v>44368</v>
      </c>
      <c r="C239" s="287"/>
      <c r="D239" s="288" t="s">
        <v>392</v>
      </c>
      <c r="E239" s="289" t="s">
        <v>618</v>
      </c>
      <c r="F239" s="290">
        <v>287.5</v>
      </c>
      <c r="G239" s="289"/>
      <c r="H239" s="289">
        <v>245</v>
      </c>
      <c r="I239" s="291">
        <v>344</v>
      </c>
      <c r="J239" s="201" t="s">
        <v>847</v>
      </c>
      <c r="K239" s="202">
        <f>H239-F239</f>
        <v>-42.5</v>
      </c>
      <c r="L239" s="203">
        <f>K239/F239</f>
        <v>-0.14782608695652175</v>
      </c>
      <c r="M239" s="199" t="s">
        <v>599</v>
      </c>
      <c r="N239" s="196">
        <v>44508</v>
      </c>
      <c r="O239" s="1"/>
      <c r="R239" s="243" t="s">
        <v>779</v>
      </c>
    </row>
    <row r="240" spans="1:26" ht="12.75" customHeight="1">
      <c r="A240" s="242">
        <v>167</v>
      </c>
      <c r="B240" s="235">
        <v>44368</v>
      </c>
      <c r="C240" s="235"/>
      <c r="D240" s="236" t="s">
        <v>480</v>
      </c>
      <c r="E240" s="53" t="s">
        <v>618</v>
      </c>
      <c r="F240" s="237" t="s">
        <v>812</v>
      </c>
      <c r="G240" s="53"/>
      <c r="H240" s="53"/>
      <c r="I240" s="238">
        <v>320</v>
      </c>
      <c r="J240" s="234" t="s">
        <v>590</v>
      </c>
      <c r="K240" s="242"/>
      <c r="L240" s="235"/>
      <c r="M240" s="235"/>
      <c r="N240" s="236"/>
      <c r="O240" s="41"/>
      <c r="R240" s="243" t="s">
        <v>779</v>
      </c>
    </row>
    <row r="241" spans="1:18" ht="12.75" customHeight="1">
      <c r="A241" s="216">
        <v>168</v>
      </c>
      <c r="B241" s="217">
        <v>44406</v>
      </c>
      <c r="C241" s="217"/>
      <c r="D241" s="218" t="s">
        <v>374</v>
      </c>
      <c r="E241" s="219" t="s">
        <v>618</v>
      </c>
      <c r="F241" s="189">
        <v>162.5</v>
      </c>
      <c r="G241" s="219"/>
      <c r="H241" s="219">
        <v>200</v>
      </c>
      <c r="I241" s="221">
        <v>200</v>
      </c>
      <c r="J241" s="191" t="s">
        <v>676</v>
      </c>
      <c r="K241" s="192">
        <f>H241-F241</f>
        <v>37.5</v>
      </c>
      <c r="L241" s="193">
        <f>K241/F241</f>
        <v>0.23076923076923078</v>
      </c>
      <c r="M241" s="188" t="s">
        <v>587</v>
      </c>
      <c r="N241" s="194">
        <v>44571</v>
      </c>
      <c r="O241" s="1"/>
      <c r="R241" s="243" t="s">
        <v>779</v>
      </c>
    </row>
    <row r="242" spans="1:18" ht="12.75" customHeight="1">
      <c r="A242" s="216">
        <v>169</v>
      </c>
      <c r="B242" s="217">
        <v>44462</v>
      </c>
      <c r="C242" s="217"/>
      <c r="D242" s="218" t="s">
        <v>817</v>
      </c>
      <c r="E242" s="219" t="s">
        <v>618</v>
      </c>
      <c r="F242" s="189">
        <v>1235</v>
      </c>
      <c r="G242" s="219"/>
      <c r="H242" s="219">
        <v>1505</v>
      </c>
      <c r="I242" s="221">
        <v>1500</v>
      </c>
      <c r="J242" s="191" t="s">
        <v>676</v>
      </c>
      <c r="K242" s="192">
        <f>H242-F242</f>
        <v>270</v>
      </c>
      <c r="L242" s="193">
        <f>K242/F242</f>
        <v>0.21862348178137653</v>
      </c>
      <c r="M242" s="188" t="s">
        <v>587</v>
      </c>
      <c r="N242" s="194">
        <v>44564</v>
      </c>
      <c r="O242" s="1"/>
      <c r="R242" s="243" t="s">
        <v>779</v>
      </c>
    </row>
    <row r="243" spans="1:18" ht="12.75" customHeight="1">
      <c r="A243" s="258">
        <v>170</v>
      </c>
      <c r="B243" s="259">
        <v>44480</v>
      </c>
      <c r="C243" s="259"/>
      <c r="D243" s="260" t="s">
        <v>819</v>
      </c>
      <c r="E243" s="261" t="s">
        <v>618</v>
      </c>
      <c r="F243" s="262" t="s">
        <v>824</v>
      </c>
      <c r="G243" s="261"/>
      <c r="H243" s="261"/>
      <c r="I243" s="261">
        <v>145</v>
      </c>
      <c r="J243" s="263" t="s">
        <v>590</v>
      </c>
      <c r="K243" s="258"/>
      <c r="L243" s="259"/>
      <c r="M243" s="259"/>
      <c r="N243" s="260"/>
      <c r="O243" s="41"/>
      <c r="R243" s="243" t="s">
        <v>779</v>
      </c>
    </row>
    <row r="244" spans="1:18" ht="12.75" customHeight="1">
      <c r="A244" s="264">
        <v>171</v>
      </c>
      <c r="B244" s="265">
        <v>44481</v>
      </c>
      <c r="C244" s="265"/>
      <c r="D244" s="266" t="s">
        <v>260</v>
      </c>
      <c r="E244" s="267" t="s">
        <v>618</v>
      </c>
      <c r="F244" s="268" t="s">
        <v>821</v>
      </c>
      <c r="G244" s="267"/>
      <c r="H244" s="267"/>
      <c r="I244" s="267">
        <v>380</v>
      </c>
      <c r="J244" s="269" t="s">
        <v>590</v>
      </c>
      <c r="K244" s="264"/>
      <c r="L244" s="265"/>
      <c r="M244" s="265"/>
      <c r="N244" s="266"/>
      <c r="O244" s="41"/>
      <c r="R244" s="243" t="s">
        <v>779</v>
      </c>
    </row>
    <row r="245" spans="1:18" ht="12.75" customHeight="1">
      <c r="A245" s="264">
        <v>172</v>
      </c>
      <c r="B245" s="265">
        <v>44481</v>
      </c>
      <c r="C245" s="265"/>
      <c r="D245" s="266" t="s">
        <v>400</v>
      </c>
      <c r="E245" s="267" t="s">
        <v>618</v>
      </c>
      <c r="F245" s="268" t="s">
        <v>822</v>
      </c>
      <c r="G245" s="267"/>
      <c r="H245" s="267"/>
      <c r="I245" s="267">
        <v>56</v>
      </c>
      <c r="J245" s="269" t="s">
        <v>590</v>
      </c>
      <c r="K245" s="264"/>
      <c r="L245" s="265"/>
      <c r="M245" s="265"/>
      <c r="N245" s="266"/>
      <c r="O245" s="41"/>
      <c r="R245" s="243"/>
    </row>
    <row r="246" spans="1:18" ht="12.75" customHeight="1">
      <c r="A246" s="216">
        <v>173</v>
      </c>
      <c r="B246" s="217">
        <v>44551</v>
      </c>
      <c r="C246" s="217"/>
      <c r="D246" s="218" t="s">
        <v>118</v>
      </c>
      <c r="E246" s="219" t="s">
        <v>618</v>
      </c>
      <c r="F246" s="189">
        <v>2300</v>
      </c>
      <c r="G246" s="219"/>
      <c r="H246" s="219">
        <f>(2820+2200)/2</f>
        <v>2510</v>
      </c>
      <c r="I246" s="221">
        <v>3000</v>
      </c>
      <c r="J246" s="191" t="s">
        <v>864</v>
      </c>
      <c r="K246" s="192">
        <f>H246-F246</f>
        <v>210</v>
      </c>
      <c r="L246" s="193">
        <f>K246/F246</f>
        <v>9.1304347826086957E-2</v>
      </c>
      <c r="M246" s="188" t="s">
        <v>587</v>
      </c>
      <c r="N246" s="194">
        <v>44649</v>
      </c>
      <c r="O246" s="1"/>
      <c r="R246" s="243"/>
    </row>
    <row r="247" spans="1:18" ht="12.75" customHeight="1">
      <c r="A247" s="270">
        <v>174</v>
      </c>
      <c r="B247" s="265">
        <v>44606</v>
      </c>
      <c r="C247" s="270"/>
      <c r="D247" s="270" t="s">
        <v>426</v>
      </c>
      <c r="E247" s="267" t="s">
        <v>618</v>
      </c>
      <c r="F247" s="267" t="s">
        <v>855</v>
      </c>
      <c r="G247" s="267"/>
      <c r="H247" s="267"/>
      <c r="I247" s="267">
        <v>764</v>
      </c>
      <c r="J247" s="267" t="s">
        <v>590</v>
      </c>
      <c r="K247" s="267"/>
      <c r="L247" s="267"/>
      <c r="M247" s="267"/>
      <c r="N247" s="270"/>
      <c r="O247" s="41"/>
      <c r="R247" s="243"/>
    </row>
    <row r="248" spans="1:18" ht="12.75" customHeight="1">
      <c r="A248" s="270">
        <v>175</v>
      </c>
      <c r="B248" s="265">
        <v>44613</v>
      </c>
      <c r="C248" s="270"/>
      <c r="D248" s="270" t="s">
        <v>817</v>
      </c>
      <c r="E248" s="267" t="s">
        <v>618</v>
      </c>
      <c r="F248" s="267" t="s">
        <v>856</v>
      </c>
      <c r="G248" s="267"/>
      <c r="H248" s="267"/>
      <c r="I248" s="267">
        <v>1510</v>
      </c>
      <c r="J248" s="267" t="s">
        <v>590</v>
      </c>
      <c r="K248" s="267"/>
      <c r="L248" s="267"/>
      <c r="M248" s="267"/>
      <c r="N248" s="270"/>
      <c r="O248" s="41"/>
      <c r="R248" s="243"/>
    </row>
    <row r="249" spans="1:18" ht="12.75" customHeight="1">
      <c r="A249">
        <v>176</v>
      </c>
      <c r="B249" s="265">
        <v>44670</v>
      </c>
      <c r="C249" s="265"/>
      <c r="D249" s="270" t="s">
        <v>551</v>
      </c>
      <c r="E249" s="389" t="s">
        <v>618</v>
      </c>
      <c r="F249" s="267" t="s">
        <v>878</v>
      </c>
      <c r="G249" s="267"/>
      <c r="H249" s="267"/>
      <c r="I249" s="267">
        <v>553</v>
      </c>
      <c r="J249" s="267" t="s">
        <v>590</v>
      </c>
      <c r="K249" s="267"/>
      <c r="L249" s="267"/>
      <c r="M249" s="267"/>
      <c r="N249" s="267"/>
      <c r="O249" s="41"/>
      <c r="R249" s="243"/>
    </row>
    <row r="250" spans="1:18" ht="12.75" customHeight="1">
      <c r="A250" s="242"/>
      <c r="F250" s="56"/>
      <c r="G250" s="56"/>
      <c r="H250" s="56"/>
      <c r="I250" s="56"/>
      <c r="J250" s="41"/>
      <c r="K250" s="56"/>
      <c r="L250" s="56"/>
      <c r="M250" s="56"/>
      <c r="O250" s="41"/>
      <c r="R250" s="243"/>
    </row>
    <row r="251" spans="1:18" ht="12.75" customHeight="1">
      <c r="F251" s="56"/>
      <c r="G251" s="56"/>
      <c r="H251" s="56"/>
      <c r="I251" s="56"/>
      <c r="J251" s="41"/>
      <c r="K251" s="56"/>
      <c r="L251" s="56"/>
      <c r="M251" s="56"/>
      <c r="O251" s="41"/>
      <c r="R251" s="56"/>
    </row>
    <row r="252" spans="1:18" ht="12.75" customHeight="1">
      <c r="F252" s="56"/>
      <c r="G252" s="56"/>
      <c r="H252" s="56"/>
      <c r="I252" s="56"/>
      <c r="J252" s="41"/>
      <c r="K252" s="56"/>
      <c r="L252" s="56"/>
      <c r="M252" s="56"/>
      <c r="O252" s="41"/>
      <c r="R252" s="56"/>
    </row>
    <row r="253" spans="1:18" ht="12.75" customHeight="1">
      <c r="B253" s="244" t="s">
        <v>813</v>
      </c>
      <c r="F253" s="56"/>
      <c r="G253" s="56"/>
      <c r="H253" s="56"/>
      <c r="I253" s="56"/>
      <c r="J253" s="41"/>
      <c r="K253" s="56"/>
      <c r="L253" s="56"/>
      <c r="M253" s="56"/>
      <c r="O253" s="41"/>
      <c r="R253" s="56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A260" s="245"/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A261" s="245"/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A262" s="53"/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</sheetData>
  <autoFilter ref="R1:R25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2022-05-03T19:51:56Z</dcterms:modified>
</cp:coreProperties>
</file>