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70B6FB64-70FA-4A84-9FBD-5FD6D6715A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F&amp;O)'!$S$1:$S$268</definedName>
  </definedNames>
  <calcPr calcId="191029"/>
</workbook>
</file>

<file path=xl/calcChain.xml><?xml version="1.0" encoding="utf-8"?>
<calcChain xmlns="http://schemas.openxmlformats.org/spreadsheetml/2006/main">
  <c r="K39" i="6" l="1"/>
  <c r="M39" i="6" s="1"/>
  <c r="K40" i="6"/>
  <c r="M40" i="6" s="1"/>
  <c r="L12" i="6"/>
  <c r="K12" i="6"/>
  <c r="P10" i="6"/>
  <c r="P11" i="6"/>
  <c r="M12" i="6" l="1"/>
  <c r="K231" i="6"/>
  <c r="L231" i="6" s="1"/>
  <c r="P19" i="6" l="1"/>
  <c r="P18" i="6"/>
  <c r="P17" i="6"/>
  <c r="P16" i="6" l="1"/>
  <c r="P15" i="6"/>
  <c r="P13" i="6" l="1"/>
  <c r="K232" i="6" l="1"/>
  <c r="L232" i="6" s="1"/>
  <c r="K258" i="6" l="1"/>
  <c r="L258" i="6" s="1"/>
  <c r="P47" i="6" l="1"/>
  <c r="P46" i="6"/>
  <c r="P45" i="6"/>
  <c r="K250" i="6" l="1"/>
  <c r="L250" i="6" s="1"/>
  <c r="K254" i="6" l="1"/>
  <c r="L254" i="6" s="1"/>
  <c r="K259" i="6" l="1"/>
  <c r="L259" i="6" s="1"/>
  <c r="K251" i="6" l="1"/>
  <c r="L251" i="6" s="1"/>
  <c r="K245" i="6"/>
  <c r="L245" i="6" s="1"/>
  <c r="K253" i="6" l="1"/>
  <c r="L253" i="6" s="1"/>
  <c r="K241" i="6" l="1"/>
  <c r="L241" i="6" s="1"/>
  <c r="K242" i="6" l="1"/>
  <c r="L242" i="6" s="1"/>
  <c r="K235" i="6"/>
  <c r="L235" i="6" s="1"/>
  <c r="K252" i="6" l="1"/>
  <c r="L252" i="6" s="1"/>
  <c r="K246" i="6"/>
  <c r="L246" i="6" s="1"/>
  <c r="K248" i="6" l="1"/>
  <c r="L248" i="6" s="1"/>
  <c r="L6" i="2" l="1"/>
  <c r="K6" i="3"/>
  <c r="D7" i="5" l="1"/>
  <c r="M7" i="6"/>
  <c r="K243" i="6" l="1"/>
  <c r="L243" i="6" s="1"/>
  <c r="K240" i="6" l="1"/>
  <c r="L240" i="6" s="1"/>
  <c r="K244" i="6" l="1"/>
  <c r="L244" i="6" s="1"/>
  <c r="K239" i="6"/>
  <c r="L239" i="6" s="1"/>
  <c r="K238" i="6"/>
  <c r="L238" i="6" s="1"/>
  <c r="K236" i="6"/>
  <c r="L236" i="6" s="1"/>
  <c r="H234" i="6"/>
  <c r="K234" i="6" s="1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F195" i="6"/>
  <c r="K195" i="6" s="1"/>
  <c r="L195" i="6" s="1"/>
  <c r="K194" i="6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4" i="6"/>
  <c r="L174" i="6" s="1"/>
  <c r="F173" i="6"/>
  <c r="K173" i="6" s="1"/>
  <c r="L173" i="6" s="1"/>
  <c r="K172" i="6"/>
  <c r="L172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7" i="6"/>
  <c r="L147" i="6" s="1"/>
  <c r="K145" i="6"/>
  <c r="L145" i="6" s="1"/>
  <c r="K143" i="6"/>
  <c r="L143" i="6" s="1"/>
  <c r="K141" i="6"/>
  <c r="L141" i="6" s="1"/>
  <c r="K140" i="6"/>
  <c r="L140" i="6" s="1"/>
  <c r="K139" i="6"/>
  <c r="L139" i="6" s="1"/>
  <c r="K137" i="6"/>
  <c r="L137" i="6" s="1"/>
  <c r="K136" i="6"/>
  <c r="L136" i="6" s="1"/>
  <c r="K135" i="6"/>
  <c r="L135" i="6" s="1"/>
  <c r="K134" i="6"/>
  <c r="K133" i="6"/>
  <c r="L133" i="6" s="1"/>
  <c r="K132" i="6"/>
  <c r="L132" i="6" s="1"/>
  <c r="K130" i="6"/>
  <c r="L130" i="6" s="1"/>
  <c r="K129" i="6"/>
  <c r="L129" i="6" s="1"/>
  <c r="K128" i="6"/>
  <c r="L128" i="6" s="1"/>
  <c r="K127" i="6"/>
  <c r="L127" i="6" s="1"/>
  <c r="K126" i="6"/>
  <c r="L126" i="6" s="1"/>
  <c r="F125" i="6"/>
  <c r="K125" i="6" s="1"/>
  <c r="L125" i="6" s="1"/>
  <c r="H124" i="6"/>
  <c r="K124" i="6" s="1"/>
  <c r="L124" i="6" s="1"/>
  <c r="K121" i="6"/>
  <c r="L121" i="6" s="1"/>
  <c r="K120" i="6"/>
  <c r="L120" i="6" s="1"/>
  <c r="K119" i="6"/>
  <c r="L119" i="6" s="1"/>
  <c r="K118" i="6"/>
  <c r="L118" i="6" s="1"/>
  <c r="K117" i="6"/>
  <c r="L117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H90" i="6"/>
  <c r="K90" i="6" s="1"/>
  <c r="L90" i="6" s="1"/>
  <c r="F89" i="6"/>
  <c r="K89" i="6" s="1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" i="4"/>
</calcChain>
</file>

<file path=xl/sharedStrings.xml><?xml version="1.0" encoding="utf-8"?>
<sst xmlns="http://schemas.openxmlformats.org/spreadsheetml/2006/main" count="3400" uniqueCount="1156">
  <si>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</si>
  <si>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</si>
  <si>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</si>
  <si>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</si>
  <si>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</si>
  <si>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</si>
  <si>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</si>
  <si>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</si>
  <si>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</si>
  <si>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</si>
  <si>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</si>
  <si>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</si>
  <si>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</si>
  <si>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</si>
  <si>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</si>
  <si>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</si>
  <si>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</si>
  <si>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</si>
  <si>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</si>
  <si>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</si>
  <si>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</si>
  <si>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</si>
  <si>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</si>
  <si>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</si>
  <si>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</si>
  <si>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</si>
  <si>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</si>
  <si>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</si>
  <si>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</si>
  <si>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</si>
  <si>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</si>
  <si>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</si>
  <si>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</si>
  <si>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</si>
  <si>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</si>
  <si>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</si>
  <si>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</si>
  <si>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</si>
  <si>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</si>
  <si>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</si>
  <si>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</si>
  <si>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</si>
  <si>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</si>
  <si>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</si>
  <si>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</si>
  <si>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</si>
  <si>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</si>
  <si>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</si>
  <si>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</si>
  <si>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</si>
  <si>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</si>
  <si>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</si>
  <si>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</si>
  <si>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</si>
  <si>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</si>
  <si>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</si>
  <si>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</si>
  <si>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</si>
  <si>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</si>
  <si>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</si>
  <si>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</si>
  <si>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</si>
  <si>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</si>
  <si>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</si>
  <si>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</si>
  <si>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</si>
  <si>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</si>
  <si>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</si>
  <si>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</si>
  <si>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</si>
  <si>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</si>
  <si>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</si>
  <si>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</si>
  <si>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</si>
  <si>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</si>
  <si>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</si>
  <si>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</si>
  <si>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</si>
  <si>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</si>
  <si>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</si>
  <si>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</si>
  <si>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</si>
  <si>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</si>
  <si>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</si>
  <si>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</si>
  <si>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</si>
  <si>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</si>
  <si>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</si>
  <si>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</si>
  <si>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</si>
  <si>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</si>
  <si>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</si>
  <si>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</si>
  <si>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</si>
  <si>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</si>
  <si>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</si>
  <si>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</si>
  <si>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</si>
  <si>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</si>
  <si>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</si>
  <si>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</si>
  <si>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</si>
  <si>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</si>
  <si>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</si>
  <si>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</si>
  <si>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</si>
  <si>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</si>
  <si>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</si>
  <si>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</si>
  <si>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</si>
  <si>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</si>
  <si>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</si>
  <si>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</si>
  <si>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</si>
  <si>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</si>
  <si>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</si>
  <si>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</si>
  <si>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</si>
  <si>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</si>
  <si>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</si>
  <si>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</si>
  <si>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</si>
  <si>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</si>
  <si>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</si>
  <si>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</si>
  <si>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</si>
  <si>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</si>
  <si>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</si>
  <si>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</si>
  <si>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</si>
  <si>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</si>
  <si>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</si>
  <si>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</si>
  <si>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</si>
  <si>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</si>
  <si>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</si>
  <si>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</si>
  <si>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</si>
  <si>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</si>
  <si>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</si>
  <si>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</si>
  <si>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</si>
  <si>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</si>
  <si>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</si>
  <si>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</si>
  <si>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</si>
  <si>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</si>
  <si>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</si>
  <si>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</si>
  <si>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</si>
  <si>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</si>
  <si>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</si>
  <si>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</si>
  <si>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</si>
  <si>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</si>
  <si>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</si>
  <si>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</si>
  <si>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</si>
  <si>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</si>
  <si>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</si>
  <si>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</si>
  <si>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</si>
  <si>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</si>
  <si>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</si>
  <si>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</si>
  <si>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</si>
  <si>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</si>
  <si>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</si>
  <si>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</si>
  <si>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</si>
  <si>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</si>
  <si>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</si>
  <si>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</si>
  <si>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</si>
  <si>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</si>
  <si>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</si>
  <si>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</si>
  <si>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</si>
  <si>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</si>
  <si>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</si>
  <si>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</si>
  <si>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</si>
  <si>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</si>
  <si>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</si>
  <si>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</si>
  <si>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</si>
  <si>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</si>
  <si>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</si>
  <si>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</si>
  <si>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</si>
  <si>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</si>
  <si>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</si>
  <si>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</si>
  <si>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</si>
  <si>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</si>
  <si>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</si>
  <si>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</si>
  <si>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</si>
  <si>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</si>
  <si>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</si>
  <si>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</si>
  <si>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</si>
  <si>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</si>
  <si>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</si>
  <si>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</si>
  <si>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</si>
  <si>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</si>
  <si>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</si>
  <si>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</si>
  <si>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</si>
  <si>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</si>
  <si>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</si>
  <si>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</si>
  <si>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</si>
  <si>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</si>
  <si>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</si>
  <si>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</si>
  <si>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</si>
  <si>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</si>
  <si>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</si>
  <si>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</si>
  <si>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</si>
  <si>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</si>
  <si>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</si>
  <si>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</si>
  <si>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</si>
  <si>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</si>
  <si>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</si>
  <si>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</si>
  <si>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</si>
  <si>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</si>
  <si>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</si>
  <si>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</si>
  <si>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</si>
  <si>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</si>
  <si>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</si>
  <si>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</si>
  <si>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</si>
  <si>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</si>
  <si>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</si>
  <si>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</si>
  <si>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</si>
  <si>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</si>
  <si>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</si>
  <si>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</si>
  <si>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</si>
  <si>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</si>
  <si>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</si>
  <si>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</si>
  <si>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</si>
  <si>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</si>
  <si>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</si>
  <si>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</si>
  <si>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</si>
  <si>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</si>
  <si>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</si>
  <si>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</si>
  <si>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</si>
  <si>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</si>
  <si>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</si>
  <si>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</si>
  <si>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</si>
  <si>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</si>
  <si>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</si>
  <si>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</si>
  <si>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</si>
  <si>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</si>
  <si>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</si>
  <si>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</si>
  <si>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</si>
  <si>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</si>
  <si>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</si>
  <si>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</si>
  <si>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</si>
  <si>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</si>
  <si>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</si>
  <si>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</si>
  <si>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</si>
  <si>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</si>
  <si>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</si>
  <si>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</si>
  <si>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</si>
  <si>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</si>
  <si>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</si>
  <si>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</si>
  <si>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</si>
  <si>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</si>
  <si>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</si>
  <si>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</si>
  <si>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</si>
  <si>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</si>
  <si>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</si>
  <si>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</si>
  <si>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</si>
  <si>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</si>
  <si>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</si>
  <si>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</si>
  <si>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</si>
  <si>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</si>
  <si>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</si>
  <si>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</si>
  <si>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</si>
  <si>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</si>
  <si>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</si>
  <si>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</si>
  <si>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</si>
  <si>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</si>
  <si>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</si>
  <si>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</si>
  <si>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</si>
  <si>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</si>
  <si>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</si>
  <si>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</si>
  <si>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</si>
  <si>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</si>
  <si>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</si>
  <si>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</si>
  <si>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</si>
  <si>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</si>
  <si>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</si>
  <si>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</si>
  <si>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</si>
  <si>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</si>
  <si>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</si>
  <si>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</si>
  <si>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</si>
  <si>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</si>
  <si>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</si>
  <si>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</si>
  <si>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</si>
  <si>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</si>
  <si>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</si>
  <si>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</si>
  <si>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</si>
  <si>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</si>
  <si>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</si>
  <si>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</si>
  <si>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</si>
  <si>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</si>
  <si>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</si>
  <si>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</si>
  <si>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</si>
  <si>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</si>
  <si>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</si>
  <si>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</si>
  <si>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</si>
  <si>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</si>
  <si>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</si>
  <si>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</si>
  <si>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</si>
  <si>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</si>
  <si>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</si>
  <si>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</si>
  <si>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</si>
  <si>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</si>
  <si>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</si>
  <si>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</si>
  <si>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</si>
  <si>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</si>
  <si>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</si>
  <si>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</si>
  <si>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</si>
  <si>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</si>
  <si>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</si>
  <si>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</si>
  <si>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</si>
  <si>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</si>
  <si>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</si>
  <si>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</si>
  <si>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</si>
  <si>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</si>
  <si>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</si>
  <si>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</si>
  <si>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</si>
  <si>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</si>
  <si>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</si>
  <si>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</si>
  <si>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</si>
  <si>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</si>
  <si>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</si>
  <si>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</si>
  <si>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</si>
  <si>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</si>
  <si>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</si>
  <si>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</si>
  <si>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</si>
  <si>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</si>
  <si>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</si>
  <si>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</si>
  <si>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</si>
  <si>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</si>
  <si>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</si>
  <si>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</si>
  <si>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</si>
  <si>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</si>
  <si>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</si>
  <si>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</si>
  <si>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</si>
  <si>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</si>
  <si>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</si>
  <si>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</si>
  <si>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</si>
  <si>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</si>
  <si>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</si>
  <si>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</si>
  <si>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</si>
  <si>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</si>
  <si>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</si>
  <si>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</si>
  <si>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</si>
  <si>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</si>
  <si>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</si>
  <si>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</si>
  <si>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</si>
  <si>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</si>
  <si>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</si>
  <si>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</si>
  <si>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</si>
  <si>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</si>
  <si>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</si>
  <si>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</si>
  <si>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</si>
  <si>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</si>
  <si>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</si>
  <si>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</si>
  <si>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</si>
  <si>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</si>
  <si>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</si>
  <si>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</si>
  <si>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</si>
  <si>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</si>
  <si>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</si>
  <si>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</si>
  <si>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</si>
  <si>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</si>
  <si>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</si>
  <si>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</si>
  <si>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</si>
  <si>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</si>
  <si>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</si>
  <si>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</si>
  <si>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</si>
  <si>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</si>
  <si>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</si>
  <si>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</si>
  <si>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</si>
  <si>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</si>
  <si>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</si>
  <si>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</si>
  <si>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</si>
  <si>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</si>
  <si>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</si>
  <si>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</si>
  <si>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</si>
  <si>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</si>
  <si>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</si>
  <si>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</si>
  <si>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</si>
  <si>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</si>
  <si>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</si>
  <si>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</si>
  <si>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</si>
  <si>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</si>
  <si>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</si>
  <si>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</si>
  <si>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</si>
  <si>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</si>
  <si>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</si>
  <si>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</si>
  <si>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</si>
  <si>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</si>
  <si>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</si>
  <si>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</si>
  <si>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</si>
  <si>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</si>
  <si>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</si>
  <si>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</si>
  <si>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</si>
  <si>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</si>
  <si>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</si>
  <si>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</si>
  <si>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</si>
  <si>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</si>
  <si>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</si>
  <si>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</si>
  <si>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</si>
  <si>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</si>
  <si>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</si>
  <si>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</si>
  <si>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</si>
  <si>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</si>
  <si>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</si>
  <si>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</si>
  <si>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</si>
  <si>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</si>
  <si>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</si>
  <si>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</si>
  <si>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</si>
  <si>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</si>
  <si>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</si>
  <si>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</si>
  <si>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</si>
  <si>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</si>
  <si>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</si>
  <si>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</si>
  <si>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</si>
  <si>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</si>
  <si>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</si>
  <si>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</si>
  <si>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</si>
  <si>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</si>
  <si>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</si>
  <si>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</si>
  <si>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</si>
  <si>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</si>
  <si>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</si>
  <si>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</si>
  <si>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</si>
  <si>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</si>
  <si>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</si>
  <si>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</si>
  <si>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</si>
  <si>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</si>
  <si>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</si>
  <si>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</si>
  <si>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</si>
  <si>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</si>
  <si>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</si>
  <si>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</si>
  <si>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</si>
  <si>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</si>
  <si>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</si>
  <si>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</si>
  <si>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</si>
  <si>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</si>
  <si>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</si>
  <si>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</si>
  <si>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</si>
  <si>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</si>
  <si>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</si>
  <si>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</si>
  <si>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</si>
  <si>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</si>
  <si>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</si>
  <si>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</si>
  <si>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</si>
  <si>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</si>
  <si>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</si>
  <si>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</si>
  <si>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</si>
  <si>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</si>
  <si>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</si>
  <si>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</si>
  <si>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</si>
  <si>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</si>
  <si>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</si>
  <si>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</si>
  <si>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</si>
  <si>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</si>
  <si>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</si>
  <si>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</si>
  <si>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</si>
  <si>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</si>
  <si>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</si>
  <si>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</si>
  <si>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</si>
  <si>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</si>
  <si>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</si>
  <si>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</si>
  <si>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</si>
  <si>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</si>
  <si>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</si>
  <si>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</si>
  <si>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</si>
  <si>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</si>
  <si>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</si>
  <si>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</si>
  <si>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</si>
  <si>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</si>
  <si>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</si>
  <si>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</si>
  <si>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</si>
  <si>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</si>
  <si>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</si>
  <si>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</si>
  <si>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</si>
  <si>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</si>
  <si>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</si>
  <si>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</si>
  <si>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</si>
  <si>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</si>
  <si>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</si>
  <si>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</si>
  <si>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</si>
  <si>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</si>
  <si>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</si>
  <si>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</si>
  <si>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</si>
  <si>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</si>
  <si>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</si>
  <si>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</si>
  <si>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</si>
  <si>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</si>
  <si>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</si>
  <si>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</si>
  <si>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</si>
  <si>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</si>
  <si>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</si>
  <si>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</si>
  <si>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</si>
  <si>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</si>
  <si>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</si>
  <si>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</si>
  <si>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</si>
  <si>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</si>
  <si>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</si>
  <si>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</si>
  <si>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</si>
  <si>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</si>
  <si>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</si>
  <si>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</si>
  <si>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</si>
  <si>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</si>
  <si>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</si>
  <si>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</si>
  <si>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</si>
  <si>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</si>
  <si>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</si>
  <si>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</si>
  <si>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</si>
  <si>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</si>
  <si>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</si>
  <si>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</si>
  <si>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</si>
  <si>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</si>
  <si>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</si>
  <si>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</si>
  <si>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</si>
  <si>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</si>
  <si>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</si>
  <si>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</si>
  <si>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</si>
  <si>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</si>
  <si>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</si>
  <si>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</si>
  <si>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</si>
  <si>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</si>
  <si>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</si>
  <si>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</si>
  <si>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</si>
  <si>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</si>
  <si>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</si>
  <si>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</si>
  <si>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</si>
  <si>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</si>
  <si>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</si>
  <si>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</si>
  <si>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</si>
  <si>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</si>
  <si>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</si>
  <si>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</si>
  <si>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</si>
  <si>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</si>
  <si>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</si>
  <si>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</si>
  <si>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</si>
  <si>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</si>
  <si>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</si>
  <si>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</si>
  <si>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</si>
  <si>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</si>
  <si>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</si>
  <si>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</si>
  <si>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</si>
  <si>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</si>
  <si>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</si>
  <si>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</si>
  <si>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</si>
  <si>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</si>
  <si>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</si>
  <si>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</si>
  <si>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</si>
  <si>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</si>
  <si>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</si>
  <si>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</si>
  <si>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</si>
  <si>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</si>
  <si>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</si>
  <si>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</si>
  <si>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</si>
  <si>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</si>
  <si>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</si>
  <si>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</si>
  <si>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</si>
  <si>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</si>
  <si>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</si>
  <si>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</si>
  <si>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</si>
  <si>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</si>
  <si>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</si>
  <si>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</si>
  <si>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</si>
  <si>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</si>
  <si>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</si>
  <si>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</si>
  <si>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</si>
  <si>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</si>
  <si>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</si>
  <si>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</si>
  <si>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</si>
  <si>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</si>
  <si>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</si>
  <si>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</si>
  <si>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</si>
  <si>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</si>
  <si>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</si>
  <si>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</si>
  <si>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</si>
  <si>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</si>
  <si>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</si>
  <si>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</si>
  <si>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</si>
  <si>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</si>
  <si>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</si>
  <si>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</si>
  <si>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</si>
  <si>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</si>
  <si>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</si>
  <si>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</si>
  <si>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</si>
  <si>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</si>
  <si>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</si>
  <si>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</si>
  <si>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</si>
  <si>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</si>
  <si>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</si>
  <si>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</si>
  <si>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</si>
  <si>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</si>
  <si>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</si>
  <si>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</si>
  <si>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</si>
  <si>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</si>
  <si>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</si>
  <si>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</si>
  <si>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</si>
  <si>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</si>
  <si>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</si>
  <si>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</si>
  <si>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</si>
  <si>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</si>
  <si>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</si>
  <si>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</si>
  <si>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</si>
  <si>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</si>
  <si>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</si>
  <si>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</si>
  <si>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</si>
  <si>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</si>
  <si>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</si>
  <si>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</si>
  <si>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</si>
  <si>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</si>
  <si>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</si>
  <si>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</si>
  <si>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</si>
  <si>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</si>
  <si>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</si>
  <si>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</si>
  <si>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</si>
  <si>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</si>
  <si>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</si>
  <si>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</si>
  <si>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</si>
  <si>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</si>
  <si>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</si>
  <si>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</si>
  <si>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</si>
  <si>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</si>
  <si>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</si>
  <si>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</si>
  <si>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</si>
  <si>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</si>
  <si>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</si>
  <si>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</si>
  <si>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</si>
  <si>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</si>
  <si>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</si>
  <si>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</si>
  <si>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</si>
  <si>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</si>
  <si>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</si>
  <si>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</si>
  <si>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</si>
  <si>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</si>
  <si>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</si>
  <si>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</si>
  <si>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</si>
  <si>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</si>
  <si>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</si>
  <si>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</si>
  <si>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</si>
  <si>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</si>
  <si>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</si>
  <si>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</si>
  <si>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</si>
  <si>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</si>
  <si>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</si>
  <si>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</si>
  <si>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</si>
  <si>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</si>
  <si>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</si>
  <si>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</si>
  <si>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</si>
  <si>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</si>
  <si>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</si>
  <si>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</si>
  <si>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</si>
  <si>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</si>
  <si>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</si>
  <si>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</si>
  <si>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</si>
  <si>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</si>
  <si>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</si>
  <si>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</si>
  <si>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</si>
  <si>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</si>
  <si>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</si>
  <si>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</si>
  <si>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</si>
  <si>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</si>
  <si>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</si>
  <si>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</si>
  <si>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</si>
  <si>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</si>
  <si>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</si>
  <si>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</si>
  <si>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</si>
  <si>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</si>
  <si>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</si>
  <si>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</si>
  <si>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</si>
  <si>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</si>
  <si>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</si>
  <si>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</si>
  <si>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</si>
  <si>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</si>
  <si>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</si>
  <si>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</si>
  <si>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</si>
  <si>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</si>
  <si>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</si>
  <si>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</si>
  <si>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</si>
  <si>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</si>
  <si>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</si>
  <si>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</si>
  <si>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</si>
  <si>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</si>
  <si>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</si>
  <si>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</si>
  <si>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</si>
  <si>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</si>
  <si>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</si>
  <si>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</si>
  <si>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</si>
  <si>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</si>
  <si>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</si>
  <si>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</si>
  <si>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</si>
  <si>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</si>
  <si>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</si>
  <si>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</si>
  <si>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</si>
  <si>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</si>
  <si>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</si>
  <si>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</si>
  <si>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</si>
  <si>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</si>
  <si>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</si>
  <si>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2665-2765</t>
  </si>
  <si>
    <t>3100-3300</t>
  </si>
  <si>
    <t>1500-1520</t>
  </si>
  <si>
    <t>502.50-542.5</t>
  </si>
  <si>
    <t>600-650</t>
  </si>
  <si>
    <t>Sell</t>
  </si>
  <si>
    <t>430-440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</si>
  <si>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</si>
  <si>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</si>
  <si>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</si>
  <si>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</si>
  <si>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</si>
  <si>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</si>
  <si>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</si>
  <si>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1700-1750</t>
  </si>
  <si>
    <t>1860-1960</t>
  </si>
  <si>
    <t xml:space="preserve">CAPACITE </t>
  </si>
  <si>
    <t>3650-3690</t>
  </si>
  <si>
    <t>10700-11200</t>
  </si>
  <si>
    <t>825-835</t>
  </si>
  <si>
    <t>Profiit of Rs.20/-</t>
  </si>
  <si>
    <t>517-526</t>
  </si>
  <si>
    <t>555-575</t>
  </si>
  <si>
    <t>QE SECURITIES LLP</t>
  </si>
  <si>
    <t>247.5-267.5</t>
  </si>
  <si>
    <t>300-330</t>
  </si>
  <si>
    <t>MTNL</t>
  </si>
  <si>
    <t>Maha Tel Nigam Ltd.</t>
  </si>
  <si>
    <t>CITADEL SECURITIES INDIA MARKETS PRIVATE LIMITED</t>
  </si>
  <si>
    <t>URJA</t>
  </si>
  <si>
    <t>HCC</t>
  </si>
  <si>
    <t>Hindustan Construc Co.</t>
  </si>
  <si>
    <t>Urja Global Limited</t>
  </si>
  <si>
    <t>1495-1505</t>
  </si>
  <si>
    <t>F3 ADVISORS PRIVATE LIMITED</t>
  </si>
  <si>
    <t>JAINAM BROKING LIMITED</t>
  </si>
  <si>
    <t>278-288</t>
  </si>
  <si>
    <t>305-325</t>
  </si>
  <si>
    <t>3395-3575</t>
  </si>
  <si>
    <t>3900-4200</t>
  </si>
  <si>
    <t>LAKHUBHA SOLANKI</t>
  </si>
  <si>
    <t>NK SECURITIES RESEARCH PRIVATE LIMITED</t>
  </si>
  <si>
    <t>VAKRANGEE</t>
  </si>
  <si>
    <t>Vakrangee Limited</t>
  </si>
  <si>
    <t>1477.5-1527.5</t>
  </si>
  <si>
    <t>1650-1750</t>
  </si>
  <si>
    <t>AUTOAXLES</t>
  </si>
  <si>
    <t>2120-2130</t>
  </si>
  <si>
    <t>MANSI SHARE &amp; STOCK ADVISORS PRIVATE LIMITED</t>
  </si>
  <si>
    <t>CONART</t>
  </si>
  <si>
    <t>KALPANA MADHANI SECURITIES PRIVATE LIMITED</t>
  </si>
  <si>
    <t>HEERAISP</t>
  </si>
  <si>
    <t>2870-2790</t>
  </si>
  <si>
    <t>3100-3200</t>
  </si>
  <si>
    <t>110.50-115.50</t>
  </si>
  <si>
    <t>124-130</t>
  </si>
  <si>
    <t>PRITHVI FINMART PRIVATE LIMITED</t>
  </si>
  <si>
    <t>SAHASTRAA ADVISORS PRIVATE LIMITED</t>
  </si>
  <si>
    <t>TOPGAIN FINANCE PRIVATE LIMITED</t>
  </si>
  <si>
    <t>BRIGHT</t>
  </si>
  <si>
    <t>Bright Solar Limited</t>
  </si>
  <si>
    <t>SETU SECURITIES PVT LTD</t>
  </si>
  <si>
    <t>INTENTECH</t>
  </si>
  <si>
    <t>Intense Technologies Ltd</t>
  </si>
  <si>
    <t>NARMADA</t>
  </si>
  <si>
    <t>Narmada Agrobase Limited</t>
  </si>
  <si>
    <t>SKIPPER-RE</t>
  </si>
  <si>
    <t>Skipper Limited</t>
  </si>
  <si>
    <t>SOUTHBANK</t>
  </si>
  <si>
    <t>South Indian Bank Ltd.</t>
  </si>
  <si>
    <t>NIFTY 21700 PE 08 FEB</t>
  </si>
  <si>
    <t>215-225</t>
  </si>
  <si>
    <t>NIFTY 21450 PE 01 FEB</t>
  </si>
  <si>
    <t>AFEL</t>
  </si>
  <si>
    <t>BHARAT</t>
  </si>
  <si>
    <t>YUGA STOCKS AND COMMODITIES PRIVATE LIMITED .</t>
  </si>
  <si>
    <t>BRISK</t>
  </si>
  <si>
    <t>RAJ KUMAR JAIN</t>
  </si>
  <si>
    <t>JR SEAMLESS PRIVATE LIMITED</t>
  </si>
  <si>
    <t>KCLINFRA</t>
  </si>
  <si>
    <t>SAROJ GUPTA</t>
  </si>
  <si>
    <t>SHASHANK PRAVINCHANDRA DOSHI</t>
  </si>
  <si>
    <t>OROSMITHS</t>
  </si>
  <si>
    <t>JAI VINAYAK SECURITIES</t>
  </si>
  <si>
    <t>NAM SECURITIES LTD.</t>
  </si>
  <si>
    <t>INDRAWATI ENTERPRISES PRIVATE LIMITED</t>
  </si>
  <si>
    <t>VEERHEALTH</t>
  </si>
  <si>
    <t>KULINSHANTILALVORA</t>
  </si>
  <si>
    <t>ARIES</t>
  </si>
  <si>
    <t>Aries Agro Limited</t>
  </si>
  <si>
    <t>AAKRAYA RESEARCH LLP</t>
  </si>
  <si>
    <t>CORDSCABLE</t>
  </si>
  <si>
    <t>Cords Cable Industries Li</t>
  </si>
  <si>
    <t>DCW</t>
  </si>
  <si>
    <t>DCW Ltd</t>
  </si>
  <si>
    <t>FCSSOFT</t>
  </si>
  <si>
    <t>FCS Software Solutions Li</t>
  </si>
  <si>
    <t>IPL</t>
  </si>
  <si>
    <t>India Pesticides Limited</t>
  </si>
  <si>
    <t>YASHWI SECURITIES PVT. LTD.</t>
  </si>
  <si>
    <t>VT CAPITAL MARKET PVT LTD</t>
  </si>
  <si>
    <t>MOREPENLAB</t>
  </si>
  <si>
    <t>Morepan Laboratories Ltd.</t>
  </si>
  <si>
    <t>BONANZA PORTFOLIO LTD</t>
  </si>
  <si>
    <t>YUGA STOCKS AND COMMODITIES PRIVATE LIMITED  .</t>
  </si>
  <si>
    <t>RAMASTEEL</t>
  </si>
  <si>
    <t>Rama Steel Tubes Limited</t>
  </si>
  <si>
    <t>SW CAPITAL PRIVATE LIMITED</t>
  </si>
  <si>
    <t>SECURCRED</t>
  </si>
  <si>
    <t>SecUR Credentials Limited</t>
  </si>
  <si>
    <t>HARSHAWARDHAN HANMANT SABALE</t>
  </si>
  <si>
    <t>KAVITA RAJESHKUMAR GUPTA</t>
  </si>
  <si>
    <t>SANTOSH INDUSTRIES LTD</t>
  </si>
  <si>
    <t>SUBEXLTD</t>
  </si>
  <si>
    <t>Subex Ltd</t>
  </si>
  <si>
    <t>TFCILTD</t>
  </si>
  <si>
    <t>Tourism Finance Corp</t>
  </si>
  <si>
    <t>UMAEXPORTS</t>
  </si>
  <si>
    <t>Uma Exports Limited</t>
  </si>
  <si>
    <t>Profit of Rs.472.5/-</t>
  </si>
  <si>
    <t>NIFTY 22500 CE 29 FEB</t>
  </si>
  <si>
    <t>Profit of Rs.35.5/-</t>
  </si>
  <si>
    <t>AMARSEC</t>
  </si>
  <si>
    <t>REX EQUITY</t>
  </si>
  <si>
    <t>ASHCAP</t>
  </si>
  <si>
    <t>BFLAFL</t>
  </si>
  <si>
    <t>NIRANJANA SPACE PRIVATE LIMITED</t>
  </si>
  <si>
    <t>CHANDAN GARG</t>
  </si>
  <si>
    <t>SACHINABROL</t>
  </si>
  <si>
    <t>MANOJ KUMAR KANDA</t>
  </si>
  <si>
    <t>VEENA SURESHCHANDRA SHAH</t>
  </si>
  <si>
    <t>RUCHIRA GOYAL</t>
  </si>
  <si>
    <t>BHUPENDRA HIMATLAL SHAH</t>
  </si>
  <si>
    <t>THAKKER KAMLESHKUMAR PRAHLADBHAI HUF</t>
  </si>
  <si>
    <t>PATRONUS TRADETECH LLP</t>
  </si>
  <si>
    <t>SILVERVIEW PORTFOLIO INVESTMENTS PTE LTD</t>
  </si>
  <si>
    <t>CANADA PENSION PLAN INVESTMENT BOARD</t>
  </si>
  <si>
    <t>JANUSCORP</t>
  </si>
  <si>
    <t>SUMANCHEPURI</t>
  </si>
  <si>
    <t>NIKUNJ KAUSHIK SHAH</t>
  </si>
  <si>
    <t>SUNITA DEVI BAPNA</t>
  </si>
  <si>
    <t>BHAVIN INDRAJIT PARIKH</t>
  </si>
  <si>
    <t>KESARENT</t>
  </si>
  <si>
    <t>RAVIRAJ DEVELOPERS LIMITED</t>
  </si>
  <si>
    <t>BHADRESHKUMAR JASHWANTLAL SHAH</t>
  </si>
  <si>
    <t>KISAN</t>
  </si>
  <si>
    <t>LADDERUP FINANCE LIMITED</t>
  </si>
  <si>
    <t>KOVAI</t>
  </si>
  <si>
    <t>AUBURN LIMITED</t>
  </si>
  <si>
    <t>QUANT MUTUAL FUND</t>
  </si>
  <si>
    <t>NAVIGANT</t>
  </si>
  <si>
    <t>AJESH DALAL</t>
  </si>
  <si>
    <t>ORCHASP</t>
  </si>
  <si>
    <t>CAMELLIA TRADEX PRIVATE LIMITED</t>
  </si>
  <si>
    <t>MIR AMJAD ALI</t>
  </si>
  <si>
    <t>CLAYMORE INVESTMENTS (MAURITIUS) PTE.LTD.</t>
  </si>
  <si>
    <t>SHAHLON</t>
  </si>
  <si>
    <t>SAREEN ESTATES PRIVATE LIMITED</t>
  </si>
  <si>
    <t>SHIVAEXPO</t>
  </si>
  <si>
    <t>PROFITOUS CAPITAL MARKETS PRIVATE LIMITED</t>
  </si>
  <si>
    <t>SHREE</t>
  </si>
  <si>
    <t>ASHWIN STOCKS AND INVESTMENT PRIVATE LIMITED</t>
  </si>
  <si>
    <t>SHREESEC</t>
  </si>
  <si>
    <t>SRINIVASU THUNUGUNTLA</t>
  </si>
  <si>
    <t>STURDY</t>
  </si>
  <si>
    <t>RAGHAV KAMALAKSH RAO</t>
  </si>
  <si>
    <t>SWANAGRO</t>
  </si>
  <si>
    <t>SWISSMLTRY</t>
  </si>
  <si>
    <t>DEEPA BAGLA FINANCIAL CONSULTANTS PRIVATE LIMITED</t>
  </si>
  <si>
    <t>SYLPH</t>
  </si>
  <si>
    <t>PAYAL BANSAL</t>
  </si>
  <si>
    <t>UHZAVERI</t>
  </si>
  <si>
    <t>ROOPA BIPINBHAI NATHWANI</t>
  </si>
  <si>
    <t>HARPREET SINGH</t>
  </si>
  <si>
    <t>UNITEDTE</t>
  </si>
  <si>
    <t>VIVEK SUNIL MEHTA</t>
  </si>
  <si>
    <t>DHAVAL HARILAL VORA</t>
  </si>
  <si>
    <t>VEL</t>
  </si>
  <si>
    <t>BHATI SHANI</t>
  </si>
  <si>
    <t>SHILPA A JOSHI</t>
  </si>
  <si>
    <t>YAMNINV</t>
  </si>
  <si>
    <t>ZSVARAJT</t>
  </si>
  <si>
    <t>PRANABA KUMAR NAYAK</t>
  </si>
  <si>
    <t>APEX</t>
  </si>
  <si>
    <t>Apex Frozen Foods Limited</t>
  </si>
  <si>
    <t>ARROWGREEN</t>
  </si>
  <si>
    <t>Arrow Greentech Limited</t>
  </si>
  <si>
    <t>BLAL</t>
  </si>
  <si>
    <t>BEML Land Assets Limited</t>
  </si>
  <si>
    <t>BLKASHYAP</t>
  </si>
  <si>
    <t>B. L. Kashyap and Sons Li</t>
  </si>
  <si>
    <t>EPACK</t>
  </si>
  <si>
    <t>EPACK Durable Limited</t>
  </si>
  <si>
    <t>BRONZE SECURITIES PVT LTD</t>
  </si>
  <si>
    <t>HI GROWTH CORPORATE SERVICES PVT LTD</t>
  </si>
  <si>
    <t>GEPIL</t>
  </si>
  <si>
    <t>GE Power India Limited</t>
  </si>
  <si>
    <t>GICHSGFIN</t>
  </si>
  <si>
    <t>Gic Housing Finance Ltd</t>
  </si>
  <si>
    <t>Hsg &amp; Urban Dev Corpn Ltd</t>
  </si>
  <si>
    <t>The India Cements Limited</t>
  </si>
  <si>
    <t>SURJECTIVE RESEARCH CAPITAL LLP</t>
  </si>
  <si>
    <t>Indus Towers Limited</t>
  </si>
  <si>
    <t>Ircon International Ltd</t>
  </si>
  <si>
    <t>IRMENERGY</t>
  </si>
  <si>
    <t>IRM Energy Limited</t>
  </si>
  <si>
    <t>MANUGRAPH</t>
  </si>
  <si>
    <t>Manugraph India Ltd.</t>
  </si>
  <si>
    <t>MARSHALL</t>
  </si>
  <si>
    <t>Marshall Machines Ltd</t>
  </si>
  <si>
    <t>MANISH  KUMAR</t>
  </si>
  <si>
    <t>MAXPOSURE</t>
  </si>
  <si>
    <t>Maxposure Limited</t>
  </si>
  <si>
    <t>MITTAL</t>
  </si>
  <si>
    <t>Mittal Life Style Limited</t>
  </si>
  <si>
    <t>TRANSGLOBAL SECURITIES LTD</t>
  </si>
  <si>
    <t>COMFORT CAPITAL PRIVATE LIMITED</t>
  </si>
  <si>
    <t>Nbcc (India) Ltd</t>
  </si>
  <si>
    <t>OMAXAUTO</t>
  </si>
  <si>
    <t>Omax Autos Limited</t>
  </si>
  <si>
    <t>ZAKI ABBAS NASSER</t>
  </si>
  <si>
    <t>PARAS</t>
  </si>
  <si>
    <t>Paras Def and Spce Tech L</t>
  </si>
  <si>
    <t>PEARLPOLY</t>
  </si>
  <si>
    <t>Pearl Polymers Ltd</t>
  </si>
  <si>
    <t>VANDANA BHARAT RAJAWAT</t>
  </si>
  <si>
    <t>PERFECT</t>
  </si>
  <si>
    <t>Perfect Infraengineer Ltd</t>
  </si>
  <si>
    <t>RAJESH JOSEPH</t>
  </si>
  <si>
    <t>RATNAVEER</t>
  </si>
  <si>
    <t>Ratnaveer Precision Eng L</t>
  </si>
  <si>
    <t>VIVEK MEHROTRA</t>
  </si>
  <si>
    <t>RITEZONE</t>
  </si>
  <si>
    <t>Rite Zone Chemcon Ind Ltd</t>
  </si>
  <si>
    <t>VIRAL PRAFUL JHAVERI</t>
  </si>
  <si>
    <t>SCI</t>
  </si>
  <si>
    <t>Shipping Corp of India</t>
  </si>
  <si>
    <t>RIDHI SIDHI DISTRIBUTOR PRIVATE LIMITED</t>
  </si>
  <si>
    <t>SMLISUZU</t>
  </si>
  <si>
    <t>SML Isuzu Limited</t>
  </si>
  <si>
    <t>ANANDAM ENTERPRISES</t>
  </si>
  <si>
    <t>SPV TRADERS</t>
  </si>
  <si>
    <t>SPIC</t>
  </si>
  <si>
    <t>Southern Petro Ind Corp</t>
  </si>
  <si>
    <t>SUPREMEPWR</t>
  </si>
  <si>
    <t>Supreme Power Equipment L</t>
  </si>
  <si>
    <t>AVNEESH KUMAR RANA</t>
  </si>
  <si>
    <t>TRACXN</t>
  </si>
  <si>
    <t>Tracxn Technologies Ltd</t>
  </si>
  <si>
    <t>ACHINTYA SECURITIES PRIVATE LIMITED</t>
  </si>
  <si>
    <t>VILINBIO</t>
  </si>
  <si>
    <t>Vilin Bio Med Limited</t>
  </si>
  <si>
    <t>MANISH UPENDRA SHANGHVI</t>
  </si>
  <si>
    <t>RIKHAV SECURITIES LIMITED</t>
  </si>
  <si>
    <t>JITENDRA RASIKLAL SANGHAVI</t>
  </si>
  <si>
    <t>YCCL</t>
  </si>
  <si>
    <t>Yasons Chemex Care Ltd</t>
  </si>
  <si>
    <t>BHAVESHKUMAR NATVARLAL SHETH</t>
  </si>
  <si>
    <t>BANKA</t>
  </si>
  <si>
    <t>Banka BioLoo Limited</t>
  </si>
  <si>
    <t>KENNETH ANDRADE</t>
  </si>
  <si>
    <t>RASHI  AGRAWAL</t>
  </si>
  <si>
    <t>DILIP R DOSHI</t>
  </si>
  <si>
    <t>SALONIGAUTAM</t>
  </si>
  <si>
    <t>AFFLUENCE SOFT TECH SOLUTIONS PRIVATE LIMITED</t>
  </si>
  <si>
    <t>SALASAR</t>
  </si>
  <si>
    <t>Salasar Techno Engg. Ltd.</t>
  </si>
  <si>
    <t>VIKAS LIFECARE LIMITED</t>
  </si>
  <si>
    <t>NOMURA SINGAPORE LIMITED</t>
  </si>
  <si>
    <t>BLB LIMITED</t>
  </si>
  <si>
    <t>ECOTEK GENERAL TRADING L.L.C</t>
  </si>
  <si>
    <t>GARG BROTHERS PRIVATE LIMITED</t>
  </si>
  <si>
    <t>TIJARIA</t>
  </si>
  <si>
    <t>Tijaria Polypipes Ltd</t>
  </si>
  <si>
    <t>BANK OF INDIA</t>
  </si>
  <si>
    <t>Retail Research Technical Calls &amp; Fundamental Performance Report for the month of February-2024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</si>
</sst>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1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2" sqref="C2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04" t="s">
        <v>16</v>
      </c>
      <c r="B9" s="306" t="s">
        <v>17</v>
      </c>
      <c r="C9" s="306" t="s">
        <v>18</v>
      </c>
      <c r="D9" s="306" t="s">
        <v>19</v>
      </c>
      <c r="E9" s="26" t="s">
        <v>20</v>
      </c>
      <c r="F9" s="26" t="s">
        <v>21</v>
      </c>
      <c r="G9" s="301" t="s">
        <v>22</v>
      </c>
      <c r="H9" s="302"/>
      <c r="I9" s="303"/>
      <c r="J9" s="301" t="s">
        <v>23</v>
      </c>
      <c r="K9" s="302"/>
      <c r="L9" s="303"/>
      <c r="M9" s="26"/>
      <c r="N9" s="27"/>
      <c r="O9" s="27"/>
      <c r="P9" s="27"/>
    </row>
    <row r="10" spans="1:16" ht="40.200000000000003">
      <c r="A10" s="305"/>
      <c r="B10" s="307"/>
      <c r="C10" s="307"/>
      <c r="D10" s="307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21751.45</v>
      </c>
      <c r="F11" s="240">
        <v>21798.816666666666</v>
      </c>
      <c r="G11" s="239">
        <v>21677.633333333331</v>
      </c>
      <c r="H11" s="239">
        <v>21603.816666666666</v>
      </c>
      <c r="I11" s="239">
        <v>21482.633333333331</v>
      </c>
      <c r="J11" s="239">
        <v>21872.633333333331</v>
      </c>
      <c r="K11" s="239">
        <v>21993.816666666666</v>
      </c>
      <c r="L11" s="239">
        <v>22067.633333333331</v>
      </c>
      <c r="M11" s="238">
        <v>21920</v>
      </c>
      <c r="N11" s="238">
        <v>21725</v>
      </c>
      <c r="O11" s="238">
        <v>12387350</v>
      </c>
      <c r="P11" s="241">
        <v>1.8269475795513395E-2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46437.15</v>
      </c>
      <c r="F12" s="240">
        <v>46300.133333333331</v>
      </c>
      <c r="G12" s="239">
        <v>46019.266666666663</v>
      </c>
      <c r="H12" s="239">
        <v>45601.383333333331</v>
      </c>
      <c r="I12" s="239">
        <v>45320.516666666663</v>
      </c>
      <c r="J12" s="239">
        <v>46718.016666666663</v>
      </c>
      <c r="K12" s="239">
        <v>46998.883333333331</v>
      </c>
      <c r="L12" s="239">
        <v>47416.766666666663</v>
      </c>
      <c r="M12" s="238">
        <v>46581</v>
      </c>
      <c r="N12" s="238">
        <v>45882.25</v>
      </c>
      <c r="O12" s="238">
        <v>3251310</v>
      </c>
      <c r="P12" s="241">
        <v>-1.3750364006988935E-2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20615.150000000001</v>
      </c>
      <c r="F13" s="255">
        <v>20575.216666666667</v>
      </c>
      <c r="G13" s="257">
        <v>20480.433333333334</v>
      </c>
      <c r="H13" s="257">
        <v>20345.716666666667</v>
      </c>
      <c r="I13" s="257">
        <v>20250.933333333334</v>
      </c>
      <c r="J13" s="257">
        <v>20709.933333333334</v>
      </c>
      <c r="K13" s="257">
        <v>20804.716666666667</v>
      </c>
      <c r="L13" s="257">
        <v>20939.433333333334</v>
      </c>
      <c r="M13" s="258">
        <v>20670</v>
      </c>
      <c r="N13" s="258">
        <v>20440.5</v>
      </c>
      <c r="O13" s="258">
        <v>84160</v>
      </c>
      <c r="P13" s="259">
        <v>3.3398821218074658E-2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10631</v>
      </c>
      <c r="F14" s="255">
        <v>10621.616666666667</v>
      </c>
      <c r="G14" s="257">
        <v>10528.233333333334</v>
      </c>
      <c r="H14" s="257">
        <v>10425.466666666667</v>
      </c>
      <c r="I14" s="257">
        <v>10332.083333333334</v>
      </c>
      <c r="J14" s="257">
        <v>10724.383333333333</v>
      </c>
      <c r="K14" s="257">
        <v>10817.766666666668</v>
      </c>
      <c r="L14" s="257">
        <v>10920.533333333333</v>
      </c>
      <c r="M14" s="258">
        <v>10715</v>
      </c>
      <c r="N14" s="258">
        <v>10518.85</v>
      </c>
      <c r="O14" s="258">
        <v>766350</v>
      </c>
      <c r="P14" s="259">
        <v>6.9947643979057589E-2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647.4</v>
      </c>
      <c r="F15" s="255">
        <v>650.51666666666665</v>
      </c>
      <c r="G15" s="257">
        <v>638.38333333333333</v>
      </c>
      <c r="H15" s="257">
        <v>629.36666666666667</v>
      </c>
      <c r="I15" s="257">
        <v>617.23333333333335</v>
      </c>
      <c r="J15" s="257">
        <v>659.5333333333333</v>
      </c>
      <c r="K15" s="257">
        <v>671.66666666666652</v>
      </c>
      <c r="L15" s="257">
        <v>680.68333333333328</v>
      </c>
      <c r="M15" s="258">
        <v>662.65</v>
      </c>
      <c r="N15" s="258">
        <v>641.5</v>
      </c>
      <c r="O15" s="258">
        <v>12394000</v>
      </c>
      <c r="P15" s="259">
        <v>2.3536212734329837E-2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4551.3999999999996</v>
      </c>
      <c r="F16" s="255">
        <v>4549.0333333333328</v>
      </c>
      <c r="G16" s="257">
        <v>4364.6666666666661</v>
      </c>
      <c r="H16" s="257">
        <v>4177.9333333333334</v>
      </c>
      <c r="I16" s="257">
        <v>3993.5666666666666</v>
      </c>
      <c r="J16" s="257">
        <v>4735.7666666666655</v>
      </c>
      <c r="K16" s="257">
        <v>4920.1333333333323</v>
      </c>
      <c r="L16" s="257">
        <v>5106.866666666665</v>
      </c>
      <c r="M16" s="258">
        <v>4733.3999999999996</v>
      </c>
      <c r="N16" s="258">
        <v>4362.3</v>
      </c>
      <c r="O16" s="258">
        <v>1318875</v>
      </c>
      <c r="P16" s="259">
        <v>0.20693205216197666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26054.7</v>
      </c>
      <c r="F17" s="255">
        <v>26121.066666666666</v>
      </c>
      <c r="G17" s="257">
        <v>25753.633333333331</v>
      </c>
      <c r="H17" s="257">
        <v>25452.566666666666</v>
      </c>
      <c r="I17" s="257">
        <v>25085.133333333331</v>
      </c>
      <c r="J17" s="257">
        <v>26422.133333333331</v>
      </c>
      <c r="K17" s="257">
        <v>26789.566666666666</v>
      </c>
      <c r="L17" s="257">
        <v>27090.633333333331</v>
      </c>
      <c r="M17" s="258">
        <v>26488.5</v>
      </c>
      <c r="N17" s="258">
        <v>25820</v>
      </c>
      <c r="O17" s="258">
        <v>174440</v>
      </c>
      <c r="P17" s="259">
        <v>-1.7792792792792791E-2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167.85</v>
      </c>
      <c r="F18" s="255">
        <v>167.91666666666666</v>
      </c>
      <c r="G18" s="257">
        <v>163.93333333333331</v>
      </c>
      <c r="H18" s="257">
        <v>160.01666666666665</v>
      </c>
      <c r="I18" s="257">
        <v>156.0333333333333</v>
      </c>
      <c r="J18" s="257">
        <v>171.83333333333331</v>
      </c>
      <c r="K18" s="257">
        <v>175.81666666666666</v>
      </c>
      <c r="L18" s="257">
        <v>179.73333333333332</v>
      </c>
      <c r="M18" s="258">
        <v>171.9</v>
      </c>
      <c r="N18" s="258">
        <v>164</v>
      </c>
      <c r="O18" s="258">
        <v>65388600</v>
      </c>
      <c r="P18" s="259">
        <v>0.11716948057938924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243.85</v>
      </c>
      <c r="F19" s="255">
        <v>244.29999999999998</v>
      </c>
      <c r="G19" s="257">
        <v>241.79999999999995</v>
      </c>
      <c r="H19" s="257">
        <v>239.74999999999997</v>
      </c>
      <c r="I19" s="257">
        <v>237.24999999999994</v>
      </c>
      <c r="J19" s="257">
        <v>246.34999999999997</v>
      </c>
      <c r="K19" s="257">
        <v>248.85000000000002</v>
      </c>
      <c r="L19" s="257">
        <v>250.89999999999998</v>
      </c>
      <c r="M19" s="258">
        <v>246.8</v>
      </c>
      <c r="N19" s="258">
        <v>242.25</v>
      </c>
      <c r="O19" s="258">
        <v>38651600</v>
      </c>
      <c r="P19" s="259">
        <v>7.4545947411222557E-3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2544.5</v>
      </c>
      <c r="F20" s="255">
        <v>2551.35</v>
      </c>
      <c r="G20" s="257">
        <v>2523.6</v>
      </c>
      <c r="H20" s="257">
        <v>2502.6999999999998</v>
      </c>
      <c r="I20" s="257">
        <v>2474.9499999999998</v>
      </c>
      <c r="J20" s="257">
        <v>2572.25</v>
      </c>
      <c r="K20" s="257">
        <v>2600</v>
      </c>
      <c r="L20" s="257">
        <v>2620.9</v>
      </c>
      <c r="M20" s="258">
        <v>2579.1</v>
      </c>
      <c r="N20" s="258">
        <v>2530.4499999999998</v>
      </c>
      <c r="O20" s="258">
        <v>3882300</v>
      </c>
      <c r="P20" s="259">
        <v>-1.0929379394680526E-2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3177.75</v>
      </c>
      <c r="F21" s="255">
        <v>3177.5333333333333</v>
      </c>
      <c r="G21" s="257">
        <v>3098.2166666666667</v>
      </c>
      <c r="H21" s="257">
        <v>3018.6833333333334</v>
      </c>
      <c r="I21" s="257">
        <v>2939.3666666666668</v>
      </c>
      <c r="J21" s="257">
        <v>3257.0666666666666</v>
      </c>
      <c r="K21" s="257">
        <v>3336.3833333333332</v>
      </c>
      <c r="L21" s="257">
        <v>3415.9166666666665</v>
      </c>
      <c r="M21" s="258">
        <v>3256.85</v>
      </c>
      <c r="N21" s="258">
        <v>3098</v>
      </c>
      <c r="O21" s="258">
        <v>13120800</v>
      </c>
      <c r="P21" s="259">
        <v>-8.9281667799682753E-3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1227.05</v>
      </c>
      <c r="F22" s="255">
        <v>1225.7666666666667</v>
      </c>
      <c r="G22" s="257">
        <v>1206.5333333333333</v>
      </c>
      <c r="H22" s="257">
        <v>1186.0166666666667</v>
      </c>
      <c r="I22" s="257">
        <v>1166.7833333333333</v>
      </c>
      <c r="J22" s="257">
        <v>1246.2833333333333</v>
      </c>
      <c r="K22" s="257">
        <v>1265.5166666666664</v>
      </c>
      <c r="L22" s="257">
        <v>1286.0333333333333</v>
      </c>
      <c r="M22" s="258">
        <v>1245</v>
      </c>
      <c r="N22" s="258">
        <v>1205.25</v>
      </c>
      <c r="O22" s="258">
        <v>41179200</v>
      </c>
      <c r="P22" s="259">
        <v>-2.7190801740211313E-4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4883.55</v>
      </c>
      <c r="F23" s="255">
        <v>4951.3833333333341</v>
      </c>
      <c r="G23" s="257">
        <v>4803.8666666666686</v>
      </c>
      <c r="H23" s="257">
        <v>4724.1833333333343</v>
      </c>
      <c r="I23" s="257">
        <v>4576.6666666666688</v>
      </c>
      <c r="J23" s="257">
        <v>5031.0666666666684</v>
      </c>
      <c r="K23" s="257">
        <v>5178.583333333333</v>
      </c>
      <c r="L23" s="257">
        <v>5258.2666666666682</v>
      </c>
      <c r="M23" s="258">
        <v>5098.8999999999996</v>
      </c>
      <c r="N23" s="258">
        <v>4871.7</v>
      </c>
      <c r="O23" s="258">
        <v>891400</v>
      </c>
      <c r="P23" s="259">
        <v>-1.5680212014134276E-2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567.9</v>
      </c>
      <c r="F24" s="255">
        <v>565.48333333333323</v>
      </c>
      <c r="G24" s="257">
        <v>558.66666666666652</v>
      </c>
      <c r="H24" s="257">
        <v>549.43333333333328</v>
      </c>
      <c r="I24" s="257">
        <v>542.61666666666656</v>
      </c>
      <c r="J24" s="257">
        <v>574.71666666666647</v>
      </c>
      <c r="K24" s="257">
        <v>581.5333333333333</v>
      </c>
      <c r="L24" s="257">
        <v>590.76666666666642</v>
      </c>
      <c r="M24" s="258">
        <v>572.29999999999995</v>
      </c>
      <c r="N24" s="258">
        <v>556.25</v>
      </c>
      <c r="O24" s="258">
        <v>50655600</v>
      </c>
      <c r="P24" s="259">
        <v>-3.3585164835164834E-2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6321.7</v>
      </c>
      <c r="F25" s="255">
        <v>6350.2666666666664</v>
      </c>
      <c r="G25" s="257">
        <v>6283.3833333333332</v>
      </c>
      <c r="H25" s="257">
        <v>6245.0666666666666</v>
      </c>
      <c r="I25" s="257">
        <v>6178.1833333333334</v>
      </c>
      <c r="J25" s="257">
        <v>6388.583333333333</v>
      </c>
      <c r="K25" s="257">
        <v>6455.4666666666662</v>
      </c>
      <c r="L25" s="257">
        <v>6493.7833333333328</v>
      </c>
      <c r="M25" s="258">
        <v>6417.15</v>
      </c>
      <c r="N25" s="258">
        <v>6311.95</v>
      </c>
      <c r="O25" s="258">
        <v>1800125</v>
      </c>
      <c r="P25" s="259">
        <v>6.6405703900461344E-3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537.70000000000005</v>
      </c>
      <c r="F26" s="255">
        <v>539.61666666666667</v>
      </c>
      <c r="G26" s="257">
        <v>533.63333333333333</v>
      </c>
      <c r="H26" s="257">
        <v>529.56666666666661</v>
      </c>
      <c r="I26" s="257">
        <v>523.58333333333326</v>
      </c>
      <c r="J26" s="257">
        <v>543.68333333333339</v>
      </c>
      <c r="K26" s="257">
        <v>549.66666666666674</v>
      </c>
      <c r="L26" s="257">
        <v>553.73333333333346</v>
      </c>
      <c r="M26" s="258">
        <v>545.6</v>
      </c>
      <c r="N26" s="258">
        <v>535.54999999999995</v>
      </c>
      <c r="O26" s="258">
        <v>11367900</v>
      </c>
      <c r="P26" s="259">
        <v>1.6476932294787298E-3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175.4</v>
      </c>
      <c r="F27" s="255">
        <v>176.08333333333334</v>
      </c>
      <c r="G27" s="257">
        <v>173.66666666666669</v>
      </c>
      <c r="H27" s="257">
        <v>171.93333333333334</v>
      </c>
      <c r="I27" s="257">
        <v>169.51666666666668</v>
      </c>
      <c r="J27" s="257">
        <v>177.81666666666669</v>
      </c>
      <c r="K27" s="257">
        <v>180.23333333333338</v>
      </c>
      <c r="L27" s="257">
        <v>181.9666666666667</v>
      </c>
      <c r="M27" s="258">
        <v>178.5</v>
      </c>
      <c r="N27" s="258">
        <v>174.35</v>
      </c>
      <c r="O27" s="258">
        <v>96270000</v>
      </c>
      <c r="P27" s="259">
        <v>3.6164029706167257E-2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2940.5</v>
      </c>
      <c r="F28" s="255">
        <v>2954.4666666666667</v>
      </c>
      <c r="G28" s="257">
        <v>2919.3833333333332</v>
      </c>
      <c r="H28" s="257">
        <v>2898.2666666666664</v>
      </c>
      <c r="I28" s="257">
        <v>2863.1833333333329</v>
      </c>
      <c r="J28" s="257">
        <v>2975.5833333333335</v>
      </c>
      <c r="K28" s="257">
        <v>3010.6666666666665</v>
      </c>
      <c r="L28" s="257">
        <v>3031.7833333333338</v>
      </c>
      <c r="M28" s="258">
        <v>2989.55</v>
      </c>
      <c r="N28" s="258">
        <v>2933.35</v>
      </c>
      <c r="O28" s="258">
        <v>8438400</v>
      </c>
      <c r="P28" s="259">
        <v>9.2632396737019299E-2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1898.2</v>
      </c>
      <c r="F29" s="255">
        <v>1878.3</v>
      </c>
      <c r="G29" s="257">
        <v>1844.8999999999999</v>
      </c>
      <c r="H29" s="257">
        <v>1791.6</v>
      </c>
      <c r="I29" s="257">
        <v>1758.1999999999998</v>
      </c>
      <c r="J29" s="257">
        <v>1931.6</v>
      </c>
      <c r="K29" s="257">
        <v>1965</v>
      </c>
      <c r="L29" s="257">
        <v>2018.3</v>
      </c>
      <c r="M29" s="258">
        <v>1911.7</v>
      </c>
      <c r="N29" s="258">
        <v>1825</v>
      </c>
      <c r="O29" s="258">
        <v>2673962</v>
      </c>
      <c r="P29" s="259">
        <v>-3.3045786330457863E-2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6321.35</v>
      </c>
      <c r="F30" s="255">
        <v>6365.7833333333328</v>
      </c>
      <c r="G30" s="257">
        <v>6259.5666666666657</v>
      </c>
      <c r="H30" s="257">
        <v>6197.7833333333328</v>
      </c>
      <c r="I30" s="257">
        <v>6091.5666666666657</v>
      </c>
      <c r="J30" s="257">
        <v>6427.5666666666657</v>
      </c>
      <c r="K30" s="257">
        <v>6533.7833333333328</v>
      </c>
      <c r="L30" s="257">
        <v>6595.5666666666657</v>
      </c>
      <c r="M30" s="258">
        <v>6472</v>
      </c>
      <c r="N30" s="258">
        <v>6304</v>
      </c>
      <c r="O30" s="258">
        <v>321525</v>
      </c>
      <c r="P30" s="259">
        <v>5.1582649472450177E-3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639.6</v>
      </c>
      <c r="F31" s="255">
        <v>640.58333333333337</v>
      </c>
      <c r="G31" s="257">
        <v>634.16666666666674</v>
      </c>
      <c r="H31" s="257">
        <v>628.73333333333335</v>
      </c>
      <c r="I31" s="257">
        <v>622.31666666666672</v>
      </c>
      <c r="J31" s="257">
        <v>646.01666666666677</v>
      </c>
      <c r="K31" s="257">
        <v>652.43333333333351</v>
      </c>
      <c r="L31" s="257">
        <v>657.86666666666679</v>
      </c>
      <c r="M31" s="258">
        <v>647</v>
      </c>
      <c r="N31" s="258">
        <v>635.15</v>
      </c>
      <c r="O31" s="258">
        <v>20681000</v>
      </c>
      <c r="P31" s="259">
        <v>6.374695863746959E-3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1071.95</v>
      </c>
      <c r="F32" s="255">
        <v>1089.1499999999999</v>
      </c>
      <c r="G32" s="257">
        <v>1020.2499999999998</v>
      </c>
      <c r="H32" s="257">
        <v>968.55</v>
      </c>
      <c r="I32" s="257">
        <v>899.64999999999986</v>
      </c>
      <c r="J32" s="257">
        <v>1140.8499999999997</v>
      </c>
      <c r="K32" s="257">
        <v>1209.7499999999998</v>
      </c>
      <c r="L32" s="257">
        <v>1261.4499999999996</v>
      </c>
      <c r="M32" s="258">
        <v>1158.05</v>
      </c>
      <c r="N32" s="258">
        <v>1037.45</v>
      </c>
      <c r="O32" s="258">
        <v>19298400</v>
      </c>
      <c r="P32" s="259">
        <v>-8.2522748666457479E-2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1088.75</v>
      </c>
      <c r="F33" s="255">
        <v>1081.0833333333333</v>
      </c>
      <c r="G33" s="257">
        <v>1070.5166666666664</v>
      </c>
      <c r="H33" s="257">
        <v>1052.2833333333331</v>
      </c>
      <c r="I33" s="257">
        <v>1041.7166666666662</v>
      </c>
      <c r="J33" s="257">
        <v>1099.3166666666666</v>
      </c>
      <c r="K33" s="257">
        <v>1109.8833333333337</v>
      </c>
      <c r="L33" s="257">
        <v>1128.1166666666668</v>
      </c>
      <c r="M33" s="258">
        <v>1091.6500000000001</v>
      </c>
      <c r="N33" s="258">
        <v>1062.8499999999999</v>
      </c>
      <c r="O33" s="258">
        <v>49103750</v>
      </c>
      <c r="P33" s="259">
        <v>-3.2450339281535942E-2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7683.95</v>
      </c>
      <c r="F34" s="255">
        <v>7719.4000000000005</v>
      </c>
      <c r="G34" s="257">
        <v>7640.8000000000011</v>
      </c>
      <c r="H34" s="257">
        <v>7597.6500000000005</v>
      </c>
      <c r="I34" s="257">
        <v>7519.0500000000011</v>
      </c>
      <c r="J34" s="257">
        <v>7762.5500000000011</v>
      </c>
      <c r="K34" s="257">
        <v>7841.1500000000015</v>
      </c>
      <c r="L34" s="257">
        <v>7884.3000000000011</v>
      </c>
      <c r="M34" s="258">
        <v>7798</v>
      </c>
      <c r="N34" s="258">
        <v>7676.25</v>
      </c>
      <c r="O34" s="258">
        <v>2018625</v>
      </c>
      <c r="P34" s="259">
        <v>-3.5592714243057627E-2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1628.25</v>
      </c>
      <c r="F35" s="255">
        <v>1630.5666666666666</v>
      </c>
      <c r="G35" s="257">
        <v>1619.2333333333331</v>
      </c>
      <c r="H35" s="257">
        <v>1610.2166666666665</v>
      </c>
      <c r="I35" s="257">
        <v>1598.883333333333</v>
      </c>
      <c r="J35" s="257">
        <v>1639.5833333333333</v>
      </c>
      <c r="K35" s="257">
        <v>1650.9166666666667</v>
      </c>
      <c r="L35" s="257">
        <v>1659.9333333333334</v>
      </c>
      <c r="M35" s="258">
        <v>1641.9</v>
      </c>
      <c r="N35" s="258">
        <v>1621.55</v>
      </c>
      <c r="O35" s="258">
        <v>8794000</v>
      </c>
      <c r="P35" s="259">
        <v>-2.1856403981980979E-2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6789.9</v>
      </c>
      <c r="F36" s="255">
        <v>6833.3499999999995</v>
      </c>
      <c r="G36" s="257">
        <v>6732.3499999999985</v>
      </c>
      <c r="H36" s="257">
        <v>6674.7999999999993</v>
      </c>
      <c r="I36" s="257">
        <v>6573.7999999999984</v>
      </c>
      <c r="J36" s="257">
        <v>6890.8999999999987</v>
      </c>
      <c r="K36" s="257">
        <v>6991.9000000000005</v>
      </c>
      <c r="L36" s="257">
        <v>7049.4499999999989</v>
      </c>
      <c r="M36" s="258">
        <v>6934.35</v>
      </c>
      <c r="N36" s="258">
        <v>6775.8</v>
      </c>
      <c r="O36" s="258">
        <v>7944375</v>
      </c>
      <c r="P36" s="259">
        <v>4.9940527324390402E-2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2446.4</v>
      </c>
      <c r="F37" s="255">
        <v>2459.8333333333335</v>
      </c>
      <c r="G37" s="257">
        <v>2420.666666666667</v>
      </c>
      <c r="H37" s="257">
        <v>2394.9333333333334</v>
      </c>
      <c r="I37" s="257">
        <v>2355.7666666666669</v>
      </c>
      <c r="J37" s="257">
        <v>2485.5666666666671</v>
      </c>
      <c r="K37" s="257">
        <v>2524.733333333334</v>
      </c>
      <c r="L37" s="257">
        <v>2550.4666666666672</v>
      </c>
      <c r="M37" s="258">
        <v>2499</v>
      </c>
      <c r="N37" s="258">
        <v>2434.1</v>
      </c>
      <c r="O37" s="258">
        <v>1950300</v>
      </c>
      <c r="P37" s="259">
        <v>4.2160949022122474E-2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391.65</v>
      </c>
      <c r="F38" s="255">
        <v>393.5</v>
      </c>
      <c r="G38" s="257">
        <v>387.95</v>
      </c>
      <c r="H38" s="257">
        <v>384.25</v>
      </c>
      <c r="I38" s="257">
        <v>378.7</v>
      </c>
      <c r="J38" s="257">
        <v>397.2</v>
      </c>
      <c r="K38" s="257">
        <v>402.74999999999994</v>
      </c>
      <c r="L38" s="257">
        <v>406.45</v>
      </c>
      <c r="M38" s="258">
        <v>399.05</v>
      </c>
      <c r="N38" s="258">
        <v>389.8</v>
      </c>
      <c r="O38" s="258">
        <v>10564800</v>
      </c>
      <c r="P38" s="259">
        <v>7.3226544622425633E-3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227.25</v>
      </c>
      <c r="F39" s="255">
        <v>227.45000000000002</v>
      </c>
      <c r="G39" s="257">
        <v>223.95000000000005</v>
      </c>
      <c r="H39" s="257">
        <v>220.65000000000003</v>
      </c>
      <c r="I39" s="257">
        <v>217.15000000000006</v>
      </c>
      <c r="J39" s="257">
        <v>230.75000000000003</v>
      </c>
      <c r="K39" s="257">
        <v>234.24999999999997</v>
      </c>
      <c r="L39" s="257">
        <v>237.55</v>
      </c>
      <c r="M39" s="258">
        <v>230.95</v>
      </c>
      <c r="N39" s="258">
        <v>224.15</v>
      </c>
      <c r="O39" s="258">
        <v>106067500</v>
      </c>
      <c r="P39" s="259">
        <v>-9.6543279645850994E-4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257.39999999999998</v>
      </c>
      <c r="F40" s="255">
        <v>253.70000000000002</v>
      </c>
      <c r="G40" s="257">
        <v>248.05</v>
      </c>
      <c r="H40" s="257">
        <v>238.7</v>
      </c>
      <c r="I40" s="257">
        <v>233.04999999999998</v>
      </c>
      <c r="J40" s="257">
        <v>263.05000000000007</v>
      </c>
      <c r="K40" s="257">
        <v>268.70000000000005</v>
      </c>
      <c r="L40" s="257">
        <v>278.05000000000007</v>
      </c>
      <c r="M40" s="258">
        <v>259.35000000000002</v>
      </c>
      <c r="N40" s="258">
        <v>244.35</v>
      </c>
      <c r="O40" s="258">
        <v>138680100</v>
      </c>
      <c r="P40" s="259">
        <v>5.8127200984343843E-3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1462.1</v>
      </c>
      <c r="F41" s="255">
        <v>1468.3</v>
      </c>
      <c r="G41" s="257">
        <v>1440.6</v>
      </c>
      <c r="H41" s="257">
        <v>1419.1</v>
      </c>
      <c r="I41" s="257">
        <v>1391.3999999999999</v>
      </c>
      <c r="J41" s="257">
        <v>1489.8</v>
      </c>
      <c r="K41" s="257">
        <v>1517.5000000000002</v>
      </c>
      <c r="L41" s="257">
        <v>1539</v>
      </c>
      <c r="M41" s="258">
        <v>1496</v>
      </c>
      <c r="N41" s="258">
        <v>1446.8</v>
      </c>
      <c r="O41" s="258">
        <v>2131500</v>
      </c>
      <c r="P41" s="259">
        <v>4.8515034126544919E-2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184</v>
      </c>
      <c r="F42" s="255">
        <v>184.86666666666665</v>
      </c>
      <c r="G42" s="257">
        <v>181.08333333333329</v>
      </c>
      <c r="H42" s="257">
        <v>178.16666666666663</v>
      </c>
      <c r="I42" s="257">
        <v>174.38333333333327</v>
      </c>
      <c r="J42" s="257">
        <v>187.7833333333333</v>
      </c>
      <c r="K42" s="257">
        <v>191.56666666666666</v>
      </c>
      <c r="L42" s="257">
        <v>194.48333333333332</v>
      </c>
      <c r="M42" s="258">
        <v>188.65</v>
      </c>
      <c r="N42" s="258">
        <v>181.95</v>
      </c>
      <c r="O42" s="258">
        <v>103323900</v>
      </c>
      <c r="P42" s="259">
        <v>7.6425178147268402E-2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560.5</v>
      </c>
      <c r="F43" s="255">
        <v>561.25</v>
      </c>
      <c r="G43" s="257">
        <v>558.25</v>
      </c>
      <c r="H43" s="257">
        <v>556</v>
      </c>
      <c r="I43" s="257">
        <v>553</v>
      </c>
      <c r="J43" s="257">
        <v>563.5</v>
      </c>
      <c r="K43" s="257">
        <v>566.5</v>
      </c>
      <c r="L43" s="257">
        <v>568.75</v>
      </c>
      <c r="M43" s="258">
        <v>564.25</v>
      </c>
      <c r="N43" s="258">
        <v>559</v>
      </c>
      <c r="O43" s="258">
        <v>9676920</v>
      </c>
      <c r="P43" s="259">
        <v>2.4311862512225793E-2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1235.8499999999999</v>
      </c>
      <c r="F44" s="255">
        <v>1237.3</v>
      </c>
      <c r="G44" s="257">
        <v>1222.3</v>
      </c>
      <c r="H44" s="257">
        <v>1208.75</v>
      </c>
      <c r="I44" s="257">
        <v>1193.75</v>
      </c>
      <c r="J44" s="257">
        <v>1250.8499999999999</v>
      </c>
      <c r="K44" s="257">
        <v>1265.8499999999999</v>
      </c>
      <c r="L44" s="257">
        <v>1279.3999999999999</v>
      </c>
      <c r="M44" s="258">
        <v>1252.3</v>
      </c>
      <c r="N44" s="258">
        <v>1223.75</v>
      </c>
      <c r="O44" s="258">
        <v>5866000</v>
      </c>
      <c r="P44" s="259">
        <v>-4.9194232400339268E-3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1158.1500000000001</v>
      </c>
      <c r="F45" s="255">
        <v>1165.1333333333334</v>
      </c>
      <c r="G45" s="257">
        <v>1149.666666666667</v>
      </c>
      <c r="H45" s="257">
        <v>1141.1833333333336</v>
      </c>
      <c r="I45" s="257">
        <v>1125.7166666666672</v>
      </c>
      <c r="J45" s="257">
        <v>1173.6166666666668</v>
      </c>
      <c r="K45" s="257">
        <v>1189.0833333333335</v>
      </c>
      <c r="L45" s="257">
        <v>1197.5666666666666</v>
      </c>
      <c r="M45" s="258">
        <v>1180.5999999999999</v>
      </c>
      <c r="N45" s="258">
        <v>1156.6500000000001</v>
      </c>
      <c r="O45" s="258">
        <v>30266050</v>
      </c>
      <c r="P45" s="259">
        <v>3.4646760527890642E-3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228.8</v>
      </c>
      <c r="F46" s="255">
        <v>228.4666666666667</v>
      </c>
      <c r="G46" s="257">
        <v>224.13333333333338</v>
      </c>
      <c r="H46" s="257">
        <v>219.4666666666667</v>
      </c>
      <c r="I46" s="257">
        <v>215.13333333333338</v>
      </c>
      <c r="J46" s="257">
        <v>233.13333333333338</v>
      </c>
      <c r="K46" s="257">
        <v>237.4666666666667</v>
      </c>
      <c r="L46" s="257">
        <v>242.13333333333338</v>
      </c>
      <c r="M46" s="258">
        <v>232.8</v>
      </c>
      <c r="N46" s="258">
        <v>223.8</v>
      </c>
      <c r="O46" s="258">
        <v>90882750</v>
      </c>
      <c r="P46" s="259">
        <v>1.2339181286549707E-2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271.05</v>
      </c>
      <c r="F47" s="255">
        <v>270.96666666666664</v>
      </c>
      <c r="G47" s="257">
        <v>267.18333333333328</v>
      </c>
      <c r="H47" s="257">
        <v>263.31666666666666</v>
      </c>
      <c r="I47" s="257">
        <v>259.5333333333333</v>
      </c>
      <c r="J47" s="257">
        <v>274.83333333333326</v>
      </c>
      <c r="K47" s="257">
        <v>278.61666666666667</v>
      </c>
      <c r="L47" s="257">
        <v>282.48333333333323</v>
      </c>
      <c r="M47" s="258">
        <v>274.75</v>
      </c>
      <c r="N47" s="258">
        <v>267.10000000000002</v>
      </c>
      <c r="O47" s="258">
        <v>39907500</v>
      </c>
      <c r="P47" s="259">
        <v>-1.2435040831477357E-2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23707.1</v>
      </c>
      <c r="F48" s="255">
        <v>23723.100000000002</v>
      </c>
      <c r="G48" s="257">
        <v>23565.550000000003</v>
      </c>
      <c r="H48" s="257">
        <v>23424</v>
      </c>
      <c r="I48" s="257">
        <v>23266.45</v>
      </c>
      <c r="J48" s="257">
        <v>23864.650000000005</v>
      </c>
      <c r="K48" s="257">
        <v>24022.2</v>
      </c>
      <c r="L48" s="257">
        <v>24163.750000000007</v>
      </c>
      <c r="M48" s="258">
        <v>23880.65</v>
      </c>
      <c r="N48" s="258">
        <v>23581.55</v>
      </c>
      <c r="O48" s="258">
        <v>137850</v>
      </c>
      <c r="P48" s="259">
        <v>6.2043795620437955E-3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511.55</v>
      </c>
      <c r="F49" s="255">
        <v>510</v>
      </c>
      <c r="G49" s="257">
        <v>502.65</v>
      </c>
      <c r="H49" s="257">
        <v>493.75</v>
      </c>
      <c r="I49" s="257">
        <v>486.4</v>
      </c>
      <c r="J49" s="257">
        <v>518.9</v>
      </c>
      <c r="K49" s="257">
        <v>526.24999999999989</v>
      </c>
      <c r="L49" s="257">
        <v>535.15</v>
      </c>
      <c r="M49" s="258">
        <v>517.35</v>
      </c>
      <c r="N49" s="258">
        <v>501.1</v>
      </c>
      <c r="O49" s="258">
        <v>37281600</v>
      </c>
      <c r="P49" s="259">
        <v>-1.2020606754436176E-2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5148.95</v>
      </c>
      <c r="F50" s="255">
        <v>5168.3166666666666</v>
      </c>
      <c r="G50" s="257">
        <v>5110.9333333333334</v>
      </c>
      <c r="H50" s="257">
        <v>5072.916666666667</v>
      </c>
      <c r="I50" s="257">
        <v>5015.5333333333338</v>
      </c>
      <c r="J50" s="257">
        <v>5206.333333333333</v>
      </c>
      <c r="K50" s="257">
        <v>5263.7166666666662</v>
      </c>
      <c r="L50" s="257">
        <v>5301.7333333333327</v>
      </c>
      <c r="M50" s="258">
        <v>5225.7</v>
      </c>
      <c r="N50" s="258">
        <v>5130.3</v>
      </c>
      <c r="O50" s="258">
        <v>2392000</v>
      </c>
      <c r="P50" s="259">
        <v>3.6844386649328133E-2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834.4</v>
      </c>
      <c r="F51" s="255">
        <v>836.43333333333339</v>
      </c>
      <c r="G51" s="257">
        <v>821.86666666666679</v>
      </c>
      <c r="H51" s="257">
        <v>809.33333333333337</v>
      </c>
      <c r="I51" s="257">
        <v>794.76666666666677</v>
      </c>
      <c r="J51" s="257">
        <v>848.96666666666681</v>
      </c>
      <c r="K51" s="257">
        <v>863.53333333333342</v>
      </c>
      <c r="L51" s="257">
        <v>876.06666666666683</v>
      </c>
      <c r="M51" s="258">
        <v>851</v>
      </c>
      <c r="N51" s="258">
        <v>823.9</v>
      </c>
      <c r="O51" s="258">
        <v>5564000</v>
      </c>
      <c r="P51" s="259">
        <v>3.6075036075036075E-3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504.5</v>
      </c>
      <c r="F52" s="255">
        <v>498.16666666666669</v>
      </c>
      <c r="G52" s="257">
        <v>487.93333333333339</v>
      </c>
      <c r="H52" s="257">
        <v>471.36666666666673</v>
      </c>
      <c r="I52" s="257">
        <v>461.13333333333344</v>
      </c>
      <c r="J52" s="257">
        <v>514.73333333333335</v>
      </c>
      <c r="K52" s="257">
        <v>524.96666666666658</v>
      </c>
      <c r="L52" s="257">
        <v>541.5333333333333</v>
      </c>
      <c r="M52" s="258">
        <v>508.4</v>
      </c>
      <c r="N52" s="258">
        <v>481.6</v>
      </c>
      <c r="O52" s="258">
        <v>57045600</v>
      </c>
      <c r="P52" s="259">
        <v>3.5229555588220884E-2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800.4</v>
      </c>
      <c r="F53" s="255">
        <v>794.68333333333339</v>
      </c>
      <c r="G53" s="257">
        <v>782.71666666666681</v>
      </c>
      <c r="H53" s="257">
        <v>765.03333333333342</v>
      </c>
      <c r="I53" s="257">
        <v>753.06666666666683</v>
      </c>
      <c r="J53" s="257">
        <v>812.36666666666679</v>
      </c>
      <c r="K53" s="257">
        <v>824.33333333333348</v>
      </c>
      <c r="L53" s="257">
        <v>842.01666666666677</v>
      </c>
      <c r="M53" s="258">
        <v>806.65</v>
      </c>
      <c r="N53" s="258">
        <v>777</v>
      </c>
      <c r="O53" s="258">
        <v>4297800</v>
      </c>
      <c r="P53" s="259">
        <v>1.1355893708834886E-3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363.45</v>
      </c>
      <c r="F54" s="255">
        <v>367.59999999999997</v>
      </c>
      <c r="G54" s="257">
        <v>358.04999999999995</v>
      </c>
      <c r="H54" s="257">
        <v>352.65</v>
      </c>
      <c r="I54" s="257">
        <v>343.09999999999997</v>
      </c>
      <c r="J54" s="257">
        <v>372.99999999999994</v>
      </c>
      <c r="K54" s="257">
        <v>382.55</v>
      </c>
      <c r="L54" s="257">
        <v>387.94999999999993</v>
      </c>
      <c r="M54" s="258">
        <v>377.15</v>
      </c>
      <c r="N54" s="258">
        <v>362.2</v>
      </c>
      <c r="O54" s="258">
        <v>7463200</v>
      </c>
      <c r="P54" s="259">
        <v>-7.3584905660377356E-2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1150.5999999999999</v>
      </c>
      <c r="F55" s="255">
        <v>1161.2166666666665</v>
      </c>
      <c r="G55" s="257">
        <v>1128.383333333333</v>
      </c>
      <c r="H55" s="257">
        <v>1106.1666666666665</v>
      </c>
      <c r="I55" s="257">
        <v>1073.333333333333</v>
      </c>
      <c r="J55" s="257">
        <v>1183.4333333333329</v>
      </c>
      <c r="K55" s="257">
        <v>1216.2666666666664</v>
      </c>
      <c r="L55" s="257">
        <v>1238.4833333333329</v>
      </c>
      <c r="M55" s="258">
        <v>1194.05</v>
      </c>
      <c r="N55" s="258">
        <v>1139</v>
      </c>
      <c r="O55" s="258">
        <v>12205000</v>
      </c>
      <c r="P55" s="259">
        <v>0.11985319417364376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1393.75</v>
      </c>
      <c r="F56" s="255">
        <v>1383.9166666666667</v>
      </c>
      <c r="G56" s="257">
        <v>1367.8333333333335</v>
      </c>
      <c r="H56" s="257">
        <v>1341.9166666666667</v>
      </c>
      <c r="I56" s="257">
        <v>1325.8333333333335</v>
      </c>
      <c r="J56" s="257">
        <v>1409.8333333333335</v>
      </c>
      <c r="K56" s="257">
        <v>1425.916666666667</v>
      </c>
      <c r="L56" s="257">
        <v>1451.8333333333335</v>
      </c>
      <c r="M56" s="258">
        <v>1400</v>
      </c>
      <c r="N56" s="258">
        <v>1358</v>
      </c>
      <c r="O56" s="258">
        <v>9179300</v>
      </c>
      <c r="P56" s="259">
        <v>-0.10285242360714059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405.75</v>
      </c>
      <c r="F57" s="255">
        <v>406.31666666666666</v>
      </c>
      <c r="G57" s="257">
        <v>401.18333333333334</v>
      </c>
      <c r="H57" s="257">
        <v>396.61666666666667</v>
      </c>
      <c r="I57" s="257">
        <v>391.48333333333335</v>
      </c>
      <c r="J57" s="257">
        <v>410.88333333333333</v>
      </c>
      <c r="K57" s="257">
        <v>416.01666666666665</v>
      </c>
      <c r="L57" s="257">
        <v>420.58333333333331</v>
      </c>
      <c r="M57" s="258">
        <v>411.45</v>
      </c>
      <c r="N57" s="258">
        <v>401.75</v>
      </c>
      <c r="O57" s="258">
        <v>69640200</v>
      </c>
      <c r="P57" s="259">
        <v>-4.5028818443804035E-3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6193.3</v>
      </c>
      <c r="F58" s="255">
        <v>6201.3833333333341</v>
      </c>
      <c r="G58" s="257">
        <v>6115.7666666666682</v>
      </c>
      <c r="H58" s="257">
        <v>6038.2333333333345</v>
      </c>
      <c r="I58" s="257">
        <v>5952.6166666666686</v>
      </c>
      <c r="J58" s="257">
        <v>6278.9166666666679</v>
      </c>
      <c r="K58" s="257">
        <v>6364.5333333333347</v>
      </c>
      <c r="L58" s="257">
        <v>6442.0666666666675</v>
      </c>
      <c r="M58" s="258">
        <v>6287</v>
      </c>
      <c r="N58" s="258">
        <v>6123.85</v>
      </c>
      <c r="O58" s="258">
        <v>1249650</v>
      </c>
      <c r="P58" s="259">
        <v>4.5163718479488142E-2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2517.75</v>
      </c>
      <c r="F59" s="255">
        <v>2544.75</v>
      </c>
      <c r="G59" s="257">
        <v>2475</v>
      </c>
      <c r="H59" s="257">
        <v>2432.25</v>
      </c>
      <c r="I59" s="257">
        <v>2362.5</v>
      </c>
      <c r="J59" s="257">
        <v>2587.5</v>
      </c>
      <c r="K59" s="257">
        <v>2657.25</v>
      </c>
      <c r="L59" s="257">
        <v>2700</v>
      </c>
      <c r="M59" s="258">
        <v>2614.5</v>
      </c>
      <c r="N59" s="258">
        <v>2502</v>
      </c>
      <c r="O59" s="258">
        <v>3594500</v>
      </c>
      <c r="P59" s="259">
        <v>-2.7185753528464526E-2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920.6</v>
      </c>
      <c r="F60" s="255">
        <v>906.06666666666661</v>
      </c>
      <c r="G60" s="257">
        <v>888.13333333333321</v>
      </c>
      <c r="H60" s="257">
        <v>855.66666666666663</v>
      </c>
      <c r="I60" s="257">
        <v>837.73333333333323</v>
      </c>
      <c r="J60" s="257">
        <v>938.53333333333319</v>
      </c>
      <c r="K60" s="257">
        <v>956.46666666666658</v>
      </c>
      <c r="L60" s="257">
        <v>988.93333333333317</v>
      </c>
      <c r="M60" s="258">
        <v>924</v>
      </c>
      <c r="N60" s="258">
        <v>873.6</v>
      </c>
      <c r="O60" s="258">
        <v>14782000</v>
      </c>
      <c r="P60" s="259">
        <v>-6.1852897673793199E-3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1068.75</v>
      </c>
      <c r="F61" s="255">
        <v>1062.9833333333333</v>
      </c>
      <c r="G61" s="257">
        <v>1045.9666666666667</v>
      </c>
      <c r="H61" s="257">
        <v>1023.1833333333334</v>
      </c>
      <c r="I61" s="257">
        <v>1006.1666666666667</v>
      </c>
      <c r="J61" s="257">
        <v>1085.7666666666667</v>
      </c>
      <c r="K61" s="257">
        <v>1102.7833333333335</v>
      </c>
      <c r="L61" s="257">
        <v>1125.5666666666666</v>
      </c>
      <c r="M61" s="258">
        <v>1080</v>
      </c>
      <c r="N61" s="258">
        <v>1040.2</v>
      </c>
      <c r="O61" s="258">
        <v>1427300</v>
      </c>
      <c r="P61" s="259">
        <v>5.7572614107883814E-2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304.25</v>
      </c>
      <c r="F62" s="255">
        <v>304.25</v>
      </c>
      <c r="G62" s="257">
        <v>302.5</v>
      </c>
      <c r="H62" s="257">
        <v>300.75</v>
      </c>
      <c r="I62" s="257">
        <v>299</v>
      </c>
      <c r="J62" s="257">
        <v>306</v>
      </c>
      <c r="K62" s="257">
        <v>307.75</v>
      </c>
      <c r="L62" s="257">
        <v>309.5</v>
      </c>
      <c r="M62" s="258">
        <v>306</v>
      </c>
      <c r="N62" s="258">
        <v>302.5</v>
      </c>
      <c r="O62" s="258">
        <v>17076600</v>
      </c>
      <c r="P62" s="259">
        <v>6.0445387062566282E-3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144.85</v>
      </c>
      <c r="F63" s="255">
        <v>144.43333333333331</v>
      </c>
      <c r="G63" s="257">
        <v>142.51666666666662</v>
      </c>
      <c r="H63" s="257">
        <v>140.18333333333331</v>
      </c>
      <c r="I63" s="257">
        <v>138.26666666666662</v>
      </c>
      <c r="J63" s="257">
        <v>146.76666666666662</v>
      </c>
      <c r="K63" s="257">
        <v>148.68333333333331</v>
      </c>
      <c r="L63" s="257">
        <v>151.01666666666662</v>
      </c>
      <c r="M63" s="258">
        <v>146.35</v>
      </c>
      <c r="N63" s="258">
        <v>142.1</v>
      </c>
      <c r="O63" s="258">
        <v>30935000</v>
      </c>
      <c r="P63" s="259">
        <v>8.0879974118408277E-4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2265.1</v>
      </c>
      <c r="F64" s="255">
        <v>2257.0666666666662</v>
      </c>
      <c r="G64" s="257">
        <v>2234.4333333333325</v>
      </c>
      <c r="H64" s="257">
        <v>2203.7666666666664</v>
      </c>
      <c r="I64" s="257">
        <v>2181.1333333333328</v>
      </c>
      <c r="J64" s="257">
        <v>2287.7333333333322</v>
      </c>
      <c r="K64" s="257">
        <v>2310.3666666666663</v>
      </c>
      <c r="L64" s="257">
        <v>2341.0333333333319</v>
      </c>
      <c r="M64" s="258">
        <v>2279.6999999999998</v>
      </c>
      <c r="N64" s="258">
        <v>2226.4</v>
      </c>
      <c r="O64" s="258">
        <v>3477300</v>
      </c>
      <c r="P64" s="259">
        <v>3.0769230769230771E-2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558.1</v>
      </c>
      <c r="F65" s="255">
        <v>561.94999999999993</v>
      </c>
      <c r="G65" s="257">
        <v>544.54999999999984</v>
      </c>
      <c r="H65" s="257">
        <v>530.99999999999989</v>
      </c>
      <c r="I65" s="257">
        <v>513.5999999999998</v>
      </c>
      <c r="J65" s="257">
        <v>575.49999999999989</v>
      </c>
      <c r="K65" s="257">
        <v>592.9</v>
      </c>
      <c r="L65" s="257">
        <v>606.44999999999993</v>
      </c>
      <c r="M65" s="258">
        <v>579.35</v>
      </c>
      <c r="N65" s="258">
        <v>548.4</v>
      </c>
      <c r="O65" s="258">
        <v>23590000</v>
      </c>
      <c r="P65" s="259">
        <v>1.119862830198789E-2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2291.8000000000002</v>
      </c>
      <c r="F66" s="255">
        <v>2291.9833333333336</v>
      </c>
      <c r="G66" s="257">
        <v>2275.5666666666671</v>
      </c>
      <c r="H66" s="257">
        <v>2259.3333333333335</v>
      </c>
      <c r="I66" s="257">
        <v>2242.916666666667</v>
      </c>
      <c r="J66" s="257">
        <v>2308.2166666666672</v>
      </c>
      <c r="K66" s="257">
        <v>2324.6333333333332</v>
      </c>
      <c r="L66" s="257">
        <v>2340.8666666666672</v>
      </c>
      <c r="M66" s="258">
        <v>2308.4</v>
      </c>
      <c r="N66" s="258">
        <v>2275.75</v>
      </c>
      <c r="O66" s="258">
        <v>3157000</v>
      </c>
      <c r="P66" s="259">
        <v>-1.8193127040895662E-2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2265.6</v>
      </c>
      <c r="F67" s="255">
        <v>2294.3166666666671</v>
      </c>
      <c r="G67" s="257">
        <v>2218.6333333333341</v>
      </c>
      <c r="H67" s="257">
        <v>2171.666666666667</v>
      </c>
      <c r="I67" s="257">
        <v>2095.983333333334</v>
      </c>
      <c r="J67" s="257">
        <v>2341.2833333333342</v>
      </c>
      <c r="K67" s="257">
        <v>2416.9666666666676</v>
      </c>
      <c r="L67" s="257">
        <v>2463.9333333333343</v>
      </c>
      <c r="M67" s="258">
        <v>2370</v>
      </c>
      <c r="N67" s="258">
        <v>2247.35</v>
      </c>
      <c r="O67" s="258">
        <v>2538600</v>
      </c>
      <c r="P67" s="259">
        <v>0.15004077194889917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138</v>
      </c>
      <c r="F68" s="255">
        <v>139.33333333333334</v>
      </c>
      <c r="G68" s="257">
        <v>136.06666666666669</v>
      </c>
      <c r="H68" s="257">
        <v>134.13333333333335</v>
      </c>
      <c r="I68" s="257">
        <v>130.8666666666667</v>
      </c>
      <c r="J68" s="257">
        <v>141.26666666666668</v>
      </c>
      <c r="K68" s="257">
        <v>144.53333333333333</v>
      </c>
      <c r="L68" s="257">
        <v>146.46666666666667</v>
      </c>
      <c r="M68" s="258">
        <v>142.6</v>
      </c>
      <c r="N68" s="258">
        <v>137.4</v>
      </c>
      <c r="O68" s="258">
        <v>16599000</v>
      </c>
      <c r="P68" s="259">
        <v>-2.3645667901888125E-2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3673</v>
      </c>
      <c r="F69" s="255">
        <v>3676.3333333333335</v>
      </c>
      <c r="G69" s="257">
        <v>3647.6166666666668</v>
      </c>
      <c r="H69" s="257">
        <v>3622.2333333333331</v>
      </c>
      <c r="I69" s="257">
        <v>3593.5166666666664</v>
      </c>
      <c r="J69" s="257">
        <v>3701.7166666666672</v>
      </c>
      <c r="K69" s="257">
        <v>3730.4333333333334</v>
      </c>
      <c r="L69" s="257">
        <v>3755.8166666666675</v>
      </c>
      <c r="M69" s="258">
        <v>3705.05</v>
      </c>
      <c r="N69" s="258">
        <v>3650.95</v>
      </c>
      <c r="O69" s="258">
        <v>3973400</v>
      </c>
      <c r="P69" s="259">
        <v>-8.7316635066360636E-3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6167.8</v>
      </c>
      <c r="F70" s="255">
        <v>6205.166666666667</v>
      </c>
      <c r="G70" s="257">
        <v>6034.3833333333341</v>
      </c>
      <c r="H70" s="257">
        <v>5900.9666666666672</v>
      </c>
      <c r="I70" s="257">
        <v>5730.1833333333343</v>
      </c>
      <c r="J70" s="257">
        <v>6338.5833333333339</v>
      </c>
      <c r="K70" s="257">
        <v>6509.3666666666668</v>
      </c>
      <c r="L70" s="257">
        <v>6642.7833333333338</v>
      </c>
      <c r="M70" s="258">
        <v>6375.95</v>
      </c>
      <c r="N70" s="258">
        <v>6071.75</v>
      </c>
      <c r="O70" s="258">
        <v>1097900</v>
      </c>
      <c r="P70" s="259">
        <v>-3.633810234354428E-2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802.1</v>
      </c>
      <c r="F71" s="255">
        <v>802.7833333333333</v>
      </c>
      <c r="G71" s="257">
        <v>793.56666666666661</v>
      </c>
      <c r="H71" s="257">
        <v>785.0333333333333</v>
      </c>
      <c r="I71" s="257">
        <v>775.81666666666661</v>
      </c>
      <c r="J71" s="257">
        <v>811.31666666666661</v>
      </c>
      <c r="K71" s="257">
        <v>820.5333333333333</v>
      </c>
      <c r="L71" s="257">
        <v>829.06666666666661</v>
      </c>
      <c r="M71" s="258">
        <v>812</v>
      </c>
      <c r="N71" s="258">
        <v>794.25</v>
      </c>
      <c r="O71" s="258">
        <v>45759450</v>
      </c>
      <c r="P71" s="259">
        <v>-3.5206122803965907E-2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6020.1</v>
      </c>
      <c r="F72" s="255">
        <v>6054.5666666666666</v>
      </c>
      <c r="G72" s="257">
        <v>5936.2333333333336</v>
      </c>
      <c r="H72" s="257">
        <v>5852.3666666666668</v>
      </c>
      <c r="I72" s="257">
        <v>5734.0333333333338</v>
      </c>
      <c r="J72" s="257">
        <v>6138.4333333333334</v>
      </c>
      <c r="K72" s="257">
        <v>6256.7666666666673</v>
      </c>
      <c r="L72" s="257">
        <v>6340.6333333333332</v>
      </c>
      <c r="M72" s="258">
        <v>6172.9</v>
      </c>
      <c r="N72" s="258">
        <v>5970.7</v>
      </c>
      <c r="O72" s="258">
        <v>1943000</v>
      </c>
      <c r="P72" s="259">
        <v>-0.10861337309324463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3941.25</v>
      </c>
      <c r="F73" s="255">
        <v>3932.8333333333335</v>
      </c>
      <c r="G73" s="257">
        <v>3873.416666666667</v>
      </c>
      <c r="H73" s="257">
        <v>3805.5833333333335</v>
      </c>
      <c r="I73" s="257">
        <v>3746.166666666667</v>
      </c>
      <c r="J73" s="257">
        <v>4000.666666666667</v>
      </c>
      <c r="K73" s="257">
        <v>4060.0833333333339</v>
      </c>
      <c r="L73" s="257">
        <v>4127.916666666667</v>
      </c>
      <c r="M73" s="258">
        <v>3992.25</v>
      </c>
      <c r="N73" s="258">
        <v>3865</v>
      </c>
      <c r="O73" s="258">
        <v>3735550</v>
      </c>
      <c r="P73" s="259">
        <v>-2.7649979501662644E-2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2902.25</v>
      </c>
      <c r="F74" s="255">
        <v>2952.7166666666667</v>
      </c>
      <c r="G74" s="257">
        <v>2845.4333333333334</v>
      </c>
      <c r="H74" s="257">
        <v>2788.6166666666668</v>
      </c>
      <c r="I74" s="257">
        <v>2681.3333333333335</v>
      </c>
      <c r="J74" s="257">
        <v>3009.5333333333333</v>
      </c>
      <c r="K74" s="257">
        <v>3116.8166666666671</v>
      </c>
      <c r="L74" s="257">
        <v>3173.6333333333332</v>
      </c>
      <c r="M74" s="258">
        <v>3060</v>
      </c>
      <c r="N74" s="258">
        <v>2895.9</v>
      </c>
      <c r="O74" s="258">
        <v>3103925</v>
      </c>
      <c r="P74" s="259">
        <v>3.3797398790987358E-2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336.75</v>
      </c>
      <c r="F75" s="255">
        <v>334.38333333333338</v>
      </c>
      <c r="G75" s="257">
        <v>329.91666666666674</v>
      </c>
      <c r="H75" s="257">
        <v>323.08333333333337</v>
      </c>
      <c r="I75" s="257">
        <v>318.61666666666673</v>
      </c>
      <c r="J75" s="257">
        <v>341.21666666666675</v>
      </c>
      <c r="K75" s="257">
        <v>345.68333333333334</v>
      </c>
      <c r="L75" s="257">
        <v>352.51666666666677</v>
      </c>
      <c r="M75" s="258">
        <v>338.85</v>
      </c>
      <c r="N75" s="258">
        <v>327.55</v>
      </c>
      <c r="O75" s="258">
        <v>17758800</v>
      </c>
      <c r="P75" s="259">
        <v>0.11053579468707789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147.85</v>
      </c>
      <c r="F76" s="255">
        <v>147.4</v>
      </c>
      <c r="G76" s="257">
        <v>146.05000000000001</v>
      </c>
      <c r="H76" s="257">
        <v>144.25</v>
      </c>
      <c r="I76" s="257">
        <v>142.9</v>
      </c>
      <c r="J76" s="257">
        <v>149.20000000000002</v>
      </c>
      <c r="K76" s="257">
        <v>150.54999999999998</v>
      </c>
      <c r="L76" s="257">
        <v>152.35000000000002</v>
      </c>
      <c r="M76" s="258">
        <v>148.75</v>
      </c>
      <c r="N76" s="258">
        <v>145.6</v>
      </c>
      <c r="O76" s="258">
        <v>97325000</v>
      </c>
      <c r="P76" s="259">
        <v>-2.2448774608276417E-2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174.65</v>
      </c>
      <c r="F77" s="255">
        <v>174.38333333333333</v>
      </c>
      <c r="G77" s="257">
        <v>172.26666666666665</v>
      </c>
      <c r="H77" s="257">
        <v>169.88333333333333</v>
      </c>
      <c r="I77" s="257">
        <v>167.76666666666665</v>
      </c>
      <c r="J77" s="257">
        <v>176.76666666666665</v>
      </c>
      <c r="K77" s="257">
        <v>178.88333333333333</v>
      </c>
      <c r="L77" s="257">
        <v>181.26666666666665</v>
      </c>
      <c r="M77" s="258">
        <v>176.5</v>
      </c>
      <c r="N77" s="258">
        <v>172</v>
      </c>
      <c r="O77" s="258">
        <v>149241075</v>
      </c>
      <c r="P77" s="259">
        <v>-7.87712895377129E-3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894</v>
      </c>
      <c r="F78" s="255">
        <v>894.29999999999984</v>
      </c>
      <c r="G78" s="257">
        <v>868.24999999999966</v>
      </c>
      <c r="H78" s="257">
        <v>842.49999999999977</v>
      </c>
      <c r="I78" s="257">
        <v>816.44999999999959</v>
      </c>
      <c r="J78" s="257">
        <v>920.04999999999973</v>
      </c>
      <c r="K78" s="257">
        <v>946.09999999999991</v>
      </c>
      <c r="L78" s="257">
        <v>971.8499999999998</v>
      </c>
      <c r="M78" s="258">
        <v>920.35</v>
      </c>
      <c r="N78" s="258">
        <v>868.55</v>
      </c>
      <c r="O78" s="258">
        <v>11133100</v>
      </c>
      <c r="P78" s="259">
        <v>-3.5063466130451172E-2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79.75</v>
      </c>
      <c r="F79" s="255">
        <v>78.916666666666671</v>
      </c>
      <c r="G79" s="257">
        <v>77.333333333333343</v>
      </c>
      <c r="H79" s="257">
        <v>74.916666666666671</v>
      </c>
      <c r="I79" s="257">
        <v>73.333333333333343</v>
      </c>
      <c r="J79" s="257">
        <v>81.333333333333343</v>
      </c>
      <c r="K79" s="257">
        <v>82.916666666666686</v>
      </c>
      <c r="L79" s="257">
        <v>85.333333333333343</v>
      </c>
      <c r="M79" s="258">
        <v>80.5</v>
      </c>
      <c r="N79" s="258">
        <v>76.5</v>
      </c>
      <c r="O79" s="258">
        <v>229342500</v>
      </c>
      <c r="P79" s="259">
        <v>2.3108314076404936E-3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739.45</v>
      </c>
      <c r="F80" s="255">
        <v>744.53333333333342</v>
      </c>
      <c r="G80" s="257">
        <v>731.96666666666681</v>
      </c>
      <c r="H80" s="257">
        <v>724.48333333333335</v>
      </c>
      <c r="I80" s="257">
        <v>711.91666666666674</v>
      </c>
      <c r="J80" s="257">
        <v>752.01666666666688</v>
      </c>
      <c r="K80" s="257">
        <v>764.58333333333348</v>
      </c>
      <c r="L80" s="257">
        <v>772.06666666666695</v>
      </c>
      <c r="M80" s="258">
        <v>757.1</v>
      </c>
      <c r="N80" s="258">
        <v>737.05</v>
      </c>
      <c r="O80" s="258">
        <v>7598500</v>
      </c>
      <c r="P80" s="259">
        <v>1.6521739130434782E-2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1263.3499999999999</v>
      </c>
      <c r="F81" s="255">
        <v>1259.95</v>
      </c>
      <c r="G81" s="257">
        <v>1214.9000000000001</v>
      </c>
      <c r="H81" s="257">
        <v>1166.45</v>
      </c>
      <c r="I81" s="257">
        <v>1121.4000000000001</v>
      </c>
      <c r="J81" s="257">
        <v>1308.4000000000001</v>
      </c>
      <c r="K81" s="257">
        <v>1353.4499999999998</v>
      </c>
      <c r="L81" s="257">
        <v>1401.9</v>
      </c>
      <c r="M81" s="258">
        <v>1305</v>
      </c>
      <c r="N81" s="258">
        <v>1211.5</v>
      </c>
      <c r="O81" s="258">
        <v>6791000</v>
      </c>
      <c r="P81" s="259">
        <v>-0.10838311560428018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2368.5</v>
      </c>
      <c r="F82" s="255">
        <v>2365.2666666666664</v>
      </c>
      <c r="G82" s="257">
        <v>2344.333333333333</v>
      </c>
      <c r="H82" s="257">
        <v>2320.1666666666665</v>
      </c>
      <c r="I82" s="257">
        <v>2299.2333333333331</v>
      </c>
      <c r="J82" s="257">
        <v>2389.4333333333329</v>
      </c>
      <c r="K82" s="257">
        <v>2410.3666666666663</v>
      </c>
      <c r="L82" s="257">
        <v>2434.5333333333328</v>
      </c>
      <c r="M82" s="258">
        <v>2386.1999999999998</v>
      </c>
      <c r="N82" s="258">
        <v>2341.1</v>
      </c>
      <c r="O82" s="258">
        <v>4101150</v>
      </c>
      <c r="P82" s="259">
        <v>4.8882681564245811E-3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414.35</v>
      </c>
      <c r="F83" s="255">
        <v>413.78333333333336</v>
      </c>
      <c r="G83" s="257">
        <v>409.01666666666671</v>
      </c>
      <c r="H83" s="257">
        <v>403.68333333333334</v>
      </c>
      <c r="I83" s="257">
        <v>398.91666666666669</v>
      </c>
      <c r="J83" s="257">
        <v>419.11666666666673</v>
      </c>
      <c r="K83" s="257">
        <v>423.88333333333338</v>
      </c>
      <c r="L83" s="257">
        <v>429.21666666666675</v>
      </c>
      <c r="M83" s="258">
        <v>418.55</v>
      </c>
      <c r="N83" s="258">
        <v>408.45</v>
      </c>
      <c r="O83" s="258">
        <v>11554000</v>
      </c>
      <c r="P83" s="259">
        <v>-1.3490437158469945E-2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2136.85</v>
      </c>
      <c r="F84" s="255">
        <v>2149.8166666666666</v>
      </c>
      <c r="G84" s="257">
        <v>2115.5333333333333</v>
      </c>
      <c r="H84" s="257">
        <v>2094.2166666666667</v>
      </c>
      <c r="I84" s="257">
        <v>2059.9333333333334</v>
      </c>
      <c r="J84" s="257">
        <v>2171.1333333333332</v>
      </c>
      <c r="K84" s="257">
        <v>2205.4166666666661</v>
      </c>
      <c r="L84" s="257">
        <v>2226.7333333333331</v>
      </c>
      <c r="M84" s="258">
        <v>2184.1</v>
      </c>
      <c r="N84" s="258">
        <v>2128.5</v>
      </c>
      <c r="O84" s="258">
        <v>8818299</v>
      </c>
      <c r="P84" s="259">
        <v>-9.1649694501018328E-3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583.1</v>
      </c>
      <c r="F85" s="255">
        <v>586.13333333333333</v>
      </c>
      <c r="G85" s="257">
        <v>575.56666666666661</v>
      </c>
      <c r="H85" s="257">
        <v>568.0333333333333</v>
      </c>
      <c r="I85" s="257">
        <v>557.46666666666658</v>
      </c>
      <c r="J85" s="257">
        <v>593.66666666666663</v>
      </c>
      <c r="K85" s="257">
        <v>604.23333333333346</v>
      </c>
      <c r="L85" s="257">
        <v>611.76666666666665</v>
      </c>
      <c r="M85" s="258">
        <v>596.70000000000005</v>
      </c>
      <c r="N85" s="258">
        <v>578.6</v>
      </c>
      <c r="O85" s="258">
        <v>6155000</v>
      </c>
      <c r="P85" s="259">
        <v>5.869705439690389E-2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3018.3</v>
      </c>
      <c r="F86" s="255">
        <v>3023.8000000000006</v>
      </c>
      <c r="G86" s="257">
        <v>2961.3000000000011</v>
      </c>
      <c r="H86" s="257">
        <v>2904.3000000000006</v>
      </c>
      <c r="I86" s="257">
        <v>2841.8000000000011</v>
      </c>
      <c r="J86" s="257">
        <v>3080.8000000000011</v>
      </c>
      <c r="K86" s="257">
        <v>3143.3</v>
      </c>
      <c r="L86" s="257">
        <v>3200.3000000000011</v>
      </c>
      <c r="M86" s="258">
        <v>3086.3</v>
      </c>
      <c r="N86" s="258">
        <v>2966.8</v>
      </c>
      <c r="O86" s="258">
        <v>7738500</v>
      </c>
      <c r="P86" s="259">
        <v>1.0538274700305571E-2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1320.05</v>
      </c>
      <c r="F87" s="255">
        <v>1314.2166666666667</v>
      </c>
      <c r="G87" s="257">
        <v>1305.4333333333334</v>
      </c>
      <c r="H87" s="257">
        <v>1290.8166666666666</v>
      </c>
      <c r="I87" s="257">
        <v>1282.0333333333333</v>
      </c>
      <c r="J87" s="257">
        <v>1328.8333333333335</v>
      </c>
      <c r="K87" s="257">
        <v>1337.6166666666668</v>
      </c>
      <c r="L87" s="257">
        <v>1352.2333333333336</v>
      </c>
      <c r="M87" s="258">
        <v>1323</v>
      </c>
      <c r="N87" s="258">
        <v>1299.5999999999999</v>
      </c>
      <c r="O87" s="258">
        <v>5097500</v>
      </c>
      <c r="P87" s="259">
        <v>-3.7299338999055714E-2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1582.2</v>
      </c>
      <c r="F88" s="255">
        <v>1586.2666666666667</v>
      </c>
      <c r="G88" s="257">
        <v>1569.5833333333333</v>
      </c>
      <c r="H88" s="257">
        <v>1556.9666666666667</v>
      </c>
      <c r="I88" s="257">
        <v>1540.2833333333333</v>
      </c>
      <c r="J88" s="257">
        <v>1598.8833333333332</v>
      </c>
      <c r="K88" s="257">
        <v>1615.5666666666666</v>
      </c>
      <c r="L88" s="257">
        <v>1628.1833333333332</v>
      </c>
      <c r="M88" s="258">
        <v>1602.95</v>
      </c>
      <c r="N88" s="258">
        <v>1573.65</v>
      </c>
      <c r="O88" s="258">
        <v>12460000</v>
      </c>
      <c r="P88" s="259">
        <v>-4.9751243781094526E-3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3576.25</v>
      </c>
      <c r="F89" s="255">
        <v>3559.9666666666667</v>
      </c>
      <c r="G89" s="257">
        <v>3533.9333333333334</v>
      </c>
      <c r="H89" s="257">
        <v>3491.6166666666668</v>
      </c>
      <c r="I89" s="257">
        <v>3465.5833333333335</v>
      </c>
      <c r="J89" s="257">
        <v>3602.2833333333333</v>
      </c>
      <c r="K89" s="257">
        <v>3628.3166666666671</v>
      </c>
      <c r="L89" s="257">
        <v>3670.6333333333332</v>
      </c>
      <c r="M89" s="258">
        <v>3586</v>
      </c>
      <c r="N89" s="258">
        <v>3517.65</v>
      </c>
      <c r="O89" s="258">
        <v>2675700</v>
      </c>
      <c r="P89" s="259">
        <v>2.0222446916076846E-3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1472.25</v>
      </c>
      <c r="F90" s="255">
        <v>1471.75</v>
      </c>
      <c r="G90" s="257">
        <v>1463.65</v>
      </c>
      <c r="H90" s="257">
        <v>1455.0500000000002</v>
      </c>
      <c r="I90" s="257">
        <v>1446.9500000000003</v>
      </c>
      <c r="J90" s="257">
        <v>1480.35</v>
      </c>
      <c r="K90" s="257">
        <v>1488.4499999999998</v>
      </c>
      <c r="L90" s="257">
        <v>1497.0499999999997</v>
      </c>
      <c r="M90" s="258">
        <v>1479.85</v>
      </c>
      <c r="N90" s="258">
        <v>1463.15</v>
      </c>
      <c r="O90" s="258">
        <v>180579300</v>
      </c>
      <c r="P90" s="259">
        <v>-1.0019629186278264E-2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591.1</v>
      </c>
      <c r="F91" s="255">
        <v>585.83333333333337</v>
      </c>
      <c r="G91" s="257">
        <v>576.16666666666674</v>
      </c>
      <c r="H91" s="257">
        <v>561.23333333333335</v>
      </c>
      <c r="I91" s="257">
        <v>551.56666666666672</v>
      </c>
      <c r="J91" s="257">
        <v>600.76666666666677</v>
      </c>
      <c r="K91" s="257">
        <v>610.43333333333351</v>
      </c>
      <c r="L91" s="257">
        <v>625.36666666666679</v>
      </c>
      <c r="M91" s="258">
        <v>595.5</v>
      </c>
      <c r="N91" s="258">
        <v>570.9</v>
      </c>
      <c r="O91" s="258">
        <v>28120400</v>
      </c>
      <c r="P91" s="259">
        <v>3.8088506694938548E-3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4527.95</v>
      </c>
      <c r="F92" s="255">
        <v>4564.8666666666659</v>
      </c>
      <c r="G92" s="257">
        <v>4473.0833333333321</v>
      </c>
      <c r="H92" s="257">
        <v>4418.2166666666662</v>
      </c>
      <c r="I92" s="257">
        <v>4326.4333333333325</v>
      </c>
      <c r="J92" s="257">
        <v>4619.7333333333318</v>
      </c>
      <c r="K92" s="257">
        <v>4711.5166666666664</v>
      </c>
      <c r="L92" s="257">
        <v>4766.3833333333314</v>
      </c>
      <c r="M92" s="258">
        <v>4656.6499999999996</v>
      </c>
      <c r="N92" s="258">
        <v>4510</v>
      </c>
      <c r="O92" s="258">
        <v>3095100</v>
      </c>
      <c r="P92" s="259">
        <v>4.5818550430816014E-2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575.1</v>
      </c>
      <c r="F93" s="255">
        <v>577.73333333333323</v>
      </c>
      <c r="G93" s="257">
        <v>571.46666666666647</v>
      </c>
      <c r="H93" s="257">
        <v>567.83333333333326</v>
      </c>
      <c r="I93" s="257">
        <v>561.56666666666649</v>
      </c>
      <c r="J93" s="257">
        <v>581.36666666666645</v>
      </c>
      <c r="K93" s="257">
        <v>587.6333333333331</v>
      </c>
      <c r="L93" s="257">
        <v>591.26666666666642</v>
      </c>
      <c r="M93" s="258">
        <v>584</v>
      </c>
      <c r="N93" s="258">
        <v>574.1</v>
      </c>
      <c r="O93" s="258">
        <v>31827600</v>
      </c>
      <c r="P93" s="259">
        <v>-3.2007716929013021E-3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294.60000000000002</v>
      </c>
      <c r="F94" s="255">
        <v>291.06666666666666</v>
      </c>
      <c r="G94" s="257">
        <v>286.23333333333335</v>
      </c>
      <c r="H94" s="257">
        <v>277.86666666666667</v>
      </c>
      <c r="I94" s="257">
        <v>273.03333333333336</v>
      </c>
      <c r="J94" s="257">
        <v>299.43333333333334</v>
      </c>
      <c r="K94" s="257">
        <v>304.26666666666671</v>
      </c>
      <c r="L94" s="257">
        <v>312.63333333333333</v>
      </c>
      <c r="M94" s="258">
        <v>295.89999999999998</v>
      </c>
      <c r="N94" s="258">
        <v>282.7</v>
      </c>
      <c r="O94" s="258">
        <v>39591000</v>
      </c>
      <c r="P94" s="259">
        <v>7.145746258595119E-3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468.95</v>
      </c>
      <c r="F95" s="255">
        <v>466.36666666666662</v>
      </c>
      <c r="G95" s="257">
        <v>460.68333333333322</v>
      </c>
      <c r="H95" s="257">
        <v>452.41666666666663</v>
      </c>
      <c r="I95" s="257">
        <v>446.73333333333323</v>
      </c>
      <c r="J95" s="257">
        <v>474.63333333333321</v>
      </c>
      <c r="K95" s="257">
        <v>480.31666666666661</v>
      </c>
      <c r="L95" s="257">
        <v>488.5833333333332</v>
      </c>
      <c r="M95" s="258">
        <v>472.05</v>
      </c>
      <c r="N95" s="258">
        <v>458.1</v>
      </c>
      <c r="O95" s="258">
        <v>27159300</v>
      </c>
      <c r="P95" s="259">
        <v>-7.5966850828729279E-3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2483.1999999999998</v>
      </c>
      <c r="F96" s="255">
        <v>2497.7000000000003</v>
      </c>
      <c r="G96" s="257">
        <v>2466.4000000000005</v>
      </c>
      <c r="H96" s="257">
        <v>2449.6000000000004</v>
      </c>
      <c r="I96" s="257">
        <v>2418.3000000000006</v>
      </c>
      <c r="J96" s="257">
        <v>2514.5000000000005</v>
      </c>
      <c r="K96" s="257">
        <v>2545.8000000000006</v>
      </c>
      <c r="L96" s="257">
        <v>2562.6000000000004</v>
      </c>
      <c r="M96" s="258">
        <v>2529</v>
      </c>
      <c r="N96" s="258">
        <v>2480.9</v>
      </c>
      <c r="O96" s="258">
        <v>10997700</v>
      </c>
      <c r="P96" s="259">
        <v>2.0488266570163963E-2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1028.4000000000001</v>
      </c>
      <c r="F97" s="255">
        <v>1030.2333333333333</v>
      </c>
      <c r="G97" s="257">
        <v>1020.5166666666667</v>
      </c>
      <c r="H97" s="257">
        <v>1012.6333333333333</v>
      </c>
      <c r="I97" s="257">
        <v>1002.9166666666666</v>
      </c>
      <c r="J97" s="257">
        <v>1038.1166666666668</v>
      </c>
      <c r="K97" s="257">
        <v>1047.8333333333335</v>
      </c>
      <c r="L97" s="257">
        <v>1055.7166666666667</v>
      </c>
      <c r="M97" s="258">
        <v>1039.95</v>
      </c>
      <c r="N97" s="258">
        <v>1022.35</v>
      </c>
      <c r="O97" s="258">
        <v>88291700</v>
      </c>
      <c r="P97" s="259">
        <v>-1.0698458763088749E-2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1519.85</v>
      </c>
      <c r="F98" s="255">
        <v>1515.3833333333332</v>
      </c>
      <c r="G98" s="257">
        <v>1507.0666666666664</v>
      </c>
      <c r="H98" s="257">
        <v>1494.2833333333331</v>
      </c>
      <c r="I98" s="257">
        <v>1485.9666666666662</v>
      </c>
      <c r="J98" s="257">
        <v>1528.1666666666665</v>
      </c>
      <c r="K98" s="257">
        <v>1536.4833333333331</v>
      </c>
      <c r="L98" s="257">
        <v>1549.2666666666667</v>
      </c>
      <c r="M98" s="258">
        <v>1523.7</v>
      </c>
      <c r="N98" s="258">
        <v>1502.6</v>
      </c>
      <c r="O98" s="258">
        <v>3202500</v>
      </c>
      <c r="P98" s="259">
        <v>-1.2336160370084811E-2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517.65</v>
      </c>
      <c r="F99" s="255">
        <v>513.1</v>
      </c>
      <c r="G99" s="257">
        <v>506.45000000000005</v>
      </c>
      <c r="H99" s="257">
        <v>495.25</v>
      </c>
      <c r="I99" s="257">
        <v>488.6</v>
      </c>
      <c r="J99" s="257">
        <v>524.30000000000007</v>
      </c>
      <c r="K99" s="257">
        <v>530.94999999999993</v>
      </c>
      <c r="L99" s="257">
        <v>542.15000000000009</v>
      </c>
      <c r="M99" s="258">
        <v>519.75</v>
      </c>
      <c r="N99" s="258">
        <v>501.9</v>
      </c>
      <c r="O99" s="258">
        <v>11881500</v>
      </c>
      <c r="P99" s="259">
        <v>-5.1149976042165791E-2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14.25</v>
      </c>
      <c r="F100" s="255">
        <v>14.283333333333333</v>
      </c>
      <c r="G100" s="257">
        <v>14.016666666666666</v>
      </c>
      <c r="H100" s="257">
        <v>13.783333333333333</v>
      </c>
      <c r="I100" s="257">
        <v>13.516666666666666</v>
      </c>
      <c r="J100" s="257">
        <v>14.516666666666666</v>
      </c>
      <c r="K100" s="257">
        <v>14.783333333333335</v>
      </c>
      <c r="L100" s="257">
        <v>15.016666666666666</v>
      </c>
      <c r="M100" s="258">
        <v>14.55</v>
      </c>
      <c r="N100" s="258">
        <v>14.05</v>
      </c>
      <c r="O100" s="258">
        <v>1829440000</v>
      </c>
      <c r="P100" s="259">
        <v>1.3967099720658006E-2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119.15</v>
      </c>
      <c r="F101" s="255">
        <v>118.76666666666667</v>
      </c>
      <c r="G101" s="257">
        <v>117.93333333333334</v>
      </c>
      <c r="H101" s="257">
        <v>116.71666666666667</v>
      </c>
      <c r="I101" s="257">
        <v>115.88333333333334</v>
      </c>
      <c r="J101" s="257">
        <v>119.98333333333333</v>
      </c>
      <c r="K101" s="257">
        <v>120.81666666666668</v>
      </c>
      <c r="L101" s="257">
        <v>122.03333333333333</v>
      </c>
      <c r="M101" s="258">
        <v>119.6</v>
      </c>
      <c r="N101" s="258">
        <v>117.55</v>
      </c>
      <c r="O101" s="258">
        <v>67070000</v>
      </c>
      <c r="P101" s="259">
        <v>5.245803357314149E-3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83.25</v>
      </c>
      <c r="F102" s="255">
        <v>83.149999999999991</v>
      </c>
      <c r="G102" s="257">
        <v>82.199999999999989</v>
      </c>
      <c r="H102" s="257">
        <v>81.149999999999991</v>
      </c>
      <c r="I102" s="257">
        <v>80.199999999999989</v>
      </c>
      <c r="J102" s="257">
        <v>84.199999999999989</v>
      </c>
      <c r="K102" s="257">
        <v>85.15</v>
      </c>
      <c r="L102" s="257">
        <v>86.199999999999989</v>
      </c>
      <c r="M102" s="258">
        <v>84.1</v>
      </c>
      <c r="N102" s="258">
        <v>82.1</v>
      </c>
      <c r="O102" s="258">
        <v>328710000</v>
      </c>
      <c r="P102" s="259">
        <v>4.2282996432818076E-2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146.35</v>
      </c>
      <c r="F103" s="255">
        <v>146.6</v>
      </c>
      <c r="G103" s="257">
        <v>144.64999999999998</v>
      </c>
      <c r="H103" s="257">
        <v>142.94999999999999</v>
      </c>
      <c r="I103" s="257">
        <v>140.99999999999997</v>
      </c>
      <c r="J103" s="257">
        <v>148.29999999999998</v>
      </c>
      <c r="K103" s="257">
        <v>150.24999999999997</v>
      </c>
      <c r="L103" s="257">
        <v>151.94999999999999</v>
      </c>
      <c r="M103" s="258">
        <v>148.55000000000001</v>
      </c>
      <c r="N103" s="258">
        <v>144.9</v>
      </c>
      <c r="O103" s="258">
        <v>60592500</v>
      </c>
      <c r="P103" s="259">
        <v>-3.6995930447650759E-3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438.35</v>
      </c>
      <c r="F104" s="255">
        <v>437.43333333333339</v>
      </c>
      <c r="G104" s="257">
        <v>434.56666666666678</v>
      </c>
      <c r="H104" s="257">
        <v>430.78333333333336</v>
      </c>
      <c r="I104" s="257">
        <v>427.91666666666674</v>
      </c>
      <c r="J104" s="257">
        <v>441.21666666666681</v>
      </c>
      <c r="K104" s="257">
        <v>444.08333333333337</v>
      </c>
      <c r="L104" s="257">
        <v>447.86666666666684</v>
      </c>
      <c r="M104" s="258">
        <v>440.3</v>
      </c>
      <c r="N104" s="258">
        <v>433.65</v>
      </c>
      <c r="O104" s="258">
        <v>15426125</v>
      </c>
      <c r="P104" s="259">
        <v>-2.8441916274108969E-3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497.75</v>
      </c>
      <c r="F105" s="255">
        <v>495.75</v>
      </c>
      <c r="G105" s="257">
        <v>492.3</v>
      </c>
      <c r="H105" s="257">
        <v>486.85</v>
      </c>
      <c r="I105" s="257">
        <v>483.40000000000003</v>
      </c>
      <c r="J105" s="257">
        <v>501.2</v>
      </c>
      <c r="K105" s="257">
        <v>504.65000000000003</v>
      </c>
      <c r="L105" s="257">
        <v>510.09999999999997</v>
      </c>
      <c r="M105" s="258">
        <v>499.2</v>
      </c>
      <c r="N105" s="258">
        <v>490.3</v>
      </c>
      <c r="O105" s="258">
        <v>15754000</v>
      </c>
      <c r="P105" s="259">
        <v>5.2512025654730093E-2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243.25</v>
      </c>
      <c r="F106" s="255">
        <v>249.16666666666666</v>
      </c>
      <c r="G106" s="257">
        <v>231.5333333333333</v>
      </c>
      <c r="H106" s="257">
        <v>219.81666666666663</v>
      </c>
      <c r="I106" s="257">
        <v>202.18333333333328</v>
      </c>
      <c r="J106" s="257">
        <v>260.88333333333333</v>
      </c>
      <c r="K106" s="257">
        <v>278.51666666666671</v>
      </c>
      <c r="L106" s="257">
        <v>290.23333333333335</v>
      </c>
      <c r="M106" s="258">
        <v>266.8</v>
      </c>
      <c r="N106" s="258">
        <v>237.45</v>
      </c>
      <c r="O106" s="258">
        <v>29519100</v>
      </c>
      <c r="P106" s="259">
        <v>0.26368715083798883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2567.75</v>
      </c>
      <c r="F107" s="255">
        <v>2548.1166666666668</v>
      </c>
      <c r="G107" s="257">
        <v>2517.2333333333336</v>
      </c>
      <c r="H107" s="257">
        <v>2466.7166666666667</v>
      </c>
      <c r="I107" s="257">
        <v>2435.8333333333335</v>
      </c>
      <c r="J107" s="257">
        <v>2598.6333333333337</v>
      </c>
      <c r="K107" s="257">
        <v>2629.5166666666669</v>
      </c>
      <c r="L107" s="257">
        <v>2680.0333333333338</v>
      </c>
      <c r="M107" s="258">
        <v>2579</v>
      </c>
      <c r="N107" s="258">
        <v>2497.6</v>
      </c>
      <c r="O107" s="258">
        <v>940800</v>
      </c>
      <c r="P107" s="259">
        <v>-6.5832588620792373E-2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3088.7</v>
      </c>
      <c r="F108" s="255">
        <v>3059.2166666666667</v>
      </c>
      <c r="G108" s="257">
        <v>3019.4333333333334</v>
      </c>
      <c r="H108" s="257">
        <v>2950.1666666666665</v>
      </c>
      <c r="I108" s="257">
        <v>2910.3833333333332</v>
      </c>
      <c r="J108" s="257">
        <v>3128.4833333333336</v>
      </c>
      <c r="K108" s="257">
        <v>3168.2666666666673</v>
      </c>
      <c r="L108" s="257">
        <v>3237.5333333333338</v>
      </c>
      <c r="M108" s="258">
        <v>3099</v>
      </c>
      <c r="N108" s="258">
        <v>2989.95</v>
      </c>
      <c r="O108" s="258">
        <v>6544500</v>
      </c>
      <c r="P108" s="259">
        <v>9.7720525335882852E-2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1550.7</v>
      </c>
      <c r="F109" s="255">
        <v>1547.05</v>
      </c>
      <c r="G109" s="257">
        <v>1535.8999999999999</v>
      </c>
      <c r="H109" s="257">
        <v>1521.1</v>
      </c>
      <c r="I109" s="257">
        <v>1509.9499999999998</v>
      </c>
      <c r="J109" s="257">
        <v>1561.85</v>
      </c>
      <c r="K109" s="257">
        <v>1573</v>
      </c>
      <c r="L109" s="257">
        <v>1587.8</v>
      </c>
      <c r="M109" s="258">
        <v>1558.2</v>
      </c>
      <c r="N109" s="258">
        <v>1532.25</v>
      </c>
      <c r="O109" s="258">
        <v>24465500</v>
      </c>
      <c r="P109" s="259">
        <v>-8.1688085296144648E-3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220.75</v>
      </c>
      <c r="F110" s="255">
        <v>219.45000000000002</v>
      </c>
      <c r="G110" s="257">
        <v>213.55000000000004</v>
      </c>
      <c r="H110" s="257">
        <v>206.35000000000002</v>
      </c>
      <c r="I110" s="257">
        <v>200.45000000000005</v>
      </c>
      <c r="J110" s="257">
        <v>226.65000000000003</v>
      </c>
      <c r="K110" s="257">
        <v>232.55</v>
      </c>
      <c r="L110" s="257">
        <v>239.75000000000003</v>
      </c>
      <c r="M110" s="258">
        <v>225.35</v>
      </c>
      <c r="N110" s="258">
        <v>212.25</v>
      </c>
      <c r="O110" s="258">
        <v>156318400</v>
      </c>
      <c r="P110" s="259">
        <v>0.7528021349599695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1662.3</v>
      </c>
      <c r="F111" s="255">
        <v>1668.9666666666665</v>
      </c>
      <c r="G111" s="257">
        <v>1651.9333333333329</v>
      </c>
      <c r="H111" s="257">
        <v>1641.5666666666664</v>
      </c>
      <c r="I111" s="257">
        <v>1624.5333333333328</v>
      </c>
      <c r="J111" s="257">
        <v>1679.333333333333</v>
      </c>
      <c r="K111" s="257">
        <v>1696.3666666666663</v>
      </c>
      <c r="L111" s="257">
        <v>1706.7333333333331</v>
      </c>
      <c r="M111" s="258">
        <v>1686</v>
      </c>
      <c r="N111" s="258">
        <v>1658.6</v>
      </c>
      <c r="O111" s="258">
        <v>23226400</v>
      </c>
      <c r="P111" s="259">
        <v>-2.6783319924912844E-2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150.6</v>
      </c>
      <c r="F112" s="255">
        <v>149.95000000000002</v>
      </c>
      <c r="G112" s="257">
        <v>148.30000000000004</v>
      </c>
      <c r="H112" s="257">
        <v>146.00000000000003</v>
      </c>
      <c r="I112" s="257">
        <v>144.35000000000005</v>
      </c>
      <c r="J112" s="257">
        <v>152.25000000000003</v>
      </c>
      <c r="K112" s="257">
        <v>153.9</v>
      </c>
      <c r="L112" s="257">
        <v>156.20000000000002</v>
      </c>
      <c r="M112" s="258">
        <v>151.6</v>
      </c>
      <c r="N112" s="258">
        <v>147.65</v>
      </c>
      <c r="O112" s="258">
        <v>117858000</v>
      </c>
      <c r="P112" s="259">
        <v>-3.2185748598879106E-2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1113.75</v>
      </c>
      <c r="F113" s="255">
        <v>1114.7833333333335</v>
      </c>
      <c r="G113" s="257">
        <v>1099.0166666666671</v>
      </c>
      <c r="H113" s="257">
        <v>1084.2833333333335</v>
      </c>
      <c r="I113" s="257">
        <v>1068.5166666666671</v>
      </c>
      <c r="J113" s="257">
        <v>1129.5166666666671</v>
      </c>
      <c r="K113" s="257">
        <v>1145.2833333333335</v>
      </c>
      <c r="L113" s="257">
        <v>1160.0166666666671</v>
      </c>
      <c r="M113" s="258">
        <v>1130.55</v>
      </c>
      <c r="N113" s="258">
        <v>1100.05</v>
      </c>
      <c r="O113" s="258">
        <v>2226250</v>
      </c>
      <c r="P113" s="259">
        <v>2.0256181114089961E-2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969.75</v>
      </c>
      <c r="F114" s="255">
        <v>976.81666666666661</v>
      </c>
      <c r="G114" s="257">
        <v>956.53333333333319</v>
      </c>
      <c r="H114" s="257">
        <v>943.31666666666661</v>
      </c>
      <c r="I114" s="257">
        <v>923.03333333333319</v>
      </c>
      <c r="J114" s="257">
        <v>990.03333333333319</v>
      </c>
      <c r="K114" s="257">
        <v>1010.3166666666665</v>
      </c>
      <c r="L114" s="257">
        <v>1023.5333333333332</v>
      </c>
      <c r="M114" s="258">
        <v>997.1</v>
      </c>
      <c r="N114" s="258">
        <v>963.6</v>
      </c>
      <c r="O114" s="258">
        <v>17443125</v>
      </c>
      <c r="P114" s="259">
        <v>4.9320981155911152E-2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438.5</v>
      </c>
      <c r="F115" s="255">
        <v>439.63333333333338</v>
      </c>
      <c r="G115" s="257">
        <v>434.76666666666677</v>
      </c>
      <c r="H115" s="257">
        <v>431.03333333333336</v>
      </c>
      <c r="I115" s="257">
        <v>426.16666666666674</v>
      </c>
      <c r="J115" s="257">
        <v>443.36666666666679</v>
      </c>
      <c r="K115" s="257">
        <v>448.23333333333346</v>
      </c>
      <c r="L115" s="257">
        <v>451.96666666666681</v>
      </c>
      <c r="M115" s="258">
        <v>444.5</v>
      </c>
      <c r="N115" s="258">
        <v>435.9</v>
      </c>
      <c r="O115" s="258">
        <v>102571200</v>
      </c>
      <c r="P115" s="259">
        <v>1.7506824963494382E-2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745.55</v>
      </c>
      <c r="F116" s="255">
        <v>751.66666666666663</v>
      </c>
      <c r="G116" s="257">
        <v>729.73333333333323</v>
      </c>
      <c r="H116" s="257">
        <v>713.91666666666663</v>
      </c>
      <c r="I116" s="257">
        <v>691.98333333333323</v>
      </c>
      <c r="J116" s="257">
        <v>767.48333333333323</v>
      </c>
      <c r="K116" s="257">
        <v>789.41666666666663</v>
      </c>
      <c r="L116" s="257">
        <v>805.23333333333323</v>
      </c>
      <c r="M116" s="258">
        <v>773.6</v>
      </c>
      <c r="N116" s="258">
        <v>735.85</v>
      </c>
      <c r="O116" s="258">
        <v>26081250</v>
      </c>
      <c r="P116" s="259">
        <v>-5.524111387819787E-2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4417.7</v>
      </c>
      <c r="F117" s="255">
        <v>4415.7</v>
      </c>
      <c r="G117" s="257">
        <v>4375.3999999999996</v>
      </c>
      <c r="H117" s="257">
        <v>4333.0999999999995</v>
      </c>
      <c r="I117" s="257">
        <v>4292.7999999999993</v>
      </c>
      <c r="J117" s="257">
        <v>4458</v>
      </c>
      <c r="K117" s="257">
        <v>4498.3000000000011</v>
      </c>
      <c r="L117" s="257">
        <v>4540.6000000000004</v>
      </c>
      <c r="M117" s="258">
        <v>4456</v>
      </c>
      <c r="N117" s="258">
        <v>4373.3999999999996</v>
      </c>
      <c r="O117" s="258">
        <v>857500</v>
      </c>
      <c r="P117" s="259">
        <v>-9.7130823901026592E-2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807.15</v>
      </c>
      <c r="F118" s="255">
        <v>813.0333333333333</v>
      </c>
      <c r="G118" s="257">
        <v>800.11666666666656</v>
      </c>
      <c r="H118" s="257">
        <v>793.08333333333326</v>
      </c>
      <c r="I118" s="257">
        <v>780.16666666666652</v>
      </c>
      <c r="J118" s="257">
        <v>820.06666666666661</v>
      </c>
      <c r="K118" s="257">
        <v>832.98333333333335</v>
      </c>
      <c r="L118" s="257">
        <v>840.01666666666665</v>
      </c>
      <c r="M118" s="258">
        <v>825.95</v>
      </c>
      <c r="N118" s="258">
        <v>806</v>
      </c>
      <c r="O118" s="258">
        <v>16135200</v>
      </c>
      <c r="P118" s="259">
        <v>2.711296351995875E-2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502.55</v>
      </c>
      <c r="F119" s="255">
        <v>506.73333333333329</v>
      </c>
      <c r="G119" s="257">
        <v>493.91666666666663</v>
      </c>
      <c r="H119" s="257">
        <v>485.28333333333336</v>
      </c>
      <c r="I119" s="257">
        <v>472.4666666666667</v>
      </c>
      <c r="J119" s="257">
        <v>515.36666666666656</v>
      </c>
      <c r="K119" s="257">
        <v>528.18333333333328</v>
      </c>
      <c r="L119" s="257">
        <v>536.81666666666649</v>
      </c>
      <c r="M119" s="258">
        <v>519.54999999999995</v>
      </c>
      <c r="N119" s="258">
        <v>498.1</v>
      </c>
      <c r="O119" s="258">
        <v>17791250</v>
      </c>
      <c r="P119" s="259">
        <v>3.13768115942029E-2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1830.1</v>
      </c>
      <c r="F120" s="255">
        <v>1831.7</v>
      </c>
      <c r="G120" s="257">
        <v>1821.0500000000002</v>
      </c>
      <c r="H120" s="257">
        <v>1812.0000000000002</v>
      </c>
      <c r="I120" s="257">
        <v>1801.3500000000004</v>
      </c>
      <c r="J120" s="257">
        <v>1840.75</v>
      </c>
      <c r="K120" s="257">
        <v>1851.4</v>
      </c>
      <c r="L120" s="257">
        <v>1860.4499999999998</v>
      </c>
      <c r="M120" s="258">
        <v>1842.35</v>
      </c>
      <c r="N120" s="258">
        <v>1822.65</v>
      </c>
      <c r="O120" s="258">
        <v>27693200</v>
      </c>
      <c r="P120" s="259">
        <v>-1.9695854100589036E-2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173</v>
      </c>
      <c r="F121" s="255">
        <v>172.96666666666667</v>
      </c>
      <c r="G121" s="257">
        <v>169.53333333333333</v>
      </c>
      <c r="H121" s="257">
        <v>166.06666666666666</v>
      </c>
      <c r="I121" s="257">
        <v>162.63333333333333</v>
      </c>
      <c r="J121" s="257">
        <v>176.43333333333334</v>
      </c>
      <c r="K121" s="257">
        <v>179.86666666666667</v>
      </c>
      <c r="L121" s="257">
        <v>183.33333333333334</v>
      </c>
      <c r="M121" s="258">
        <v>176.4</v>
      </c>
      <c r="N121" s="258">
        <v>169.5</v>
      </c>
      <c r="O121" s="258">
        <v>39519934</v>
      </c>
      <c r="P121" s="259">
        <v>4.3088785576595985E-3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2496.85</v>
      </c>
      <c r="F122" s="255">
        <v>2516.6666666666665</v>
      </c>
      <c r="G122" s="257">
        <v>2461.833333333333</v>
      </c>
      <c r="H122" s="257">
        <v>2426.8166666666666</v>
      </c>
      <c r="I122" s="257">
        <v>2371.9833333333331</v>
      </c>
      <c r="J122" s="257">
        <v>2551.6833333333329</v>
      </c>
      <c r="K122" s="257">
        <v>2606.516666666666</v>
      </c>
      <c r="L122" s="257">
        <v>2641.5333333333328</v>
      </c>
      <c r="M122" s="258">
        <v>2571.5</v>
      </c>
      <c r="N122" s="258">
        <v>2481.65</v>
      </c>
      <c r="O122" s="258">
        <v>974400</v>
      </c>
      <c r="P122" s="259">
        <v>-8.1707661860333611E-2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390.2</v>
      </c>
      <c r="F123" s="255">
        <v>387.95</v>
      </c>
      <c r="G123" s="257">
        <v>383.5</v>
      </c>
      <c r="H123" s="257">
        <v>376.8</v>
      </c>
      <c r="I123" s="257">
        <v>372.35</v>
      </c>
      <c r="J123" s="257">
        <v>394.65</v>
      </c>
      <c r="K123" s="257">
        <v>399.09999999999991</v>
      </c>
      <c r="L123" s="257">
        <v>405.79999999999995</v>
      </c>
      <c r="M123" s="258">
        <v>392.4</v>
      </c>
      <c r="N123" s="258">
        <v>381.25</v>
      </c>
      <c r="O123" s="258">
        <v>13605100</v>
      </c>
      <c r="P123" s="259">
        <v>-2.7227421903488515E-2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634.35</v>
      </c>
      <c r="F124" s="255">
        <v>631.31666666666672</v>
      </c>
      <c r="G124" s="257">
        <v>625.53333333333342</v>
      </c>
      <c r="H124" s="257">
        <v>616.7166666666667</v>
      </c>
      <c r="I124" s="257">
        <v>610.93333333333339</v>
      </c>
      <c r="J124" s="257">
        <v>640.13333333333344</v>
      </c>
      <c r="K124" s="257">
        <v>645.91666666666674</v>
      </c>
      <c r="L124" s="257">
        <v>654.73333333333346</v>
      </c>
      <c r="M124" s="258">
        <v>637.1</v>
      </c>
      <c r="N124" s="258">
        <v>622.5</v>
      </c>
      <c r="O124" s="258">
        <v>14046000</v>
      </c>
      <c r="P124" s="259">
        <v>-9.7764645426515931E-2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3419.4</v>
      </c>
      <c r="F125" s="255">
        <v>3443.7999999999997</v>
      </c>
      <c r="G125" s="257">
        <v>3367.5999999999995</v>
      </c>
      <c r="H125" s="257">
        <v>3315.7999999999997</v>
      </c>
      <c r="I125" s="257">
        <v>3239.5999999999995</v>
      </c>
      <c r="J125" s="257">
        <v>3495.5999999999995</v>
      </c>
      <c r="K125" s="257">
        <v>3571.7999999999993</v>
      </c>
      <c r="L125" s="257">
        <v>3623.5999999999995</v>
      </c>
      <c r="M125" s="258">
        <v>3520</v>
      </c>
      <c r="N125" s="258">
        <v>3392</v>
      </c>
      <c r="O125" s="258">
        <v>13437300</v>
      </c>
      <c r="P125" s="259">
        <v>0.16956941797007599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5395.9</v>
      </c>
      <c r="F126" s="255">
        <v>5415.166666666667</v>
      </c>
      <c r="G126" s="257">
        <v>5361.5833333333339</v>
      </c>
      <c r="H126" s="257">
        <v>5327.2666666666673</v>
      </c>
      <c r="I126" s="257">
        <v>5273.6833333333343</v>
      </c>
      <c r="J126" s="257">
        <v>5449.4833333333336</v>
      </c>
      <c r="K126" s="257">
        <v>5503.0666666666675</v>
      </c>
      <c r="L126" s="257">
        <v>5537.3833333333332</v>
      </c>
      <c r="M126" s="258">
        <v>5468.75</v>
      </c>
      <c r="N126" s="258">
        <v>5380.85</v>
      </c>
      <c r="O126" s="258">
        <v>2209800</v>
      </c>
      <c r="P126" s="259">
        <v>3.8928067700987307E-2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5544</v>
      </c>
      <c r="F127" s="255">
        <v>5560.6333333333341</v>
      </c>
      <c r="G127" s="257">
        <v>5495.7666666666682</v>
      </c>
      <c r="H127" s="257">
        <v>5447.5333333333338</v>
      </c>
      <c r="I127" s="257">
        <v>5382.6666666666679</v>
      </c>
      <c r="J127" s="257">
        <v>5608.8666666666686</v>
      </c>
      <c r="K127" s="257">
        <v>5673.7333333333354</v>
      </c>
      <c r="L127" s="257">
        <v>5721.966666666669</v>
      </c>
      <c r="M127" s="258">
        <v>5625.5</v>
      </c>
      <c r="N127" s="258">
        <v>5512.4</v>
      </c>
      <c r="O127" s="258">
        <v>605200</v>
      </c>
      <c r="P127" s="259">
        <v>4.4168391994478952E-2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1520.6</v>
      </c>
      <c r="F128" s="255">
        <v>1515.1666666666667</v>
      </c>
      <c r="G128" s="257">
        <v>1502.3833333333334</v>
      </c>
      <c r="H128" s="257">
        <v>1484.1666666666667</v>
      </c>
      <c r="I128" s="257">
        <v>1471.3833333333334</v>
      </c>
      <c r="J128" s="257">
        <v>1533.3833333333334</v>
      </c>
      <c r="K128" s="257">
        <v>1546.1666666666667</v>
      </c>
      <c r="L128" s="257">
        <v>1564.3833333333334</v>
      </c>
      <c r="M128" s="258">
        <v>1527.95</v>
      </c>
      <c r="N128" s="258">
        <v>1496.95</v>
      </c>
      <c r="O128" s="258">
        <v>7121300</v>
      </c>
      <c r="P128" s="259">
        <v>-2.8750289821469974E-2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1659.3</v>
      </c>
      <c r="F129" s="255">
        <v>1675.8833333333332</v>
      </c>
      <c r="G129" s="257">
        <v>1638.0666666666664</v>
      </c>
      <c r="H129" s="257">
        <v>1616.8333333333333</v>
      </c>
      <c r="I129" s="257">
        <v>1579.0166666666664</v>
      </c>
      <c r="J129" s="257">
        <v>1697.1166666666663</v>
      </c>
      <c r="K129" s="257">
        <v>1734.9333333333329</v>
      </c>
      <c r="L129" s="257">
        <v>1756.1666666666663</v>
      </c>
      <c r="M129" s="258">
        <v>1713.7</v>
      </c>
      <c r="N129" s="258">
        <v>1654.65</v>
      </c>
      <c r="O129" s="258">
        <v>13659800</v>
      </c>
      <c r="P129" s="259">
        <v>5.5911983715956817E-3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285.89999999999998</v>
      </c>
      <c r="F130" s="255">
        <v>287.66666666666669</v>
      </c>
      <c r="G130" s="257">
        <v>281.73333333333335</v>
      </c>
      <c r="H130" s="257">
        <v>277.56666666666666</v>
      </c>
      <c r="I130" s="257">
        <v>271.63333333333333</v>
      </c>
      <c r="J130" s="257">
        <v>291.83333333333337</v>
      </c>
      <c r="K130" s="257">
        <v>297.76666666666665</v>
      </c>
      <c r="L130" s="257">
        <v>301.93333333333339</v>
      </c>
      <c r="M130" s="258">
        <v>293.60000000000002</v>
      </c>
      <c r="N130" s="258">
        <v>283.5</v>
      </c>
      <c r="O130" s="258">
        <v>24568000</v>
      </c>
      <c r="P130" s="259">
        <v>-1.8928200622953438E-2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182.15</v>
      </c>
      <c r="F131" s="255">
        <v>180.83333333333334</v>
      </c>
      <c r="G131" s="257">
        <v>177.81666666666669</v>
      </c>
      <c r="H131" s="257">
        <v>173.48333333333335</v>
      </c>
      <c r="I131" s="257">
        <v>170.4666666666667</v>
      </c>
      <c r="J131" s="257">
        <v>185.16666666666669</v>
      </c>
      <c r="K131" s="257">
        <v>188.18333333333334</v>
      </c>
      <c r="L131" s="257">
        <v>192.51666666666668</v>
      </c>
      <c r="M131" s="258">
        <v>183.85</v>
      </c>
      <c r="N131" s="258">
        <v>176.5</v>
      </c>
      <c r="O131" s="258">
        <v>54978000</v>
      </c>
      <c r="P131" s="259">
        <v>-1.0902417962003454E-2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539.45000000000005</v>
      </c>
      <c r="F132" s="255">
        <v>543.44999999999993</v>
      </c>
      <c r="G132" s="257">
        <v>528.49999999999989</v>
      </c>
      <c r="H132" s="257">
        <v>517.54999999999995</v>
      </c>
      <c r="I132" s="257">
        <v>502.59999999999991</v>
      </c>
      <c r="J132" s="257">
        <v>554.39999999999986</v>
      </c>
      <c r="K132" s="257">
        <v>569.34999999999991</v>
      </c>
      <c r="L132" s="257">
        <v>580.29999999999984</v>
      </c>
      <c r="M132" s="258">
        <v>558.4</v>
      </c>
      <c r="N132" s="258">
        <v>532.5</v>
      </c>
      <c r="O132" s="258">
        <v>10808400</v>
      </c>
      <c r="P132" s="259">
        <v>1.2249943807597212E-2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10677.05</v>
      </c>
      <c r="F133" s="255">
        <v>10564.683333333332</v>
      </c>
      <c r="G133" s="257">
        <v>10382.366666666665</v>
      </c>
      <c r="H133" s="257">
        <v>10087.683333333332</v>
      </c>
      <c r="I133" s="257">
        <v>9905.366666666665</v>
      </c>
      <c r="J133" s="257">
        <v>10859.366666666665</v>
      </c>
      <c r="K133" s="257">
        <v>11041.683333333334</v>
      </c>
      <c r="L133" s="257">
        <v>11336.366666666665</v>
      </c>
      <c r="M133" s="258">
        <v>10747</v>
      </c>
      <c r="N133" s="258">
        <v>10270</v>
      </c>
      <c r="O133" s="258">
        <v>3297250</v>
      </c>
      <c r="P133" s="259">
        <v>2.6668950056046831E-2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1087.2</v>
      </c>
      <c r="F134" s="255">
        <v>1091.4166666666667</v>
      </c>
      <c r="G134" s="257">
        <v>1081.4833333333336</v>
      </c>
      <c r="H134" s="257">
        <v>1075.7666666666669</v>
      </c>
      <c r="I134" s="257">
        <v>1065.8333333333337</v>
      </c>
      <c r="J134" s="257">
        <v>1097.1333333333334</v>
      </c>
      <c r="K134" s="257">
        <v>1107.0666666666664</v>
      </c>
      <c r="L134" s="257">
        <v>1112.7833333333333</v>
      </c>
      <c r="M134" s="258">
        <v>1101.3499999999999</v>
      </c>
      <c r="N134" s="258">
        <v>1085.7</v>
      </c>
      <c r="O134" s="258">
        <v>8179500</v>
      </c>
      <c r="P134" s="259">
        <v>1.1995544512038386E-3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3481.4</v>
      </c>
      <c r="F135" s="255">
        <v>3452.3166666666671</v>
      </c>
      <c r="G135" s="257">
        <v>3404.6333333333341</v>
      </c>
      <c r="H135" s="257">
        <v>3327.8666666666672</v>
      </c>
      <c r="I135" s="257">
        <v>3280.1833333333343</v>
      </c>
      <c r="J135" s="257">
        <v>3529.0833333333339</v>
      </c>
      <c r="K135" s="257">
        <v>3576.7666666666673</v>
      </c>
      <c r="L135" s="257">
        <v>3653.5333333333338</v>
      </c>
      <c r="M135" s="258">
        <v>3500</v>
      </c>
      <c r="N135" s="258">
        <v>3375.55</v>
      </c>
      <c r="O135" s="258">
        <v>2288800</v>
      </c>
      <c r="P135" s="259">
        <v>-1.886145404663923E-2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1602.85</v>
      </c>
      <c r="F136" s="255">
        <v>1601.55</v>
      </c>
      <c r="G136" s="257">
        <v>1582.6499999999999</v>
      </c>
      <c r="H136" s="257">
        <v>1562.4499999999998</v>
      </c>
      <c r="I136" s="257">
        <v>1543.5499999999997</v>
      </c>
      <c r="J136" s="257">
        <v>1621.75</v>
      </c>
      <c r="K136" s="257">
        <v>1640.65</v>
      </c>
      <c r="L136" s="257">
        <v>1660.8500000000001</v>
      </c>
      <c r="M136" s="258">
        <v>1620.45</v>
      </c>
      <c r="N136" s="258">
        <v>1581.35</v>
      </c>
      <c r="O136" s="258">
        <v>1046400</v>
      </c>
      <c r="P136" s="259">
        <v>2.7090694935217905E-2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906.7</v>
      </c>
      <c r="F137" s="255">
        <v>900.9</v>
      </c>
      <c r="G137" s="257">
        <v>886.75</v>
      </c>
      <c r="H137" s="257">
        <v>866.80000000000007</v>
      </c>
      <c r="I137" s="257">
        <v>852.65000000000009</v>
      </c>
      <c r="J137" s="257">
        <v>920.84999999999991</v>
      </c>
      <c r="K137" s="257">
        <v>934.99999999999977</v>
      </c>
      <c r="L137" s="257">
        <v>954.94999999999982</v>
      </c>
      <c r="M137" s="258">
        <v>915.05</v>
      </c>
      <c r="N137" s="258">
        <v>880.95</v>
      </c>
      <c r="O137" s="258">
        <v>7627200</v>
      </c>
      <c r="P137" s="259">
        <v>4.2081101759755164E-2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1461.65</v>
      </c>
      <c r="F138" s="255">
        <v>1471.6499999999999</v>
      </c>
      <c r="G138" s="257">
        <v>1437.0499999999997</v>
      </c>
      <c r="H138" s="257">
        <v>1412.4499999999998</v>
      </c>
      <c r="I138" s="257">
        <v>1377.8499999999997</v>
      </c>
      <c r="J138" s="257">
        <v>1496.2499999999998</v>
      </c>
      <c r="K138" s="257">
        <v>1530.8499999999997</v>
      </c>
      <c r="L138" s="257">
        <v>1555.4499999999998</v>
      </c>
      <c r="M138" s="258">
        <v>1506.25</v>
      </c>
      <c r="N138" s="258">
        <v>1447.05</v>
      </c>
      <c r="O138" s="258">
        <v>2636800</v>
      </c>
      <c r="P138" s="259">
        <v>-3.3714453239519201E-2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116.05</v>
      </c>
      <c r="F139" s="255">
        <v>115.78333333333335</v>
      </c>
      <c r="G139" s="257">
        <v>114.56666666666669</v>
      </c>
      <c r="H139" s="257">
        <v>113.08333333333334</v>
      </c>
      <c r="I139" s="257">
        <v>111.86666666666669</v>
      </c>
      <c r="J139" s="257">
        <v>117.26666666666669</v>
      </c>
      <c r="K139" s="257">
        <v>118.48333333333336</v>
      </c>
      <c r="L139" s="257">
        <v>119.9666666666667</v>
      </c>
      <c r="M139" s="258">
        <v>117</v>
      </c>
      <c r="N139" s="258">
        <v>114.3</v>
      </c>
      <c r="O139" s="258">
        <v>95523400</v>
      </c>
      <c r="P139" s="259">
        <v>8.6969560653771174E-3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2586.15</v>
      </c>
      <c r="F140" s="255">
        <v>2584.9333333333334</v>
      </c>
      <c r="G140" s="257">
        <v>2556.2166666666667</v>
      </c>
      <c r="H140" s="257">
        <v>2526.2833333333333</v>
      </c>
      <c r="I140" s="257">
        <v>2497.5666666666666</v>
      </c>
      <c r="J140" s="257">
        <v>2614.8666666666668</v>
      </c>
      <c r="K140" s="257">
        <v>2643.5833333333339</v>
      </c>
      <c r="L140" s="257">
        <v>2673.5166666666669</v>
      </c>
      <c r="M140" s="258">
        <v>2613.65</v>
      </c>
      <c r="N140" s="258">
        <v>2555</v>
      </c>
      <c r="O140" s="258">
        <v>3078350</v>
      </c>
      <c r="P140" s="259">
        <v>0.13771724768777316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143394.6</v>
      </c>
      <c r="F141" s="255">
        <v>143795.25</v>
      </c>
      <c r="G141" s="257">
        <v>142199.35</v>
      </c>
      <c r="H141" s="257">
        <v>141004.1</v>
      </c>
      <c r="I141" s="257">
        <v>139408.20000000001</v>
      </c>
      <c r="J141" s="257">
        <v>144990.5</v>
      </c>
      <c r="K141" s="257">
        <v>146586.40000000002</v>
      </c>
      <c r="L141" s="257">
        <v>147781.65</v>
      </c>
      <c r="M141" s="258">
        <v>145391.15</v>
      </c>
      <c r="N141" s="258">
        <v>142600</v>
      </c>
      <c r="O141" s="258">
        <v>32175</v>
      </c>
      <c r="P141" s="259">
        <v>-1.136887386695345E-2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1362.75</v>
      </c>
      <c r="F142" s="255">
        <v>1370.1000000000001</v>
      </c>
      <c r="G142" s="257">
        <v>1344.6500000000003</v>
      </c>
      <c r="H142" s="257">
        <v>1326.5500000000002</v>
      </c>
      <c r="I142" s="257">
        <v>1301.1000000000004</v>
      </c>
      <c r="J142" s="257">
        <v>1388.2000000000003</v>
      </c>
      <c r="K142" s="257">
        <v>1413.65</v>
      </c>
      <c r="L142" s="257">
        <v>1431.7500000000002</v>
      </c>
      <c r="M142" s="258">
        <v>1395.55</v>
      </c>
      <c r="N142" s="258">
        <v>1352</v>
      </c>
      <c r="O142" s="258">
        <v>5689200</v>
      </c>
      <c r="P142" s="259">
        <v>1.6010215106571062E-2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148</v>
      </c>
      <c r="F143" s="255">
        <v>149.23333333333332</v>
      </c>
      <c r="G143" s="257">
        <v>145.46666666666664</v>
      </c>
      <c r="H143" s="257">
        <v>142.93333333333331</v>
      </c>
      <c r="I143" s="257">
        <v>139.16666666666663</v>
      </c>
      <c r="J143" s="257">
        <v>151.76666666666665</v>
      </c>
      <c r="K143" s="257">
        <v>155.53333333333336</v>
      </c>
      <c r="L143" s="257">
        <v>158.06666666666666</v>
      </c>
      <c r="M143" s="258">
        <v>153</v>
      </c>
      <c r="N143" s="258">
        <v>146.69999999999999</v>
      </c>
      <c r="O143" s="258">
        <v>97327500</v>
      </c>
      <c r="P143" s="259">
        <v>3.4353578829905945E-2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5097.05</v>
      </c>
      <c r="F144" s="255">
        <v>5132.666666666667</v>
      </c>
      <c r="G144" s="257">
        <v>5040.9333333333343</v>
      </c>
      <c r="H144" s="257">
        <v>4984.8166666666675</v>
      </c>
      <c r="I144" s="257">
        <v>4893.0833333333348</v>
      </c>
      <c r="J144" s="257">
        <v>5188.7833333333338</v>
      </c>
      <c r="K144" s="257">
        <v>5280.5166666666655</v>
      </c>
      <c r="L144" s="257">
        <v>5336.6333333333332</v>
      </c>
      <c r="M144" s="258">
        <v>5224.3999999999996</v>
      </c>
      <c r="N144" s="258">
        <v>5076.55</v>
      </c>
      <c r="O144" s="258">
        <v>1199700</v>
      </c>
      <c r="P144" s="259">
        <v>6.0039761431411529E-2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3339.95</v>
      </c>
      <c r="F145" s="255">
        <v>3369.6166666666668</v>
      </c>
      <c r="G145" s="257">
        <v>3301.7333333333336</v>
      </c>
      <c r="H145" s="257">
        <v>3263.5166666666669</v>
      </c>
      <c r="I145" s="257">
        <v>3195.6333333333337</v>
      </c>
      <c r="J145" s="257">
        <v>3407.8333333333335</v>
      </c>
      <c r="K145" s="257">
        <v>3475.7166666666667</v>
      </c>
      <c r="L145" s="257">
        <v>3513.9333333333334</v>
      </c>
      <c r="M145" s="258">
        <v>3437.5</v>
      </c>
      <c r="N145" s="258">
        <v>3331.4</v>
      </c>
      <c r="O145" s="258">
        <v>1412850</v>
      </c>
      <c r="P145" s="259">
        <v>4.9821667409719127E-2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2481.9499999999998</v>
      </c>
      <c r="F146" s="255">
        <v>2492.9333333333329</v>
      </c>
      <c r="G146" s="257">
        <v>2464.016666666666</v>
      </c>
      <c r="H146" s="257">
        <v>2446.083333333333</v>
      </c>
      <c r="I146" s="257">
        <v>2417.1666666666661</v>
      </c>
      <c r="J146" s="257">
        <v>2510.8666666666659</v>
      </c>
      <c r="K146" s="257">
        <v>2539.7833333333328</v>
      </c>
      <c r="L146" s="257">
        <v>2557.7166666666658</v>
      </c>
      <c r="M146" s="258">
        <v>2521.85</v>
      </c>
      <c r="N146" s="258">
        <v>2475</v>
      </c>
      <c r="O146" s="258">
        <v>5990000</v>
      </c>
      <c r="P146" s="259">
        <v>2.7232816572918095E-2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226.4</v>
      </c>
      <c r="F147" s="255">
        <v>224.23333333333335</v>
      </c>
      <c r="G147" s="257">
        <v>220.91666666666669</v>
      </c>
      <c r="H147" s="257">
        <v>215.43333333333334</v>
      </c>
      <c r="I147" s="257">
        <v>212.11666666666667</v>
      </c>
      <c r="J147" s="257">
        <v>229.7166666666667</v>
      </c>
      <c r="K147" s="257">
        <v>233.03333333333336</v>
      </c>
      <c r="L147" s="257">
        <v>238.51666666666671</v>
      </c>
      <c r="M147" s="258">
        <v>227.55</v>
      </c>
      <c r="N147" s="258">
        <v>218.75</v>
      </c>
      <c r="O147" s="258">
        <v>84811500</v>
      </c>
      <c r="P147" s="259">
        <v>8.8320308318167225E-3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321.35000000000002</v>
      </c>
      <c r="F148" s="255">
        <v>321.56666666666666</v>
      </c>
      <c r="G148" s="257">
        <v>316.58333333333331</v>
      </c>
      <c r="H148" s="257">
        <v>311.81666666666666</v>
      </c>
      <c r="I148" s="257">
        <v>306.83333333333331</v>
      </c>
      <c r="J148" s="257">
        <v>326.33333333333331</v>
      </c>
      <c r="K148" s="257">
        <v>331.31666666666666</v>
      </c>
      <c r="L148" s="257">
        <v>336.08333333333331</v>
      </c>
      <c r="M148" s="258">
        <v>326.55</v>
      </c>
      <c r="N148" s="258">
        <v>316.8</v>
      </c>
      <c r="O148" s="258">
        <v>98589000</v>
      </c>
      <c r="P148" s="259">
        <v>-5.778423186301204E-3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1313.05</v>
      </c>
      <c r="F149" s="255">
        <v>1315.1833333333332</v>
      </c>
      <c r="G149" s="257">
        <v>1296.5166666666664</v>
      </c>
      <c r="H149" s="257">
        <v>1279.9833333333333</v>
      </c>
      <c r="I149" s="257">
        <v>1261.3166666666666</v>
      </c>
      <c r="J149" s="257">
        <v>1331.7166666666662</v>
      </c>
      <c r="K149" s="257">
        <v>1350.3833333333328</v>
      </c>
      <c r="L149" s="257">
        <v>1366.9166666666661</v>
      </c>
      <c r="M149" s="258">
        <v>1333.85</v>
      </c>
      <c r="N149" s="258">
        <v>1298.6500000000001</v>
      </c>
      <c r="O149" s="258">
        <v>6753600</v>
      </c>
      <c r="P149" s="259">
        <v>-1.1388342478517446E-3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6488.45</v>
      </c>
      <c r="F150" s="255">
        <v>6480.6166666666659</v>
      </c>
      <c r="G150" s="257">
        <v>6413.8333333333321</v>
      </c>
      <c r="H150" s="257">
        <v>6339.2166666666662</v>
      </c>
      <c r="I150" s="257">
        <v>6272.4333333333325</v>
      </c>
      <c r="J150" s="257">
        <v>6555.2333333333318</v>
      </c>
      <c r="K150" s="257">
        <v>6622.0166666666664</v>
      </c>
      <c r="L150" s="257">
        <v>6696.6333333333314</v>
      </c>
      <c r="M150" s="258">
        <v>6547.4</v>
      </c>
      <c r="N150" s="258">
        <v>6406</v>
      </c>
      <c r="O150" s="258">
        <v>744000</v>
      </c>
      <c r="P150" s="259">
        <v>1.5561015561015561E-2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248.55</v>
      </c>
      <c r="F151" s="255">
        <v>249.4666666666667</v>
      </c>
      <c r="G151" s="257">
        <v>245.03333333333339</v>
      </c>
      <c r="H151" s="257">
        <v>241.51666666666668</v>
      </c>
      <c r="I151" s="257">
        <v>237.08333333333337</v>
      </c>
      <c r="J151" s="257">
        <v>252.98333333333341</v>
      </c>
      <c r="K151" s="257">
        <v>257.41666666666669</v>
      </c>
      <c r="L151" s="257">
        <v>260.93333333333339</v>
      </c>
      <c r="M151" s="258">
        <v>253.9</v>
      </c>
      <c r="N151" s="258">
        <v>245.95</v>
      </c>
      <c r="O151" s="258">
        <v>80869250</v>
      </c>
      <c r="P151" s="259">
        <v>8.8341968911917104E-2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37059.35</v>
      </c>
      <c r="F152" s="255">
        <v>37164.583333333336</v>
      </c>
      <c r="G152" s="257">
        <v>36866.816666666673</v>
      </c>
      <c r="H152" s="257">
        <v>36674.28333333334</v>
      </c>
      <c r="I152" s="257">
        <v>36376.516666666677</v>
      </c>
      <c r="J152" s="257">
        <v>37357.116666666669</v>
      </c>
      <c r="K152" s="257">
        <v>37654.883333333331</v>
      </c>
      <c r="L152" s="257">
        <v>37847.416666666664</v>
      </c>
      <c r="M152" s="258">
        <v>37462.35</v>
      </c>
      <c r="N152" s="258">
        <v>36972.050000000003</v>
      </c>
      <c r="O152" s="258">
        <v>157800</v>
      </c>
      <c r="P152" s="259">
        <v>-6.5161960525073189E-3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901.05</v>
      </c>
      <c r="F153" s="255">
        <v>901.35</v>
      </c>
      <c r="G153" s="257">
        <v>886.7</v>
      </c>
      <c r="H153" s="257">
        <v>872.35</v>
      </c>
      <c r="I153" s="257">
        <v>857.7</v>
      </c>
      <c r="J153" s="257">
        <v>915.7</v>
      </c>
      <c r="K153" s="257">
        <v>930.34999999999991</v>
      </c>
      <c r="L153" s="257">
        <v>944.7</v>
      </c>
      <c r="M153" s="258">
        <v>916</v>
      </c>
      <c r="N153" s="258">
        <v>887</v>
      </c>
      <c r="O153" s="258">
        <v>12231000</v>
      </c>
      <c r="P153" s="259">
        <v>4.377880184331797E-2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8326.7000000000007</v>
      </c>
      <c r="F154" s="255">
        <v>8324.25</v>
      </c>
      <c r="G154" s="257">
        <v>8234.4500000000007</v>
      </c>
      <c r="H154" s="257">
        <v>8142.2000000000007</v>
      </c>
      <c r="I154" s="257">
        <v>8052.4000000000015</v>
      </c>
      <c r="J154" s="257">
        <v>8416.5</v>
      </c>
      <c r="K154" s="257">
        <v>8506.2999999999993</v>
      </c>
      <c r="L154" s="257">
        <v>8598.5499999999993</v>
      </c>
      <c r="M154" s="258">
        <v>8414.0499999999993</v>
      </c>
      <c r="N154" s="258">
        <v>8232</v>
      </c>
      <c r="O154" s="258">
        <v>1579800</v>
      </c>
      <c r="P154" s="259">
        <v>2.5326073192351528E-4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266.45</v>
      </c>
      <c r="F155" s="255">
        <v>266.5333333333333</v>
      </c>
      <c r="G155" s="257">
        <v>262.11666666666662</v>
      </c>
      <c r="H155" s="257">
        <v>257.7833333333333</v>
      </c>
      <c r="I155" s="257">
        <v>253.36666666666662</v>
      </c>
      <c r="J155" s="257">
        <v>270.86666666666662</v>
      </c>
      <c r="K155" s="257">
        <v>275.28333333333336</v>
      </c>
      <c r="L155" s="257">
        <v>279.61666666666662</v>
      </c>
      <c r="M155" s="258">
        <v>270.95</v>
      </c>
      <c r="N155" s="258">
        <v>262.2</v>
      </c>
      <c r="O155" s="258">
        <v>35958000</v>
      </c>
      <c r="P155" s="259">
        <v>2.7608131849744832E-3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446.55</v>
      </c>
      <c r="F156" s="255">
        <v>445.55</v>
      </c>
      <c r="G156" s="257">
        <v>440.20000000000005</v>
      </c>
      <c r="H156" s="257">
        <v>433.85</v>
      </c>
      <c r="I156" s="257">
        <v>428.50000000000006</v>
      </c>
      <c r="J156" s="257">
        <v>451.90000000000003</v>
      </c>
      <c r="K156" s="257">
        <v>457.25000000000006</v>
      </c>
      <c r="L156" s="257">
        <v>463.6</v>
      </c>
      <c r="M156" s="258">
        <v>450.9</v>
      </c>
      <c r="N156" s="258">
        <v>439.2</v>
      </c>
      <c r="O156" s="258">
        <v>60601125</v>
      </c>
      <c r="P156" s="259">
        <v>-8.7469100589465682E-3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2520.9</v>
      </c>
      <c r="F157" s="255">
        <v>2537.1833333333334</v>
      </c>
      <c r="G157" s="257">
        <v>2501.416666666667</v>
      </c>
      <c r="H157" s="257">
        <v>2481.9333333333334</v>
      </c>
      <c r="I157" s="257">
        <v>2446.166666666667</v>
      </c>
      <c r="J157" s="257">
        <v>2556.666666666667</v>
      </c>
      <c r="K157" s="257">
        <v>2592.4333333333334</v>
      </c>
      <c r="L157" s="257">
        <v>2611.916666666667</v>
      </c>
      <c r="M157" s="258">
        <v>2572.9499999999998</v>
      </c>
      <c r="N157" s="258">
        <v>2517.6999999999998</v>
      </c>
      <c r="O157" s="258">
        <v>4159000</v>
      </c>
      <c r="P157" s="259">
        <v>8.9171140500196408E-2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3423.15</v>
      </c>
      <c r="F158" s="255">
        <v>3402.7833333333333</v>
      </c>
      <c r="G158" s="257">
        <v>3375.4666666666667</v>
      </c>
      <c r="H158" s="257">
        <v>3327.7833333333333</v>
      </c>
      <c r="I158" s="257">
        <v>3300.4666666666667</v>
      </c>
      <c r="J158" s="257">
        <v>3450.4666666666667</v>
      </c>
      <c r="K158" s="257">
        <v>3477.7833333333333</v>
      </c>
      <c r="L158" s="257">
        <v>3525.4666666666667</v>
      </c>
      <c r="M158" s="258">
        <v>3430.1</v>
      </c>
      <c r="N158" s="258">
        <v>3355.1</v>
      </c>
      <c r="O158" s="258">
        <v>1725500</v>
      </c>
      <c r="P158" s="259">
        <v>-2.6790750141003947E-2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119.6</v>
      </c>
      <c r="F159" s="255">
        <v>117.83333333333333</v>
      </c>
      <c r="G159" s="257">
        <v>115.46666666666665</v>
      </c>
      <c r="H159" s="257">
        <v>111.33333333333333</v>
      </c>
      <c r="I159" s="257">
        <v>108.96666666666665</v>
      </c>
      <c r="J159" s="257">
        <v>121.96666666666665</v>
      </c>
      <c r="K159" s="257">
        <v>124.33333333333333</v>
      </c>
      <c r="L159" s="257">
        <v>128.46666666666664</v>
      </c>
      <c r="M159" s="258">
        <v>120.2</v>
      </c>
      <c r="N159" s="258">
        <v>113.7</v>
      </c>
      <c r="O159" s="258">
        <v>233144000</v>
      </c>
      <c r="P159" s="259">
        <v>2.0448895269442206E-2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4292.5</v>
      </c>
      <c r="F160" s="255">
        <v>4318.8833333333332</v>
      </c>
      <c r="G160" s="257">
        <v>4238.7666666666664</v>
      </c>
      <c r="H160" s="257">
        <v>4185.0333333333328</v>
      </c>
      <c r="I160" s="257">
        <v>4104.9166666666661</v>
      </c>
      <c r="J160" s="257">
        <v>4372.6166666666668</v>
      </c>
      <c r="K160" s="257">
        <v>4452.7333333333336</v>
      </c>
      <c r="L160" s="257">
        <v>4506.4666666666672</v>
      </c>
      <c r="M160" s="258">
        <v>4399</v>
      </c>
      <c r="N160" s="258">
        <v>4265.1499999999996</v>
      </c>
      <c r="O160" s="258">
        <v>2450300</v>
      </c>
      <c r="P160" s="259">
        <v>2.9321571098508716E-2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262.2</v>
      </c>
      <c r="F161" s="255">
        <v>261.7166666666667</v>
      </c>
      <c r="G161" s="257">
        <v>256.18333333333339</v>
      </c>
      <c r="H161" s="257">
        <v>250.16666666666669</v>
      </c>
      <c r="I161" s="257">
        <v>244.63333333333338</v>
      </c>
      <c r="J161" s="257">
        <v>267.73333333333341</v>
      </c>
      <c r="K161" s="257">
        <v>273.26666666666671</v>
      </c>
      <c r="L161" s="257">
        <v>279.28333333333342</v>
      </c>
      <c r="M161" s="258">
        <v>267.25</v>
      </c>
      <c r="N161" s="258">
        <v>255.7</v>
      </c>
      <c r="O161" s="258">
        <v>49629600</v>
      </c>
      <c r="P161" s="259">
        <v>-3.9236183706181614E-2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1443</v>
      </c>
      <c r="F162" s="255">
        <v>1458.05</v>
      </c>
      <c r="G162" s="257">
        <v>1417.6499999999999</v>
      </c>
      <c r="H162" s="257">
        <v>1392.3</v>
      </c>
      <c r="I162" s="257">
        <v>1351.8999999999999</v>
      </c>
      <c r="J162" s="257">
        <v>1483.3999999999999</v>
      </c>
      <c r="K162" s="257">
        <v>1523.8</v>
      </c>
      <c r="L162" s="257">
        <v>1549.1499999999999</v>
      </c>
      <c r="M162" s="258">
        <v>1498.45</v>
      </c>
      <c r="N162" s="258">
        <v>1432.7</v>
      </c>
      <c r="O162" s="258">
        <v>6302395</v>
      </c>
      <c r="P162" s="259">
        <v>5.715399103721504E-3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993.65</v>
      </c>
      <c r="F163" s="255">
        <v>1003.7333333333332</v>
      </c>
      <c r="G163" s="257">
        <v>979.96666666666647</v>
      </c>
      <c r="H163" s="257">
        <v>966.28333333333319</v>
      </c>
      <c r="I163" s="257">
        <v>942.51666666666642</v>
      </c>
      <c r="J163" s="257">
        <v>1017.4166666666665</v>
      </c>
      <c r="K163" s="257">
        <v>1041.1833333333332</v>
      </c>
      <c r="L163" s="257">
        <v>1054.8666666666666</v>
      </c>
      <c r="M163" s="258">
        <v>1027.5</v>
      </c>
      <c r="N163" s="258">
        <v>990.05</v>
      </c>
      <c r="O163" s="258">
        <v>2958000</v>
      </c>
      <c r="P163" s="259">
        <v>1.19220703692934E-2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268.14999999999998</v>
      </c>
      <c r="F164" s="255">
        <v>263.91666666666663</v>
      </c>
      <c r="G164" s="257">
        <v>258.13333333333327</v>
      </c>
      <c r="H164" s="257">
        <v>248.11666666666665</v>
      </c>
      <c r="I164" s="257">
        <v>242.33333333333329</v>
      </c>
      <c r="J164" s="257">
        <v>273.93333333333328</v>
      </c>
      <c r="K164" s="257">
        <v>279.71666666666658</v>
      </c>
      <c r="L164" s="257">
        <v>289.73333333333323</v>
      </c>
      <c r="M164" s="258">
        <v>269.7</v>
      </c>
      <c r="N164" s="258">
        <v>253.9</v>
      </c>
      <c r="O164" s="258">
        <v>60335000</v>
      </c>
      <c r="P164" s="259">
        <v>8.5357078611261017E-2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497.8</v>
      </c>
      <c r="F165" s="255">
        <v>498.23333333333329</v>
      </c>
      <c r="G165" s="257">
        <v>489.46666666666658</v>
      </c>
      <c r="H165" s="257">
        <v>481.13333333333327</v>
      </c>
      <c r="I165" s="257">
        <v>472.36666666666656</v>
      </c>
      <c r="J165" s="257">
        <v>506.56666666666661</v>
      </c>
      <c r="K165" s="257">
        <v>515.33333333333337</v>
      </c>
      <c r="L165" s="257">
        <v>523.66666666666663</v>
      </c>
      <c r="M165" s="258">
        <v>507</v>
      </c>
      <c r="N165" s="258">
        <v>489.9</v>
      </c>
      <c r="O165" s="258">
        <v>39334000</v>
      </c>
      <c r="P165" s="259">
        <v>2.0072614107883819E-2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2864.05</v>
      </c>
      <c r="F166" s="255">
        <v>2870.7000000000003</v>
      </c>
      <c r="G166" s="257">
        <v>2842.3500000000004</v>
      </c>
      <c r="H166" s="257">
        <v>2820.65</v>
      </c>
      <c r="I166" s="257">
        <v>2792.3</v>
      </c>
      <c r="J166" s="257">
        <v>2892.4000000000005</v>
      </c>
      <c r="K166" s="257">
        <v>2920.75</v>
      </c>
      <c r="L166" s="257">
        <v>2942.4500000000007</v>
      </c>
      <c r="M166" s="258">
        <v>2899.05</v>
      </c>
      <c r="N166" s="258">
        <v>2849</v>
      </c>
      <c r="O166" s="258">
        <v>34578750</v>
      </c>
      <c r="P166" s="259">
        <v>-5.9364242027871005E-3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119.5</v>
      </c>
      <c r="F167" s="255">
        <v>120.48333333333333</v>
      </c>
      <c r="G167" s="257">
        <v>117.86666666666667</v>
      </c>
      <c r="H167" s="257">
        <v>116.23333333333333</v>
      </c>
      <c r="I167" s="257">
        <v>113.61666666666667</v>
      </c>
      <c r="J167" s="257">
        <v>122.11666666666667</v>
      </c>
      <c r="K167" s="257">
        <v>124.73333333333332</v>
      </c>
      <c r="L167" s="257">
        <v>126.36666666666667</v>
      </c>
      <c r="M167" s="258">
        <v>123.1</v>
      </c>
      <c r="N167" s="258">
        <v>118.85</v>
      </c>
      <c r="O167" s="258">
        <v>181368000</v>
      </c>
      <c r="P167" s="259">
        <v>-3.4002300907580212E-2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709.15</v>
      </c>
      <c r="F168" s="255">
        <v>707.13333333333321</v>
      </c>
      <c r="G168" s="257">
        <v>703.71666666666647</v>
      </c>
      <c r="H168" s="257">
        <v>698.2833333333333</v>
      </c>
      <c r="I168" s="257">
        <v>694.86666666666656</v>
      </c>
      <c r="J168" s="257">
        <v>712.56666666666638</v>
      </c>
      <c r="K168" s="257">
        <v>715.98333333333312</v>
      </c>
      <c r="L168" s="257">
        <v>721.41666666666629</v>
      </c>
      <c r="M168" s="258">
        <v>710.55</v>
      </c>
      <c r="N168" s="258">
        <v>701.7</v>
      </c>
      <c r="O168" s="258">
        <v>22986400</v>
      </c>
      <c r="P168" s="259">
        <v>-1.4248974768888581E-3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1441</v>
      </c>
      <c r="F169" s="255">
        <v>1438.55</v>
      </c>
      <c r="G169" s="257">
        <v>1408.6999999999998</v>
      </c>
      <c r="H169" s="257">
        <v>1376.3999999999999</v>
      </c>
      <c r="I169" s="257">
        <v>1346.5499999999997</v>
      </c>
      <c r="J169" s="257">
        <v>1470.85</v>
      </c>
      <c r="K169" s="257">
        <v>1500.6999999999998</v>
      </c>
      <c r="L169" s="257">
        <v>1533</v>
      </c>
      <c r="M169" s="258">
        <v>1468.4</v>
      </c>
      <c r="N169" s="258">
        <v>1406.25</v>
      </c>
      <c r="O169" s="258">
        <v>7053750</v>
      </c>
      <c r="P169" s="259">
        <v>4.4187853891417786E-2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651.65</v>
      </c>
      <c r="F170" s="255">
        <v>648.75</v>
      </c>
      <c r="G170" s="257">
        <v>640</v>
      </c>
      <c r="H170" s="257">
        <v>628.35</v>
      </c>
      <c r="I170" s="257">
        <v>619.6</v>
      </c>
      <c r="J170" s="257">
        <v>660.4</v>
      </c>
      <c r="K170" s="257">
        <v>669.15</v>
      </c>
      <c r="L170" s="257">
        <v>680.8</v>
      </c>
      <c r="M170" s="258">
        <v>657.5</v>
      </c>
      <c r="N170" s="258">
        <v>637.1</v>
      </c>
      <c r="O170" s="258">
        <v>129150000</v>
      </c>
      <c r="P170" s="259">
        <v>3.6774799508706019E-2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29742.7</v>
      </c>
      <c r="F171" s="255">
        <v>29808.883333333331</v>
      </c>
      <c r="G171" s="257">
        <v>28757.816666666662</v>
      </c>
      <c r="H171" s="257">
        <v>27772.933333333331</v>
      </c>
      <c r="I171" s="257">
        <v>26721.866666666661</v>
      </c>
      <c r="J171" s="257">
        <v>30793.766666666663</v>
      </c>
      <c r="K171" s="257">
        <v>31844.833333333328</v>
      </c>
      <c r="L171" s="257">
        <v>32829.71666666666</v>
      </c>
      <c r="M171" s="258">
        <v>30859.95</v>
      </c>
      <c r="N171" s="258">
        <v>28824</v>
      </c>
      <c r="O171" s="258">
        <v>200850</v>
      </c>
      <c r="P171" s="259">
        <v>-6.4308681672025723E-3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4119.55</v>
      </c>
      <c r="F172" s="255">
        <v>4141.6333333333341</v>
      </c>
      <c r="G172" s="257">
        <v>4018.4666666666681</v>
      </c>
      <c r="H172" s="257">
        <v>3917.3833333333341</v>
      </c>
      <c r="I172" s="257">
        <v>3794.2166666666681</v>
      </c>
      <c r="J172" s="257">
        <v>4242.7166666666681</v>
      </c>
      <c r="K172" s="257">
        <v>4365.8833333333341</v>
      </c>
      <c r="L172" s="257">
        <v>4466.9666666666681</v>
      </c>
      <c r="M172" s="258">
        <v>4264.8</v>
      </c>
      <c r="N172" s="258">
        <v>4040.55</v>
      </c>
      <c r="O172" s="258">
        <v>1389150</v>
      </c>
      <c r="P172" s="259">
        <v>6.9276065119501212E-2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2316.75</v>
      </c>
      <c r="F173" s="255">
        <v>2314.0666666666671</v>
      </c>
      <c r="G173" s="257">
        <v>2290.5333333333342</v>
      </c>
      <c r="H173" s="257">
        <v>2264.3166666666671</v>
      </c>
      <c r="I173" s="257">
        <v>2240.7833333333342</v>
      </c>
      <c r="J173" s="257">
        <v>2340.2833333333342</v>
      </c>
      <c r="K173" s="257">
        <v>2363.8166666666671</v>
      </c>
      <c r="L173" s="257">
        <v>2390.0333333333342</v>
      </c>
      <c r="M173" s="258">
        <v>2337.6</v>
      </c>
      <c r="N173" s="258">
        <v>2287.85</v>
      </c>
      <c r="O173" s="258">
        <v>4206000</v>
      </c>
      <c r="P173" s="259">
        <v>-1.7605325391959359E-2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2400.6999999999998</v>
      </c>
      <c r="F174" s="255">
        <v>2411.9666666666667</v>
      </c>
      <c r="G174" s="257">
        <v>2380.9333333333334</v>
      </c>
      <c r="H174" s="257">
        <v>2361.1666666666665</v>
      </c>
      <c r="I174" s="257">
        <v>2330.1333333333332</v>
      </c>
      <c r="J174" s="257">
        <v>2431.7333333333336</v>
      </c>
      <c r="K174" s="257">
        <v>2462.7666666666673</v>
      </c>
      <c r="L174" s="257">
        <v>2482.5333333333338</v>
      </c>
      <c r="M174" s="258">
        <v>2443</v>
      </c>
      <c r="N174" s="258">
        <v>2392.1999999999998</v>
      </c>
      <c r="O174" s="258">
        <v>7131000</v>
      </c>
      <c r="P174" s="259">
        <v>1.7072440203671217E-2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1404.35</v>
      </c>
      <c r="F175" s="255">
        <v>1409.6166666666668</v>
      </c>
      <c r="G175" s="257">
        <v>1392.7333333333336</v>
      </c>
      <c r="H175" s="257">
        <v>1381.1166666666668</v>
      </c>
      <c r="I175" s="257">
        <v>1364.2333333333336</v>
      </c>
      <c r="J175" s="257">
        <v>1421.2333333333336</v>
      </c>
      <c r="K175" s="257">
        <v>1438.1166666666668</v>
      </c>
      <c r="L175" s="257">
        <v>1449.7333333333336</v>
      </c>
      <c r="M175" s="258">
        <v>1426.5</v>
      </c>
      <c r="N175" s="258">
        <v>1398</v>
      </c>
      <c r="O175" s="258">
        <v>13714400</v>
      </c>
      <c r="P175" s="259">
        <v>-1.5625785057529016E-2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653.45000000000005</v>
      </c>
      <c r="F176" s="255">
        <v>655.31666666666672</v>
      </c>
      <c r="G176" s="257">
        <v>643.63333333333344</v>
      </c>
      <c r="H176" s="257">
        <v>633.81666666666672</v>
      </c>
      <c r="I176" s="257">
        <v>622.13333333333344</v>
      </c>
      <c r="J176" s="257">
        <v>665.13333333333344</v>
      </c>
      <c r="K176" s="257">
        <v>676.81666666666661</v>
      </c>
      <c r="L176" s="257">
        <v>686.63333333333344</v>
      </c>
      <c r="M176" s="258">
        <v>667</v>
      </c>
      <c r="N176" s="258">
        <v>645.5</v>
      </c>
      <c r="O176" s="258">
        <v>7162500</v>
      </c>
      <c r="P176" s="259">
        <v>-2.2983702465524448E-3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749.4</v>
      </c>
      <c r="F177" s="255">
        <v>749.81666666666661</v>
      </c>
      <c r="G177" s="257">
        <v>742.13333333333321</v>
      </c>
      <c r="H177" s="257">
        <v>734.86666666666656</v>
      </c>
      <c r="I177" s="257">
        <v>727.18333333333317</v>
      </c>
      <c r="J177" s="257">
        <v>757.08333333333326</v>
      </c>
      <c r="K177" s="257">
        <v>764.76666666666665</v>
      </c>
      <c r="L177" s="257">
        <v>772.0333333333333</v>
      </c>
      <c r="M177" s="258">
        <v>757.5</v>
      </c>
      <c r="N177" s="258">
        <v>742.55</v>
      </c>
      <c r="O177" s="258">
        <v>5482000</v>
      </c>
      <c r="P177" s="259">
        <v>-1.385141212448282E-2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1012.95</v>
      </c>
      <c r="F178" s="255">
        <v>1021.2166666666667</v>
      </c>
      <c r="G178" s="257">
        <v>1002.3333333333335</v>
      </c>
      <c r="H178" s="257">
        <v>991.71666666666681</v>
      </c>
      <c r="I178" s="257">
        <v>972.8333333333336</v>
      </c>
      <c r="J178" s="257">
        <v>1031.8333333333335</v>
      </c>
      <c r="K178" s="257">
        <v>1050.7166666666667</v>
      </c>
      <c r="L178" s="257">
        <v>1061.3333333333333</v>
      </c>
      <c r="M178" s="258">
        <v>1040.0999999999999</v>
      </c>
      <c r="N178" s="258">
        <v>1010.6</v>
      </c>
      <c r="O178" s="258">
        <v>12303500</v>
      </c>
      <c r="P178" s="259">
        <v>3.5552263679288952E-2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1714.3</v>
      </c>
      <c r="F179" s="255">
        <v>1719.2166666666665</v>
      </c>
      <c r="G179" s="257">
        <v>1694.4833333333329</v>
      </c>
      <c r="H179" s="257">
        <v>1674.6666666666665</v>
      </c>
      <c r="I179" s="257">
        <v>1649.9333333333329</v>
      </c>
      <c r="J179" s="257">
        <v>1739.0333333333328</v>
      </c>
      <c r="K179" s="257">
        <v>1763.7666666666664</v>
      </c>
      <c r="L179" s="257">
        <v>1783.5833333333328</v>
      </c>
      <c r="M179" s="258">
        <v>1743.95</v>
      </c>
      <c r="N179" s="258">
        <v>1699.4</v>
      </c>
      <c r="O179" s="258">
        <v>6548000</v>
      </c>
      <c r="P179" s="259">
        <v>3.953008414033974E-2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1137.8499999999999</v>
      </c>
      <c r="F180" s="255">
        <v>1132.1000000000001</v>
      </c>
      <c r="G180" s="257">
        <v>1121.2500000000002</v>
      </c>
      <c r="H180" s="257">
        <v>1104.6500000000001</v>
      </c>
      <c r="I180" s="257">
        <v>1093.8000000000002</v>
      </c>
      <c r="J180" s="257">
        <v>1148.7000000000003</v>
      </c>
      <c r="K180" s="257">
        <v>1159.5500000000002</v>
      </c>
      <c r="L180" s="257">
        <v>1176.1500000000003</v>
      </c>
      <c r="M180" s="258">
        <v>1142.95</v>
      </c>
      <c r="N180" s="258">
        <v>1115.5</v>
      </c>
      <c r="O180" s="258">
        <v>11847600</v>
      </c>
      <c r="P180" s="259">
        <v>0.33373860182370818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883.3</v>
      </c>
      <c r="F181" s="255">
        <v>888.55000000000007</v>
      </c>
      <c r="G181" s="257">
        <v>875.85000000000014</v>
      </c>
      <c r="H181" s="257">
        <v>868.40000000000009</v>
      </c>
      <c r="I181" s="257">
        <v>855.70000000000016</v>
      </c>
      <c r="J181" s="257">
        <v>896.00000000000011</v>
      </c>
      <c r="K181" s="257">
        <v>908.70000000000016</v>
      </c>
      <c r="L181" s="257">
        <v>916.15000000000009</v>
      </c>
      <c r="M181" s="258">
        <v>901.25</v>
      </c>
      <c r="N181" s="258">
        <v>881.1</v>
      </c>
      <c r="O181" s="258">
        <v>62436375</v>
      </c>
      <c r="P181" s="259">
        <v>1.9878494448453247E-2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390.95</v>
      </c>
      <c r="F182" s="255">
        <v>392.18333333333334</v>
      </c>
      <c r="G182" s="257">
        <v>386.01666666666665</v>
      </c>
      <c r="H182" s="257">
        <v>381.08333333333331</v>
      </c>
      <c r="I182" s="257">
        <v>374.91666666666663</v>
      </c>
      <c r="J182" s="257">
        <v>397.11666666666667</v>
      </c>
      <c r="K182" s="257">
        <v>403.2833333333333</v>
      </c>
      <c r="L182" s="257">
        <v>408.2166666666667</v>
      </c>
      <c r="M182" s="258">
        <v>398.35</v>
      </c>
      <c r="N182" s="258">
        <v>387.25</v>
      </c>
      <c r="O182" s="258">
        <v>95411250</v>
      </c>
      <c r="P182" s="259">
        <v>1.7785138248847927E-2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135.30000000000001</v>
      </c>
      <c r="F183" s="255">
        <v>135.9</v>
      </c>
      <c r="G183" s="257">
        <v>134.4</v>
      </c>
      <c r="H183" s="257">
        <v>133.5</v>
      </c>
      <c r="I183" s="257">
        <v>132</v>
      </c>
      <c r="J183" s="257">
        <v>136.80000000000001</v>
      </c>
      <c r="K183" s="257">
        <v>138.30000000000001</v>
      </c>
      <c r="L183" s="257">
        <v>139.20000000000002</v>
      </c>
      <c r="M183" s="258">
        <v>137.4</v>
      </c>
      <c r="N183" s="258">
        <v>135</v>
      </c>
      <c r="O183" s="258">
        <v>220698500</v>
      </c>
      <c r="P183" s="259">
        <v>1.1877143433528343E-2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3868.45</v>
      </c>
      <c r="F184" s="255">
        <v>3870.5333333333333</v>
      </c>
      <c r="G184" s="257">
        <v>3819.5166666666664</v>
      </c>
      <c r="H184" s="257">
        <v>3770.583333333333</v>
      </c>
      <c r="I184" s="257">
        <v>3719.5666666666662</v>
      </c>
      <c r="J184" s="257">
        <v>3919.4666666666667</v>
      </c>
      <c r="K184" s="257">
        <v>3970.483333333334</v>
      </c>
      <c r="L184" s="257">
        <v>4019.416666666667</v>
      </c>
      <c r="M184" s="258">
        <v>3921.55</v>
      </c>
      <c r="N184" s="258">
        <v>3821.6</v>
      </c>
      <c r="O184" s="258">
        <v>12570425</v>
      </c>
      <c r="P184" s="259">
        <v>-3.1378947652309933E-2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1321</v>
      </c>
      <c r="F185" s="255">
        <v>1327.2333333333333</v>
      </c>
      <c r="G185" s="257">
        <v>1312.5166666666667</v>
      </c>
      <c r="H185" s="257">
        <v>1304.0333333333333</v>
      </c>
      <c r="I185" s="257">
        <v>1289.3166666666666</v>
      </c>
      <c r="J185" s="257">
        <v>1335.7166666666667</v>
      </c>
      <c r="K185" s="257">
        <v>1350.4333333333334</v>
      </c>
      <c r="L185" s="257">
        <v>1358.9166666666667</v>
      </c>
      <c r="M185" s="258">
        <v>1341.95</v>
      </c>
      <c r="N185" s="258">
        <v>1318.75</v>
      </c>
      <c r="O185" s="258">
        <v>13319400</v>
      </c>
      <c r="P185" s="259">
        <v>-2.4714658039004223E-3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3647.6</v>
      </c>
      <c r="F186" s="255">
        <v>3663.2333333333336</v>
      </c>
      <c r="G186" s="257">
        <v>3603.666666666667</v>
      </c>
      <c r="H186" s="257">
        <v>3559.7333333333336</v>
      </c>
      <c r="I186" s="257">
        <v>3500.166666666667</v>
      </c>
      <c r="J186" s="257">
        <v>3707.166666666667</v>
      </c>
      <c r="K186" s="257">
        <v>3766.7333333333336</v>
      </c>
      <c r="L186" s="257">
        <v>3810.666666666667</v>
      </c>
      <c r="M186" s="258">
        <v>3722.8</v>
      </c>
      <c r="N186" s="258">
        <v>3619.3</v>
      </c>
      <c r="O186" s="258">
        <v>5268375</v>
      </c>
      <c r="P186" s="259">
        <v>3.4038606855808201E-2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2505</v>
      </c>
      <c r="F187" s="255">
        <v>2508.4333333333334</v>
      </c>
      <c r="G187" s="257">
        <v>2484.0666666666666</v>
      </c>
      <c r="H187" s="257">
        <v>2463.1333333333332</v>
      </c>
      <c r="I187" s="257">
        <v>2438.7666666666664</v>
      </c>
      <c r="J187" s="257">
        <v>2529.3666666666668</v>
      </c>
      <c r="K187" s="257">
        <v>2553.7333333333336</v>
      </c>
      <c r="L187" s="257">
        <v>2574.666666666667</v>
      </c>
      <c r="M187" s="258">
        <v>2532.8000000000002</v>
      </c>
      <c r="N187" s="258">
        <v>2487.5</v>
      </c>
      <c r="O187" s="258">
        <v>1573500</v>
      </c>
      <c r="P187" s="259">
        <v>1.9106217616580309E-2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3115.65</v>
      </c>
      <c r="F188" s="255">
        <v>3115.8166666666671</v>
      </c>
      <c r="G188" s="257">
        <v>3081.7833333333342</v>
      </c>
      <c r="H188" s="257">
        <v>3047.916666666667</v>
      </c>
      <c r="I188" s="257">
        <v>3013.8833333333341</v>
      </c>
      <c r="J188" s="257">
        <v>3149.6833333333343</v>
      </c>
      <c r="K188" s="257">
        <v>3183.7166666666672</v>
      </c>
      <c r="L188" s="257">
        <v>3217.5833333333344</v>
      </c>
      <c r="M188" s="258">
        <v>3149.85</v>
      </c>
      <c r="N188" s="258">
        <v>3081.95</v>
      </c>
      <c r="O188" s="258">
        <v>3054800</v>
      </c>
      <c r="P188" s="259">
        <v>1.8365472910927456E-3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2008.75</v>
      </c>
      <c r="F189" s="255">
        <v>2012.6166666666668</v>
      </c>
      <c r="G189" s="257">
        <v>1991.2833333333335</v>
      </c>
      <c r="H189" s="257">
        <v>1973.8166666666668</v>
      </c>
      <c r="I189" s="257">
        <v>1952.4833333333336</v>
      </c>
      <c r="J189" s="257">
        <v>2030.0833333333335</v>
      </c>
      <c r="K189" s="257">
        <v>2051.4166666666665</v>
      </c>
      <c r="L189" s="257">
        <v>2068.8833333333332</v>
      </c>
      <c r="M189" s="258">
        <v>2033.95</v>
      </c>
      <c r="N189" s="258">
        <v>1995.15</v>
      </c>
      <c r="O189" s="258">
        <v>4924850</v>
      </c>
      <c r="P189" s="259">
        <v>-2.5756421796025757E-2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1816.95</v>
      </c>
      <c r="F190" s="255">
        <v>1814.8166666666666</v>
      </c>
      <c r="G190" s="257">
        <v>1804.6833333333332</v>
      </c>
      <c r="H190" s="257">
        <v>1792.4166666666665</v>
      </c>
      <c r="I190" s="257">
        <v>1782.2833333333331</v>
      </c>
      <c r="J190" s="257">
        <v>1827.0833333333333</v>
      </c>
      <c r="K190" s="257">
        <v>1837.2166666666665</v>
      </c>
      <c r="L190" s="257">
        <v>1849.4833333333333</v>
      </c>
      <c r="M190" s="258">
        <v>1824.95</v>
      </c>
      <c r="N190" s="258">
        <v>1802.55</v>
      </c>
      <c r="O190" s="258">
        <v>2325200</v>
      </c>
      <c r="P190" s="259">
        <v>5.1876188829327336E-3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9990.0499999999993</v>
      </c>
      <c r="F191" s="255">
        <v>10084.033333333333</v>
      </c>
      <c r="G191" s="257">
        <v>9871.116666666665</v>
      </c>
      <c r="H191" s="257">
        <v>9752.1833333333325</v>
      </c>
      <c r="I191" s="257">
        <v>9539.2666666666646</v>
      </c>
      <c r="J191" s="257">
        <v>10202.966666666665</v>
      </c>
      <c r="K191" s="257">
        <v>10415.883333333333</v>
      </c>
      <c r="L191" s="257">
        <v>10534.816666666666</v>
      </c>
      <c r="M191" s="258">
        <v>10296.950000000001</v>
      </c>
      <c r="N191" s="258">
        <v>9965.1</v>
      </c>
      <c r="O191" s="258">
        <v>1975400</v>
      </c>
      <c r="P191" s="259">
        <v>7.6746974817398894E-2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531.65</v>
      </c>
      <c r="F192" s="255">
        <v>534.19999999999993</v>
      </c>
      <c r="G192" s="257">
        <v>526.04999999999984</v>
      </c>
      <c r="H192" s="257">
        <v>520.44999999999993</v>
      </c>
      <c r="I192" s="257">
        <v>512.29999999999984</v>
      </c>
      <c r="J192" s="257">
        <v>539.79999999999984</v>
      </c>
      <c r="K192" s="257">
        <v>547.94999999999993</v>
      </c>
      <c r="L192" s="257">
        <v>553.54999999999984</v>
      </c>
      <c r="M192" s="258">
        <v>542.35</v>
      </c>
      <c r="N192" s="258">
        <v>528.6</v>
      </c>
      <c r="O192" s="258">
        <v>40579500</v>
      </c>
      <c r="P192" s="259">
        <v>5.4204660587639314E-2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269.8</v>
      </c>
      <c r="F193" s="255">
        <v>270.91666666666669</v>
      </c>
      <c r="G193" s="257">
        <v>263.93333333333339</v>
      </c>
      <c r="H193" s="257">
        <v>258.06666666666672</v>
      </c>
      <c r="I193" s="257">
        <v>251.08333333333343</v>
      </c>
      <c r="J193" s="257">
        <v>276.78333333333336</v>
      </c>
      <c r="K193" s="257">
        <v>283.76666666666659</v>
      </c>
      <c r="L193" s="257">
        <v>289.63333333333333</v>
      </c>
      <c r="M193" s="258">
        <v>277.89999999999998</v>
      </c>
      <c r="N193" s="258">
        <v>265.05</v>
      </c>
      <c r="O193" s="258">
        <v>95668500</v>
      </c>
      <c r="P193" s="259">
        <v>-4.1657688716512245E-3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1052.3499999999999</v>
      </c>
      <c r="F194" s="255">
        <v>1062.6333333333334</v>
      </c>
      <c r="G194" s="257">
        <v>1032.8666666666668</v>
      </c>
      <c r="H194" s="257">
        <v>1013.3833333333334</v>
      </c>
      <c r="I194" s="257">
        <v>983.61666666666679</v>
      </c>
      <c r="J194" s="257">
        <v>1082.1166666666668</v>
      </c>
      <c r="K194" s="257">
        <v>1111.8833333333337</v>
      </c>
      <c r="L194" s="257">
        <v>1131.3666666666668</v>
      </c>
      <c r="M194" s="258">
        <v>1092.4000000000001</v>
      </c>
      <c r="N194" s="258">
        <v>1043.1500000000001</v>
      </c>
      <c r="O194" s="258">
        <v>7119000</v>
      </c>
      <c r="P194" s="259">
        <v>-0.20952698201199202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473.25</v>
      </c>
      <c r="F195" s="255">
        <v>474.93333333333334</v>
      </c>
      <c r="G195" s="257">
        <v>470.86666666666667</v>
      </c>
      <c r="H195" s="257">
        <v>468.48333333333335</v>
      </c>
      <c r="I195" s="257">
        <v>464.41666666666669</v>
      </c>
      <c r="J195" s="257">
        <v>477.31666666666666</v>
      </c>
      <c r="K195" s="257">
        <v>481.38333333333338</v>
      </c>
      <c r="L195" s="257">
        <v>483.76666666666665</v>
      </c>
      <c r="M195" s="258">
        <v>479</v>
      </c>
      <c r="N195" s="258">
        <v>472.55</v>
      </c>
      <c r="O195" s="258">
        <v>48223500</v>
      </c>
      <c r="P195" s="259">
        <v>1.2375614057186044E-2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170.95</v>
      </c>
      <c r="F196" s="255">
        <v>172.9</v>
      </c>
      <c r="G196" s="257">
        <v>168.25</v>
      </c>
      <c r="H196" s="257">
        <v>165.54999999999998</v>
      </c>
      <c r="I196" s="257">
        <v>160.89999999999998</v>
      </c>
      <c r="J196" s="257">
        <v>175.60000000000002</v>
      </c>
      <c r="K196" s="257">
        <v>180.25000000000006</v>
      </c>
      <c r="L196" s="257">
        <v>182.95000000000005</v>
      </c>
      <c r="M196" s="258">
        <v>177.55</v>
      </c>
      <c r="N196" s="258">
        <v>170.2</v>
      </c>
      <c r="O196" s="258">
        <v>119664000</v>
      </c>
      <c r="P196" s="259">
        <v>-1.6737742500061627E-2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763.2</v>
      </c>
      <c r="F197" s="255">
        <v>762.55000000000007</v>
      </c>
      <c r="G197" s="257">
        <v>753.60000000000014</v>
      </c>
      <c r="H197" s="257">
        <v>744.00000000000011</v>
      </c>
      <c r="I197" s="257">
        <v>735.05000000000018</v>
      </c>
      <c r="J197" s="257">
        <v>772.15000000000009</v>
      </c>
      <c r="K197" s="257">
        <v>781.10000000000014</v>
      </c>
      <c r="L197" s="257">
        <v>790.7</v>
      </c>
      <c r="M197" s="258">
        <v>771.5</v>
      </c>
      <c r="N197" s="258">
        <v>752.95</v>
      </c>
      <c r="O197" s="258">
        <v>6549300</v>
      </c>
      <c r="P197" s="259">
        <v>1.6766801732569513E-2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04" t="s">
        <v>16</v>
      </c>
      <c r="B8" s="306"/>
      <c r="C8" s="309" t="s">
        <v>20</v>
      </c>
      <c r="D8" s="309" t="s">
        <v>21</v>
      </c>
      <c r="E8" s="301" t="s">
        <v>22</v>
      </c>
      <c r="F8" s="302"/>
      <c r="G8" s="303"/>
      <c r="H8" s="301" t="s">
        <v>23</v>
      </c>
      <c r="I8" s="302"/>
      <c r="J8" s="303"/>
      <c r="K8" s="26"/>
      <c r="L8" s="48"/>
      <c r="M8" s="48"/>
      <c r="N8" s="1"/>
      <c r="O8" s="1"/>
    </row>
    <row r="9" spans="1:15" ht="36" customHeight="1">
      <c r="A9" s="305"/>
      <c r="B9" s="308"/>
      <c r="C9" s="308"/>
      <c r="D9" s="3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21697.45</v>
      </c>
      <c r="D10" s="34">
        <v>21729.716666666667</v>
      </c>
      <c r="E10" s="34">
        <v>21626.483333333334</v>
      </c>
      <c r="F10" s="34">
        <v>21555.516666666666</v>
      </c>
      <c r="G10" s="34">
        <v>21452.283333333333</v>
      </c>
      <c r="H10" s="34">
        <v>21800.683333333334</v>
      </c>
      <c r="I10" s="34">
        <v>21903.916666666672</v>
      </c>
      <c r="J10" s="34">
        <v>21974.883333333335</v>
      </c>
      <c r="K10" s="34">
        <v>21832.95</v>
      </c>
      <c r="L10" s="34">
        <v>21658.75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46188.65</v>
      </c>
      <c r="D11" s="34">
        <v>46054.633333333331</v>
      </c>
      <c r="E11" s="34">
        <v>45802.366666666661</v>
      </c>
      <c r="F11" s="34">
        <v>45416.083333333328</v>
      </c>
      <c r="G11" s="34">
        <v>45163.816666666658</v>
      </c>
      <c r="H11" s="34">
        <v>46440.916666666664</v>
      </c>
      <c r="I11" s="34">
        <v>46693.183333333327</v>
      </c>
      <c r="J11" s="34">
        <v>47079.466666666667</v>
      </c>
      <c r="K11" s="34">
        <v>46306.9</v>
      </c>
      <c r="L11" s="34">
        <v>45668.35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5435.6</v>
      </c>
      <c r="D12" s="36">
        <v>5438.9333333333334</v>
      </c>
      <c r="E12" s="36">
        <v>5382.9666666666672</v>
      </c>
      <c r="F12" s="36">
        <v>5330.3333333333339</v>
      </c>
      <c r="G12" s="36">
        <v>5274.3666666666677</v>
      </c>
      <c r="H12" s="36">
        <v>5491.5666666666666</v>
      </c>
      <c r="I12" s="36">
        <v>5547.5333333333319</v>
      </c>
      <c r="J12" s="36">
        <v>5600.1666666666661</v>
      </c>
      <c r="K12" s="36">
        <v>5494.9</v>
      </c>
      <c r="L12" s="36">
        <v>5386.3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7825.9</v>
      </c>
      <c r="D13" s="36">
        <v>7841.2833333333328</v>
      </c>
      <c r="E13" s="36">
        <v>7782.3166666666657</v>
      </c>
      <c r="F13" s="36">
        <v>7738.7333333333327</v>
      </c>
      <c r="G13" s="36">
        <v>7679.7666666666655</v>
      </c>
      <c r="H13" s="36">
        <v>7884.8666666666659</v>
      </c>
      <c r="I13" s="36">
        <v>7943.833333333333</v>
      </c>
      <c r="J13" s="36">
        <v>7987.4166666666661</v>
      </c>
      <c r="K13" s="36">
        <v>7900.25</v>
      </c>
      <c r="L13" s="36">
        <v>7797.7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36534.550000000003</v>
      </c>
      <c r="D14" s="36">
        <v>36645.700000000004</v>
      </c>
      <c r="E14" s="36">
        <v>36340.000000000007</v>
      </c>
      <c r="F14" s="36">
        <v>36145.450000000004</v>
      </c>
      <c r="G14" s="36">
        <v>35839.750000000007</v>
      </c>
      <c r="H14" s="36">
        <v>36840.250000000007</v>
      </c>
      <c r="I14" s="36">
        <v>37145.950000000004</v>
      </c>
      <c r="J14" s="36">
        <v>37340.500000000007</v>
      </c>
      <c r="K14" s="36">
        <v>36951.4</v>
      </c>
      <c r="L14" s="36">
        <v>36451.15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8711.0499999999993</v>
      </c>
      <c r="D15" s="36">
        <v>8705.3833333333332</v>
      </c>
      <c r="E15" s="36">
        <v>8627.2666666666664</v>
      </c>
      <c r="F15" s="36">
        <v>8543.4833333333336</v>
      </c>
      <c r="G15" s="36">
        <v>8465.3666666666668</v>
      </c>
      <c r="H15" s="36">
        <v>8789.1666666666661</v>
      </c>
      <c r="I15" s="36">
        <v>8867.283333333331</v>
      </c>
      <c r="J15" s="36">
        <v>8951.0666666666657</v>
      </c>
      <c r="K15" s="36">
        <v>8783.5</v>
      </c>
      <c r="L15" s="36">
        <v>8621.6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13529.35</v>
      </c>
      <c r="D16" s="36">
        <v>13543.033333333333</v>
      </c>
      <c r="E16" s="36">
        <v>13413.716666666665</v>
      </c>
      <c r="F16" s="36">
        <v>13298.083333333332</v>
      </c>
      <c r="G16" s="36">
        <v>13168.766666666665</v>
      </c>
      <c r="H16" s="36">
        <v>13658.666666666666</v>
      </c>
      <c r="I16" s="36">
        <v>13787.983333333332</v>
      </c>
      <c r="J16" s="36">
        <v>13903.616666666667</v>
      </c>
      <c r="K16" s="36">
        <v>13672.35</v>
      </c>
      <c r="L16" s="36">
        <v>13427.4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4546.05</v>
      </c>
      <c r="D17" s="36">
        <v>4528.1166666666659</v>
      </c>
      <c r="E17" s="36">
        <v>4358.2333333333318</v>
      </c>
      <c r="F17" s="36">
        <v>4170.4166666666661</v>
      </c>
      <c r="G17" s="36">
        <v>4000.5333333333319</v>
      </c>
      <c r="H17" s="36">
        <v>4715.9333333333316</v>
      </c>
      <c r="I17" s="36">
        <v>4885.8166666666648</v>
      </c>
      <c r="J17" s="36">
        <v>5073.6333333333314</v>
      </c>
      <c r="K17" s="31">
        <v>4698</v>
      </c>
      <c r="L17" s="31">
        <v>4340.3</v>
      </c>
      <c r="M17" s="31">
        <v>8.2576000000000001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25887</v>
      </c>
      <c r="D18" s="36">
        <v>25973.483333333334</v>
      </c>
      <c r="E18" s="36">
        <v>25614.616666666669</v>
      </c>
      <c r="F18" s="36">
        <v>25342.233333333334</v>
      </c>
      <c r="G18" s="36">
        <v>24983.366666666669</v>
      </c>
      <c r="H18" s="36">
        <v>26245.866666666669</v>
      </c>
      <c r="I18" s="36">
        <v>26604.73333333333</v>
      </c>
      <c r="J18" s="36">
        <v>26877.116666666669</v>
      </c>
      <c r="K18" s="31">
        <v>26332.35</v>
      </c>
      <c r="L18" s="31">
        <v>25701.1</v>
      </c>
      <c r="M18" s="31">
        <v>9.5350000000000004E-2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166.85</v>
      </c>
      <c r="D19" s="36">
        <v>167.04999999999998</v>
      </c>
      <c r="E19" s="36">
        <v>163.14999999999998</v>
      </c>
      <c r="F19" s="36">
        <v>159.44999999999999</v>
      </c>
      <c r="G19" s="36">
        <v>155.54999999999998</v>
      </c>
      <c r="H19" s="36">
        <v>170.74999999999997</v>
      </c>
      <c r="I19" s="36">
        <v>174.65</v>
      </c>
      <c r="J19" s="36">
        <v>178.34999999999997</v>
      </c>
      <c r="K19" s="31">
        <v>170.95</v>
      </c>
      <c r="L19" s="31">
        <v>163.35</v>
      </c>
      <c r="M19" s="31">
        <v>136.56066000000001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241.9</v>
      </c>
      <c r="D20" s="36">
        <v>242.5</v>
      </c>
      <c r="E20" s="36">
        <v>239.9</v>
      </c>
      <c r="F20" s="36">
        <v>237.9</v>
      </c>
      <c r="G20" s="36">
        <v>235.3</v>
      </c>
      <c r="H20" s="36">
        <v>244.5</v>
      </c>
      <c r="I20" s="36">
        <v>247.10000000000002</v>
      </c>
      <c r="J20" s="36">
        <v>249.1</v>
      </c>
      <c r="K20" s="31">
        <v>245.1</v>
      </c>
      <c r="L20" s="31">
        <v>240.5</v>
      </c>
      <c r="M20" s="31">
        <v>30.29372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2530</v>
      </c>
      <c r="D21" s="36">
        <v>2535.9</v>
      </c>
      <c r="E21" s="36">
        <v>2505.8000000000002</v>
      </c>
      <c r="F21" s="36">
        <v>2481.6</v>
      </c>
      <c r="G21" s="36">
        <v>2451.5</v>
      </c>
      <c r="H21" s="36">
        <v>2560.1000000000004</v>
      </c>
      <c r="I21" s="36">
        <v>2590.1999999999998</v>
      </c>
      <c r="J21" s="36">
        <v>2614.4000000000005</v>
      </c>
      <c r="K21" s="31">
        <v>2566</v>
      </c>
      <c r="L21" s="31">
        <v>2511.6999999999998</v>
      </c>
      <c r="M21" s="31">
        <v>4.2420099999999996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3153.5</v>
      </c>
      <c r="D22" s="36">
        <v>3157.8333333333335</v>
      </c>
      <c r="E22" s="36">
        <v>3078.7166666666672</v>
      </c>
      <c r="F22" s="36">
        <v>3003.9333333333338</v>
      </c>
      <c r="G22" s="36">
        <v>2924.8166666666675</v>
      </c>
      <c r="H22" s="36">
        <v>3232.6166666666668</v>
      </c>
      <c r="I22" s="36">
        <v>3311.7333333333327</v>
      </c>
      <c r="J22" s="36">
        <v>3386.5166666666664</v>
      </c>
      <c r="K22" s="31">
        <v>3236.95</v>
      </c>
      <c r="L22" s="31">
        <v>3083.05</v>
      </c>
      <c r="M22" s="31">
        <v>46.865949999999998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1665.95</v>
      </c>
      <c r="D23" s="36">
        <v>1675.8666666666668</v>
      </c>
      <c r="E23" s="36">
        <v>1645.7333333333336</v>
      </c>
      <c r="F23" s="36">
        <v>1625.5166666666669</v>
      </c>
      <c r="G23" s="36">
        <v>1595.3833333333337</v>
      </c>
      <c r="H23" s="36">
        <v>1696.0833333333335</v>
      </c>
      <c r="I23" s="36">
        <v>1726.2166666666667</v>
      </c>
      <c r="J23" s="36">
        <v>1746.4333333333334</v>
      </c>
      <c r="K23" s="31">
        <v>1706</v>
      </c>
      <c r="L23" s="31">
        <v>1655.65</v>
      </c>
      <c r="M23" s="31">
        <v>17.353380000000001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1218.8499999999999</v>
      </c>
      <c r="D24" s="36">
        <v>1219.55</v>
      </c>
      <c r="E24" s="36">
        <v>1199.5999999999999</v>
      </c>
      <c r="F24" s="36">
        <v>1180.3499999999999</v>
      </c>
      <c r="G24" s="36">
        <v>1160.3999999999999</v>
      </c>
      <c r="H24" s="36">
        <v>1238.8</v>
      </c>
      <c r="I24" s="36">
        <v>1258.7500000000002</v>
      </c>
      <c r="J24" s="36">
        <v>1278</v>
      </c>
      <c r="K24" s="31">
        <v>1239.5</v>
      </c>
      <c r="L24" s="31">
        <v>1200.3</v>
      </c>
      <c r="M24" s="31">
        <v>74.336280000000002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564.35</v>
      </c>
      <c r="D25" s="36">
        <v>563.38333333333333</v>
      </c>
      <c r="E25" s="36">
        <v>557.76666666666665</v>
      </c>
      <c r="F25" s="36">
        <v>551.18333333333328</v>
      </c>
      <c r="G25" s="36">
        <v>545.56666666666661</v>
      </c>
      <c r="H25" s="36">
        <v>569.9666666666667</v>
      </c>
      <c r="I25" s="36">
        <v>575.58333333333326</v>
      </c>
      <c r="J25" s="36">
        <v>582.16666666666674</v>
      </c>
      <c r="K25" s="31">
        <v>569</v>
      </c>
      <c r="L25" s="31">
        <v>556.79999999999995</v>
      </c>
      <c r="M25" s="31">
        <v>13.77239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4854.75</v>
      </c>
      <c r="D26" s="36">
        <v>4917.916666666667</v>
      </c>
      <c r="E26" s="36">
        <v>4770.8333333333339</v>
      </c>
      <c r="F26" s="36">
        <v>4686.916666666667</v>
      </c>
      <c r="G26" s="36">
        <v>4539.8333333333339</v>
      </c>
      <c r="H26" s="36">
        <v>5001.8333333333339</v>
      </c>
      <c r="I26" s="36">
        <v>5148.9166666666679</v>
      </c>
      <c r="J26" s="36">
        <v>5232.8333333333339</v>
      </c>
      <c r="K26" s="31">
        <v>5065</v>
      </c>
      <c r="L26" s="31">
        <v>4834</v>
      </c>
      <c r="M26" s="31">
        <v>1.73932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565.04999999999995</v>
      </c>
      <c r="D27" s="36">
        <v>562.96666666666658</v>
      </c>
      <c r="E27" s="36">
        <v>556.13333333333321</v>
      </c>
      <c r="F27" s="36">
        <v>547.21666666666658</v>
      </c>
      <c r="G27" s="36">
        <v>540.38333333333321</v>
      </c>
      <c r="H27" s="36">
        <v>571.88333333333321</v>
      </c>
      <c r="I27" s="36">
        <v>578.71666666666647</v>
      </c>
      <c r="J27" s="36">
        <v>587.63333333333321</v>
      </c>
      <c r="K27" s="31">
        <v>569.79999999999995</v>
      </c>
      <c r="L27" s="31">
        <v>554.04999999999995</v>
      </c>
      <c r="M27" s="31">
        <v>62.280140000000003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6287.95</v>
      </c>
      <c r="D28" s="36">
        <v>6310.916666666667</v>
      </c>
      <c r="E28" s="36">
        <v>6244.8333333333339</v>
      </c>
      <c r="F28" s="36">
        <v>6201.7166666666672</v>
      </c>
      <c r="G28" s="36">
        <v>6135.6333333333341</v>
      </c>
      <c r="H28" s="36">
        <v>6354.0333333333338</v>
      </c>
      <c r="I28" s="36">
        <v>6420.1166666666677</v>
      </c>
      <c r="J28" s="36">
        <v>6463.2333333333336</v>
      </c>
      <c r="K28" s="31">
        <v>6377</v>
      </c>
      <c r="L28" s="31">
        <v>6267.8</v>
      </c>
      <c r="M28" s="31">
        <v>2.55111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533.95000000000005</v>
      </c>
      <c r="D29" s="36">
        <v>536.98333333333335</v>
      </c>
      <c r="E29" s="36">
        <v>529.9666666666667</v>
      </c>
      <c r="F29" s="36">
        <v>525.98333333333335</v>
      </c>
      <c r="G29" s="36">
        <v>518.9666666666667</v>
      </c>
      <c r="H29" s="36">
        <v>540.9666666666667</v>
      </c>
      <c r="I29" s="36">
        <v>547.98333333333335</v>
      </c>
      <c r="J29" s="36">
        <v>551.9666666666667</v>
      </c>
      <c r="K29" s="31">
        <v>544</v>
      </c>
      <c r="L29" s="31">
        <v>533</v>
      </c>
      <c r="M29" s="31">
        <v>18.215450000000001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174.75</v>
      </c>
      <c r="D30" s="36">
        <v>175.21666666666667</v>
      </c>
      <c r="E30" s="36">
        <v>173.23333333333335</v>
      </c>
      <c r="F30" s="36">
        <v>171.71666666666667</v>
      </c>
      <c r="G30" s="36">
        <v>169.73333333333335</v>
      </c>
      <c r="H30" s="36">
        <v>176.73333333333335</v>
      </c>
      <c r="I30" s="36">
        <v>178.71666666666664</v>
      </c>
      <c r="J30" s="36">
        <v>180.23333333333335</v>
      </c>
      <c r="K30" s="31">
        <v>177.2</v>
      </c>
      <c r="L30" s="31">
        <v>173.7</v>
      </c>
      <c r="M30" s="31">
        <v>121.27880999999999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2929.35</v>
      </c>
      <c r="D31" s="36">
        <v>2940.7166666666667</v>
      </c>
      <c r="E31" s="36">
        <v>2908.5833333333335</v>
      </c>
      <c r="F31" s="36">
        <v>2887.8166666666666</v>
      </c>
      <c r="G31" s="36">
        <v>2855.6833333333334</v>
      </c>
      <c r="H31" s="36">
        <v>2961.4833333333336</v>
      </c>
      <c r="I31" s="36">
        <v>2993.6166666666668</v>
      </c>
      <c r="J31" s="36">
        <v>3014.3833333333337</v>
      </c>
      <c r="K31" s="31">
        <v>2972.85</v>
      </c>
      <c r="L31" s="31">
        <v>2919.95</v>
      </c>
      <c r="M31" s="31">
        <v>30.064720000000001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1889.2</v>
      </c>
      <c r="D32" s="36">
        <v>1871.3999999999999</v>
      </c>
      <c r="E32" s="36">
        <v>1837.7999999999997</v>
      </c>
      <c r="F32" s="36">
        <v>1786.3999999999999</v>
      </c>
      <c r="G32" s="36">
        <v>1752.7999999999997</v>
      </c>
      <c r="H32" s="36">
        <v>1922.7999999999997</v>
      </c>
      <c r="I32" s="36">
        <v>1956.3999999999996</v>
      </c>
      <c r="J32" s="36">
        <v>2007.7999999999997</v>
      </c>
      <c r="K32" s="31">
        <v>1905</v>
      </c>
      <c r="L32" s="31">
        <v>1820</v>
      </c>
      <c r="M32" s="31">
        <v>10.28119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1004.1</v>
      </c>
      <c r="D33" s="36">
        <v>1010.9833333333335</v>
      </c>
      <c r="E33" s="36">
        <v>992.26666666666688</v>
      </c>
      <c r="F33" s="36">
        <v>980.43333333333339</v>
      </c>
      <c r="G33" s="36">
        <v>961.71666666666681</v>
      </c>
      <c r="H33" s="36">
        <v>1022.8166666666669</v>
      </c>
      <c r="I33" s="36">
        <v>1041.5333333333333</v>
      </c>
      <c r="J33" s="36">
        <v>1053.366666666667</v>
      </c>
      <c r="K33" s="31">
        <v>1029.7</v>
      </c>
      <c r="L33" s="31">
        <v>999.15</v>
      </c>
      <c r="M33" s="31">
        <v>28.554950000000002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634.95000000000005</v>
      </c>
      <c r="D34" s="36">
        <v>637.08333333333337</v>
      </c>
      <c r="E34" s="36">
        <v>630.16666666666674</v>
      </c>
      <c r="F34" s="36">
        <v>625.38333333333333</v>
      </c>
      <c r="G34" s="36">
        <v>618.4666666666667</v>
      </c>
      <c r="H34" s="36">
        <v>641.86666666666679</v>
      </c>
      <c r="I34" s="36">
        <v>648.78333333333353</v>
      </c>
      <c r="J34" s="36">
        <v>653.56666666666683</v>
      </c>
      <c r="K34" s="31">
        <v>644</v>
      </c>
      <c r="L34" s="31">
        <v>632.29999999999995</v>
      </c>
      <c r="M34" s="31">
        <v>20.063549999999999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1070.8</v>
      </c>
      <c r="D35" s="36">
        <v>1087.0833333333333</v>
      </c>
      <c r="E35" s="36">
        <v>1019.1166666666666</v>
      </c>
      <c r="F35" s="36">
        <v>967.43333333333339</v>
      </c>
      <c r="G35" s="36">
        <v>899.4666666666667</v>
      </c>
      <c r="H35" s="36">
        <v>1138.7666666666664</v>
      </c>
      <c r="I35" s="36">
        <v>1206.7333333333331</v>
      </c>
      <c r="J35" s="36">
        <v>1258.4166666666663</v>
      </c>
      <c r="K35" s="31">
        <v>1155.05</v>
      </c>
      <c r="L35" s="31">
        <v>1035.4000000000001</v>
      </c>
      <c r="M35" s="31">
        <v>106.93504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350.85</v>
      </c>
      <c r="D36" s="36">
        <v>353.13333333333338</v>
      </c>
      <c r="E36" s="36">
        <v>347.71666666666675</v>
      </c>
      <c r="F36" s="36">
        <v>344.58333333333337</v>
      </c>
      <c r="G36" s="36">
        <v>339.16666666666674</v>
      </c>
      <c r="H36" s="36">
        <v>356.26666666666677</v>
      </c>
      <c r="I36" s="36">
        <v>361.68333333333339</v>
      </c>
      <c r="J36" s="36">
        <v>364.81666666666678</v>
      </c>
      <c r="K36" s="31">
        <v>358.55</v>
      </c>
      <c r="L36" s="31">
        <v>350</v>
      </c>
      <c r="M36" s="31">
        <v>17.528860000000002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1084.25</v>
      </c>
      <c r="D37" s="36">
        <v>1076.2333333333333</v>
      </c>
      <c r="E37" s="36">
        <v>1064.8166666666666</v>
      </c>
      <c r="F37" s="36">
        <v>1045.3833333333332</v>
      </c>
      <c r="G37" s="36">
        <v>1033.9666666666665</v>
      </c>
      <c r="H37" s="36">
        <v>1095.6666666666667</v>
      </c>
      <c r="I37" s="36">
        <v>1107.0833333333333</v>
      </c>
      <c r="J37" s="36">
        <v>1126.5166666666669</v>
      </c>
      <c r="K37" s="31">
        <v>1087.6500000000001</v>
      </c>
      <c r="L37" s="31">
        <v>1056.8</v>
      </c>
      <c r="M37" s="31">
        <v>97.566820000000007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7655.75</v>
      </c>
      <c r="D38" s="36">
        <v>7685.7</v>
      </c>
      <c r="E38" s="36">
        <v>7606.4</v>
      </c>
      <c r="F38" s="36">
        <v>7557.05</v>
      </c>
      <c r="G38" s="36">
        <v>7477.75</v>
      </c>
      <c r="H38" s="36">
        <v>7735.0499999999993</v>
      </c>
      <c r="I38" s="36">
        <v>7814.35</v>
      </c>
      <c r="J38" s="36">
        <v>7863.6999999999989</v>
      </c>
      <c r="K38" s="31">
        <v>7765</v>
      </c>
      <c r="L38" s="31">
        <v>7636.35</v>
      </c>
      <c r="M38" s="31">
        <v>3.94564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1622.25</v>
      </c>
      <c r="D39" s="36">
        <v>1622.4166666666667</v>
      </c>
      <c r="E39" s="36">
        <v>1612.8333333333335</v>
      </c>
      <c r="F39" s="36">
        <v>1603.4166666666667</v>
      </c>
      <c r="G39" s="36">
        <v>1593.8333333333335</v>
      </c>
      <c r="H39" s="36">
        <v>1631.8333333333335</v>
      </c>
      <c r="I39" s="36">
        <v>1641.416666666667</v>
      </c>
      <c r="J39" s="36">
        <v>1650.8333333333335</v>
      </c>
      <c r="K39" s="31">
        <v>1632</v>
      </c>
      <c r="L39" s="31">
        <v>1613</v>
      </c>
      <c r="M39" s="31">
        <v>13.52416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8341.9</v>
      </c>
      <c r="D40" s="36">
        <v>8350.0666666666675</v>
      </c>
      <c r="E40" s="36">
        <v>8243.133333333335</v>
      </c>
      <c r="F40" s="36">
        <v>8144.3666666666668</v>
      </c>
      <c r="G40" s="36">
        <v>8037.4333333333343</v>
      </c>
      <c r="H40" s="36">
        <v>8448.8333333333358</v>
      </c>
      <c r="I40" s="36">
        <v>8555.7666666666664</v>
      </c>
      <c r="J40" s="36">
        <v>8654.5333333333365</v>
      </c>
      <c r="K40" s="31">
        <v>8457</v>
      </c>
      <c r="L40" s="31">
        <v>8251.2999999999993</v>
      </c>
      <c r="M40" s="31">
        <v>0.21348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6743.3</v>
      </c>
      <c r="D41" s="36">
        <v>6785.416666666667</v>
      </c>
      <c r="E41" s="36">
        <v>6690.8833333333341</v>
      </c>
      <c r="F41" s="36">
        <v>6638.4666666666672</v>
      </c>
      <c r="G41" s="36">
        <v>6543.9333333333343</v>
      </c>
      <c r="H41" s="36">
        <v>6837.8333333333339</v>
      </c>
      <c r="I41" s="36">
        <v>6932.3666666666668</v>
      </c>
      <c r="J41" s="36">
        <v>6984.7833333333338</v>
      </c>
      <c r="K41" s="31">
        <v>6879.95</v>
      </c>
      <c r="L41" s="31">
        <v>6733</v>
      </c>
      <c r="M41" s="31">
        <v>19.111370000000001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2436.5</v>
      </c>
      <c r="D42" s="36">
        <v>2450.6166666666668</v>
      </c>
      <c r="E42" s="36">
        <v>2407.2333333333336</v>
      </c>
      <c r="F42" s="36">
        <v>2377.9666666666667</v>
      </c>
      <c r="G42" s="36">
        <v>2334.5833333333335</v>
      </c>
      <c r="H42" s="36">
        <v>2479.8833333333337</v>
      </c>
      <c r="I42" s="36">
        <v>2523.2666666666669</v>
      </c>
      <c r="J42" s="36">
        <v>2552.5333333333338</v>
      </c>
      <c r="K42" s="31">
        <v>2494</v>
      </c>
      <c r="L42" s="31">
        <v>2421.35</v>
      </c>
      <c r="M42" s="31">
        <v>2.3418999999999999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225.65</v>
      </c>
      <c r="D43" s="36">
        <v>226.36666666666667</v>
      </c>
      <c r="E43" s="36">
        <v>222.78333333333336</v>
      </c>
      <c r="F43" s="36">
        <v>219.91666666666669</v>
      </c>
      <c r="G43" s="36">
        <v>216.33333333333337</v>
      </c>
      <c r="H43" s="36">
        <v>229.23333333333335</v>
      </c>
      <c r="I43" s="36">
        <v>232.81666666666666</v>
      </c>
      <c r="J43" s="36">
        <v>235.68333333333334</v>
      </c>
      <c r="K43" s="31">
        <v>229.95</v>
      </c>
      <c r="L43" s="31">
        <v>223.5</v>
      </c>
      <c r="M43" s="31">
        <v>88.22484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255.95</v>
      </c>
      <c r="D44" s="36">
        <v>252.13333333333333</v>
      </c>
      <c r="E44" s="36">
        <v>246.81666666666666</v>
      </c>
      <c r="F44" s="36">
        <v>237.68333333333334</v>
      </c>
      <c r="G44" s="36">
        <v>232.36666666666667</v>
      </c>
      <c r="H44" s="36">
        <v>261.26666666666665</v>
      </c>
      <c r="I44" s="36">
        <v>266.58333333333331</v>
      </c>
      <c r="J44" s="36">
        <v>275.71666666666664</v>
      </c>
      <c r="K44" s="31">
        <v>257.45</v>
      </c>
      <c r="L44" s="31">
        <v>243</v>
      </c>
      <c r="M44" s="31">
        <v>437.4914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145.4</v>
      </c>
      <c r="D45" s="36">
        <v>142.83333333333334</v>
      </c>
      <c r="E45" s="36">
        <v>139.4666666666667</v>
      </c>
      <c r="F45" s="36">
        <v>133.53333333333336</v>
      </c>
      <c r="G45" s="36">
        <v>130.16666666666671</v>
      </c>
      <c r="H45" s="36">
        <v>148.76666666666668</v>
      </c>
      <c r="I45" s="36">
        <v>152.1333333333333</v>
      </c>
      <c r="J45" s="36">
        <v>158.06666666666666</v>
      </c>
      <c r="K45" s="31">
        <v>146.19999999999999</v>
      </c>
      <c r="L45" s="31">
        <v>136.9</v>
      </c>
      <c r="M45" s="31">
        <v>390.21958000000001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1459.15</v>
      </c>
      <c r="D46" s="36">
        <v>1466.4333333333334</v>
      </c>
      <c r="E46" s="36">
        <v>1436.8666666666668</v>
      </c>
      <c r="F46" s="36">
        <v>1414.5833333333335</v>
      </c>
      <c r="G46" s="36">
        <v>1385.0166666666669</v>
      </c>
      <c r="H46" s="36">
        <v>1488.7166666666667</v>
      </c>
      <c r="I46" s="36">
        <v>1518.2833333333333</v>
      </c>
      <c r="J46" s="36">
        <v>1540.5666666666666</v>
      </c>
      <c r="K46" s="31">
        <v>1496</v>
      </c>
      <c r="L46" s="31">
        <v>1444.15</v>
      </c>
      <c r="M46" s="31">
        <v>7.00786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183.4</v>
      </c>
      <c r="D47" s="36">
        <v>184.45000000000002</v>
      </c>
      <c r="E47" s="36">
        <v>180.50000000000003</v>
      </c>
      <c r="F47" s="36">
        <v>177.60000000000002</v>
      </c>
      <c r="G47" s="36">
        <v>173.65000000000003</v>
      </c>
      <c r="H47" s="36">
        <v>187.35000000000002</v>
      </c>
      <c r="I47" s="36">
        <v>191.3</v>
      </c>
      <c r="J47" s="36">
        <v>194.20000000000002</v>
      </c>
      <c r="K47" s="31">
        <v>188.4</v>
      </c>
      <c r="L47" s="31">
        <v>181.55</v>
      </c>
      <c r="M47" s="31">
        <v>278.35431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565.5</v>
      </c>
      <c r="D48" s="36">
        <v>564.98333333333335</v>
      </c>
      <c r="E48" s="36">
        <v>562.51666666666665</v>
      </c>
      <c r="F48" s="36">
        <v>559.5333333333333</v>
      </c>
      <c r="G48" s="36">
        <v>557.06666666666661</v>
      </c>
      <c r="H48" s="36">
        <v>567.9666666666667</v>
      </c>
      <c r="I48" s="36">
        <v>570.43333333333339</v>
      </c>
      <c r="J48" s="36">
        <v>573.41666666666674</v>
      </c>
      <c r="K48" s="31">
        <v>567.45000000000005</v>
      </c>
      <c r="L48" s="31">
        <v>562</v>
      </c>
      <c r="M48" s="31">
        <v>6.4092500000000001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1229.55</v>
      </c>
      <c r="D49" s="36">
        <v>1230.7666666666667</v>
      </c>
      <c r="E49" s="36">
        <v>1215.7833333333333</v>
      </c>
      <c r="F49" s="36">
        <v>1202.0166666666667</v>
      </c>
      <c r="G49" s="36">
        <v>1187.0333333333333</v>
      </c>
      <c r="H49" s="36">
        <v>1244.5333333333333</v>
      </c>
      <c r="I49" s="36">
        <v>1259.5166666666664</v>
      </c>
      <c r="J49" s="36">
        <v>1273.2833333333333</v>
      </c>
      <c r="K49" s="31">
        <v>1245.75</v>
      </c>
      <c r="L49" s="31">
        <v>1217</v>
      </c>
      <c r="M49" s="31">
        <v>3.4605000000000001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1151.2</v>
      </c>
      <c r="D50" s="36">
        <v>1156.7833333333335</v>
      </c>
      <c r="E50" s="36">
        <v>1143.366666666667</v>
      </c>
      <c r="F50" s="36">
        <v>1135.5333333333335</v>
      </c>
      <c r="G50" s="36">
        <v>1122.116666666667</v>
      </c>
      <c r="H50" s="36">
        <v>1164.616666666667</v>
      </c>
      <c r="I50" s="36">
        <v>1178.0333333333335</v>
      </c>
      <c r="J50" s="36">
        <v>1185.866666666667</v>
      </c>
      <c r="K50" s="31">
        <v>1170.2</v>
      </c>
      <c r="L50" s="31">
        <v>1148.95</v>
      </c>
      <c r="M50" s="31">
        <v>36.062089999999998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227.5</v>
      </c>
      <c r="D51" s="36">
        <v>227.56666666666669</v>
      </c>
      <c r="E51" s="36">
        <v>223.13333333333338</v>
      </c>
      <c r="F51" s="36">
        <v>218.76666666666668</v>
      </c>
      <c r="G51" s="36">
        <v>214.33333333333337</v>
      </c>
      <c r="H51" s="36">
        <v>231.93333333333339</v>
      </c>
      <c r="I51" s="36">
        <v>236.36666666666673</v>
      </c>
      <c r="J51" s="36">
        <v>240.73333333333341</v>
      </c>
      <c r="K51" s="31">
        <v>232</v>
      </c>
      <c r="L51" s="31">
        <v>223.2</v>
      </c>
      <c r="M51" s="31">
        <v>263.72822000000002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269.95</v>
      </c>
      <c r="D52" s="36">
        <v>269.91666666666663</v>
      </c>
      <c r="E52" s="36">
        <v>266.18333333333328</v>
      </c>
      <c r="F52" s="36">
        <v>262.41666666666663</v>
      </c>
      <c r="G52" s="36">
        <v>258.68333333333328</v>
      </c>
      <c r="H52" s="36">
        <v>273.68333333333328</v>
      </c>
      <c r="I52" s="36">
        <v>277.41666666666663</v>
      </c>
      <c r="J52" s="36">
        <v>281.18333333333328</v>
      </c>
      <c r="K52" s="31">
        <v>273.64999999999998</v>
      </c>
      <c r="L52" s="31">
        <v>266.14999999999998</v>
      </c>
      <c r="M52" s="31">
        <v>49.861730000000001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23679.7</v>
      </c>
      <c r="D53" s="36">
        <v>23706.316666666666</v>
      </c>
      <c r="E53" s="36">
        <v>23562.633333333331</v>
      </c>
      <c r="F53" s="36">
        <v>23445.566666666666</v>
      </c>
      <c r="G53" s="36">
        <v>23301.883333333331</v>
      </c>
      <c r="H53" s="36">
        <v>23823.383333333331</v>
      </c>
      <c r="I53" s="36">
        <v>23967.066666666666</v>
      </c>
      <c r="J53" s="36">
        <v>24084.133333333331</v>
      </c>
      <c r="K53" s="31">
        <v>23850</v>
      </c>
      <c r="L53" s="31">
        <v>23589.25</v>
      </c>
      <c r="M53" s="31">
        <v>0.18754000000000001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508.45</v>
      </c>
      <c r="D54" s="36">
        <v>507.61666666666662</v>
      </c>
      <c r="E54" s="36">
        <v>499.93333333333328</v>
      </c>
      <c r="F54" s="36">
        <v>491.41666666666669</v>
      </c>
      <c r="G54" s="36">
        <v>483.73333333333335</v>
      </c>
      <c r="H54" s="36">
        <v>516.13333333333321</v>
      </c>
      <c r="I54" s="36">
        <v>523.81666666666649</v>
      </c>
      <c r="J54" s="36">
        <v>532.33333333333314</v>
      </c>
      <c r="K54" s="31">
        <v>515.29999999999995</v>
      </c>
      <c r="L54" s="31">
        <v>499.1</v>
      </c>
      <c r="M54" s="31">
        <v>70.040989999999994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5148.6000000000004</v>
      </c>
      <c r="D55" s="36">
        <v>5159.2166666666662</v>
      </c>
      <c r="E55" s="36">
        <v>5116.4833333333327</v>
      </c>
      <c r="F55" s="36">
        <v>5084.3666666666668</v>
      </c>
      <c r="G55" s="36">
        <v>5041.6333333333332</v>
      </c>
      <c r="H55" s="36">
        <v>5191.3333333333321</v>
      </c>
      <c r="I55" s="36">
        <v>5234.0666666666657</v>
      </c>
      <c r="J55" s="36">
        <v>5266.1833333333316</v>
      </c>
      <c r="K55" s="31">
        <v>5201.95</v>
      </c>
      <c r="L55" s="31">
        <v>5127.1000000000004</v>
      </c>
      <c r="M55" s="31">
        <v>3.44394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501.5</v>
      </c>
      <c r="D56" s="36">
        <v>495.2833333333333</v>
      </c>
      <c r="E56" s="36">
        <v>485.56666666666661</v>
      </c>
      <c r="F56" s="36">
        <v>469.63333333333333</v>
      </c>
      <c r="G56" s="36">
        <v>459.91666666666663</v>
      </c>
      <c r="H56" s="36">
        <v>511.21666666666658</v>
      </c>
      <c r="I56" s="36">
        <v>520.93333333333328</v>
      </c>
      <c r="J56" s="36">
        <v>536.86666666666656</v>
      </c>
      <c r="K56" s="31">
        <v>505</v>
      </c>
      <c r="L56" s="31">
        <v>479.35</v>
      </c>
      <c r="M56" s="31">
        <v>154.87108000000001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456.75</v>
      </c>
      <c r="D57" s="36">
        <v>459.61666666666662</v>
      </c>
      <c r="E57" s="36">
        <v>451.23333333333323</v>
      </c>
      <c r="F57" s="36">
        <v>445.71666666666664</v>
      </c>
      <c r="G57" s="36">
        <v>437.33333333333326</v>
      </c>
      <c r="H57" s="36">
        <v>465.13333333333321</v>
      </c>
      <c r="I57" s="36">
        <v>473.51666666666654</v>
      </c>
      <c r="J57" s="36">
        <v>479.03333333333319</v>
      </c>
      <c r="K57" s="31">
        <v>468</v>
      </c>
      <c r="L57" s="31">
        <v>454.1</v>
      </c>
      <c r="M57" s="31">
        <v>14.21655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1145.05</v>
      </c>
      <c r="D58" s="36">
        <v>1157.3499999999999</v>
      </c>
      <c r="E58" s="36">
        <v>1121.5499999999997</v>
      </c>
      <c r="F58" s="36">
        <v>1098.0499999999997</v>
      </c>
      <c r="G58" s="36">
        <v>1062.2499999999995</v>
      </c>
      <c r="H58" s="36">
        <v>1180.8499999999999</v>
      </c>
      <c r="I58" s="36">
        <v>1216.6500000000001</v>
      </c>
      <c r="J58" s="36">
        <v>1240.1500000000001</v>
      </c>
      <c r="K58" s="31">
        <v>1193.1500000000001</v>
      </c>
      <c r="L58" s="31">
        <v>1133.8499999999999</v>
      </c>
      <c r="M58" s="31">
        <v>28.849119999999999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1387.65</v>
      </c>
      <c r="D59" s="36">
        <v>1378.1833333333334</v>
      </c>
      <c r="E59" s="36">
        <v>1361.5166666666669</v>
      </c>
      <c r="F59" s="36">
        <v>1335.3833333333334</v>
      </c>
      <c r="G59" s="36">
        <v>1318.7166666666669</v>
      </c>
      <c r="H59" s="36">
        <v>1404.3166666666668</v>
      </c>
      <c r="I59" s="36">
        <v>1420.9833333333333</v>
      </c>
      <c r="J59" s="36">
        <v>1447.1166666666668</v>
      </c>
      <c r="K59" s="31">
        <v>1394.85</v>
      </c>
      <c r="L59" s="31">
        <v>1352.05</v>
      </c>
      <c r="M59" s="31">
        <v>27.84507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406.7</v>
      </c>
      <c r="D60" s="36">
        <v>407.0333333333333</v>
      </c>
      <c r="E60" s="36">
        <v>402.16666666666663</v>
      </c>
      <c r="F60" s="36">
        <v>397.63333333333333</v>
      </c>
      <c r="G60" s="36">
        <v>392.76666666666665</v>
      </c>
      <c r="H60" s="36">
        <v>411.56666666666661</v>
      </c>
      <c r="I60" s="36">
        <v>416.43333333333328</v>
      </c>
      <c r="J60" s="36">
        <v>420.96666666666658</v>
      </c>
      <c r="K60" s="31">
        <v>411.9</v>
      </c>
      <c r="L60" s="31">
        <v>402.5</v>
      </c>
      <c r="M60" s="31">
        <v>88.621549999999999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6169.75</v>
      </c>
      <c r="D61" s="36">
        <v>6184.8166666666657</v>
      </c>
      <c r="E61" s="36">
        <v>6087.5833333333312</v>
      </c>
      <c r="F61" s="36">
        <v>6005.4166666666652</v>
      </c>
      <c r="G61" s="36">
        <v>5908.1833333333307</v>
      </c>
      <c r="H61" s="36">
        <v>6266.9833333333318</v>
      </c>
      <c r="I61" s="36">
        <v>6364.2166666666653</v>
      </c>
      <c r="J61" s="36">
        <v>6446.3833333333323</v>
      </c>
      <c r="K61" s="31">
        <v>6282.05</v>
      </c>
      <c r="L61" s="31">
        <v>6102.65</v>
      </c>
      <c r="M61" s="31">
        <v>2.9041600000000001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2503.4</v>
      </c>
      <c r="D62" s="36">
        <v>2531.4833333333336</v>
      </c>
      <c r="E62" s="36">
        <v>2458.916666666667</v>
      </c>
      <c r="F62" s="36">
        <v>2414.4333333333334</v>
      </c>
      <c r="G62" s="36">
        <v>2341.8666666666668</v>
      </c>
      <c r="H62" s="36">
        <v>2575.9666666666672</v>
      </c>
      <c r="I62" s="36">
        <v>2648.5333333333338</v>
      </c>
      <c r="J62" s="36">
        <v>2693.0166666666673</v>
      </c>
      <c r="K62" s="31">
        <v>2604.0500000000002</v>
      </c>
      <c r="L62" s="31">
        <v>2487</v>
      </c>
      <c r="M62" s="31">
        <v>4.3271800000000002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921.2</v>
      </c>
      <c r="D63" s="36">
        <v>906.0333333333333</v>
      </c>
      <c r="E63" s="36">
        <v>887.76666666666665</v>
      </c>
      <c r="F63" s="36">
        <v>854.33333333333337</v>
      </c>
      <c r="G63" s="36">
        <v>836.06666666666672</v>
      </c>
      <c r="H63" s="36">
        <v>939.46666666666658</v>
      </c>
      <c r="I63" s="36">
        <v>957.73333333333323</v>
      </c>
      <c r="J63" s="36">
        <v>991.16666666666652</v>
      </c>
      <c r="K63" s="31">
        <v>924.3</v>
      </c>
      <c r="L63" s="31">
        <v>872.6</v>
      </c>
      <c r="M63" s="31">
        <v>47.738079999999997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1070.5</v>
      </c>
      <c r="D64" s="36">
        <v>1061.8166666666666</v>
      </c>
      <c r="E64" s="36">
        <v>1046.6833333333332</v>
      </c>
      <c r="F64" s="36">
        <v>1022.8666666666666</v>
      </c>
      <c r="G64" s="36">
        <v>1007.7333333333331</v>
      </c>
      <c r="H64" s="36">
        <v>1085.6333333333332</v>
      </c>
      <c r="I64" s="36">
        <v>1100.7666666666664</v>
      </c>
      <c r="J64" s="36">
        <v>1124.5833333333333</v>
      </c>
      <c r="K64" s="31">
        <v>1076.95</v>
      </c>
      <c r="L64" s="31">
        <v>1038</v>
      </c>
      <c r="M64" s="31">
        <v>16.19314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302.25</v>
      </c>
      <c r="D65" s="36">
        <v>302.81666666666666</v>
      </c>
      <c r="E65" s="36">
        <v>300.38333333333333</v>
      </c>
      <c r="F65" s="36">
        <v>298.51666666666665</v>
      </c>
      <c r="G65" s="36">
        <v>296.08333333333331</v>
      </c>
      <c r="H65" s="36">
        <v>304.68333333333334</v>
      </c>
      <c r="I65" s="36">
        <v>307.11666666666662</v>
      </c>
      <c r="J65" s="36">
        <v>308.98333333333335</v>
      </c>
      <c r="K65" s="31">
        <v>305.25</v>
      </c>
      <c r="L65" s="31">
        <v>300.95</v>
      </c>
      <c r="M65" s="31">
        <v>9.9875000000000007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2262.9</v>
      </c>
      <c r="D66" s="36">
        <v>2262.6833333333334</v>
      </c>
      <c r="E66" s="36">
        <v>2220.4666666666667</v>
      </c>
      <c r="F66" s="36">
        <v>2178.0333333333333</v>
      </c>
      <c r="G66" s="36">
        <v>2135.8166666666666</v>
      </c>
      <c r="H66" s="36">
        <v>2305.1166666666668</v>
      </c>
      <c r="I66" s="36">
        <v>2347.3333333333339</v>
      </c>
      <c r="J66" s="36">
        <v>2389.7666666666669</v>
      </c>
      <c r="K66" s="31">
        <v>2304.9</v>
      </c>
      <c r="L66" s="31">
        <v>2220.25</v>
      </c>
      <c r="M66" s="31">
        <v>3.2899500000000002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554.4</v>
      </c>
      <c r="D67" s="36">
        <v>558.9666666666667</v>
      </c>
      <c r="E67" s="36">
        <v>542.43333333333339</v>
      </c>
      <c r="F67" s="36">
        <v>530.4666666666667</v>
      </c>
      <c r="G67" s="36">
        <v>513.93333333333339</v>
      </c>
      <c r="H67" s="36">
        <v>570.93333333333339</v>
      </c>
      <c r="I67" s="36">
        <v>587.4666666666667</v>
      </c>
      <c r="J67" s="36">
        <v>599.43333333333339</v>
      </c>
      <c r="K67" s="31">
        <v>575.5</v>
      </c>
      <c r="L67" s="31">
        <v>547</v>
      </c>
      <c r="M67" s="31">
        <v>111.17689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2280.4</v>
      </c>
      <c r="D68" s="36">
        <v>2282.2999999999997</v>
      </c>
      <c r="E68" s="36">
        <v>2264.5999999999995</v>
      </c>
      <c r="F68" s="36">
        <v>2248.7999999999997</v>
      </c>
      <c r="G68" s="36">
        <v>2231.0999999999995</v>
      </c>
      <c r="H68" s="36">
        <v>2298.0999999999995</v>
      </c>
      <c r="I68" s="36">
        <v>2315.7999999999993</v>
      </c>
      <c r="J68" s="36">
        <v>2331.5999999999995</v>
      </c>
      <c r="K68" s="31">
        <v>2300</v>
      </c>
      <c r="L68" s="31">
        <v>2266.5</v>
      </c>
      <c r="M68" s="31">
        <v>4.5326500000000003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2250.5</v>
      </c>
      <c r="D69" s="36">
        <v>2282.4833333333331</v>
      </c>
      <c r="E69" s="36">
        <v>2207.0166666666664</v>
      </c>
      <c r="F69" s="36">
        <v>2163.5333333333333</v>
      </c>
      <c r="G69" s="36">
        <v>2088.0666666666666</v>
      </c>
      <c r="H69" s="36">
        <v>2325.9666666666662</v>
      </c>
      <c r="I69" s="36">
        <v>2401.4333333333325</v>
      </c>
      <c r="J69" s="36">
        <v>2444.9166666666661</v>
      </c>
      <c r="K69" s="31">
        <v>2357.9499999999998</v>
      </c>
      <c r="L69" s="31">
        <v>2239</v>
      </c>
      <c r="M69" s="31">
        <v>4.0678400000000003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468.85</v>
      </c>
      <c r="D70" s="36">
        <v>463.41666666666669</v>
      </c>
      <c r="E70" s="36">
        <v>452.93333333333339</v>
      </c>
      <c r="F70" s="36">
        <v>437.01666666666671</v>
      </c>
      <c r="G70" s="36">
        <v>426.53333333333342</v>
      </c>
      <c r="H70" s="36">
        <v>479.33333333333337</v>
      </c>
      <c r="I70" s="36">
        <v>489.81666666666661</v>
      </c>
      <c r="J70" s="36">
        <v>505.73333333333335</v>
      </c>
      <c r="K70" s="31">
        <v>473.9</v>
      </c>
      <c r="L70" s="31">
        <v>447.5</v>
      </c>
      <c r="M70" s="31">
        <v>60.65034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177.85</v>
      </c>
      <c r="D71" s="36">
        <v>179.38333333333333</v>
      </c>
      <c r="E71" s="36">
        <v>174.46666666666664</v>
      </c>
      <c r="F71" s="36">
        <v>171.08333333333331</v>
      </c>
      <c r="G71" s="36">
        <v>166.16666666666663</v>
      </c>
      <c r="H71" s="36">
        <v>182.76666666666665</v>
      </c>
      <c r="I71" s="36">
        <v>187.68333333333334</v>
      </c>
      <c r="J71" s="36">
        <v>191.06666666666666</v>
      </c>
      <c r="K71" s="31">
        <v>184.3</v>
      </c>
      <c r="L71" s="31">
        <v>176</v>
      </c>
      <c r="M71" s="31">
        <v>21.992319999999999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3655.4</v>
      </c>
      <c r="D72" s="36">
        <v>3662.4833333333336</v>
      </c>
      <c r="E72" s="36">
        <v>3628.9666666666672</v>
      </c>
      <c r="F72" s="36">
        <v>3602.5333333333338</v>
      </c>
      <c r="G72" s="36">
        <v>3569.0166666666673</v>
      </c>
      <c r="H72" s="36">
        <v>3688.916666666667</v>
      </c>
      <c r="I72" s="36">
        <v>3722.4333333333334</v>
      </c>
      <c r="J72" s="36">
        <v>3748.8666666666668</v>
      </c>
      <c r="K72" s="31">
        <v>3696</v>
      </c>
      <c r="L72" s="31">
        <v>3636.05</v>
      </c>
      <c r="M72" s="31">
        <v>3.9364499999999998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6124.4</v>
      </c>
      <c r="D73" s="36">
        <v>6174.5</v>
      </c>
      <c r="E73" s="36">
        <v>6001</v>
      </c>
      <c r="F73" s="36">
        <v>5877.6</v>
      </c>
      <c r="G73" s="36">
        <v>5704.1</v>
      </c>
      <c r="H73" s="36">
        <v>6297.9</v>
      </c>
      <c r="I73" s="36">
        <v>6471.4</v>
      </c>
      <c r="J73" s="36">
        <v>6594.7999999999993</v>
      </c>
      <c r="K73" s="31">
        <v>6348</v>
      </c>
      <c r="L73" s="31">
        <v>6051.1</v>
      </c>
      <c r="M73" s="31">
        <v>10.71955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800.05</v>
      </c>
      <c r="D74" s="36">
        <v>799.94999999999993</v>
      </c>
      <c r="E74" s="36">
        <v>791.14999999999986</v>
      </c>
      <c r="F74" s="36">
        <v>782.24999999999989</v>
      </c>
      <c r="G74" s="36">
        <v>773.44999999999982</v>
      </c>
      <c r="H74" s="36">
        <v>808.84999999999991</v>
      </c>
      <c r="I74" s="36">
        <v>817.64999999999986</v>
      </c>
      <c r="J74" s="36">
        <v>826.55</v>
      </c>
      <c r="K74" s="31">
        <v>808.75</v>
      </c>
      <c r="L74" s="31">
        <v>791.05</v>
      </c>
      <c r="M74" s="31">
        <v>55.657730000000001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3808.2</v>
      </c>
      <c r="D75" s="36">
        <v>3802.2666666666664</v>
      </c>
      <c r="E75" s="36">
        <v>3777.9333333333329</v>
      </c>
      <c r="F75" s="36">
        <v>3747.6666666666665</v>
      </c>
      <c r="G75" s="36">
        <v>3723.333333333333</v>
      </c>
      <c r="H75" s="36">
        <v>3832.5333333333328</v>
      </c>
      <c r="I75" s="36">
        <v>3856.8666666666668</v>
      </c>
      <c r="J75" s="36">
        <v>3887.1333333333328</v>
      </c>
      <c r="K75" s="31">
        <v>3826.6</v>
      </c>
      <c r="L75" s="31">
        <v>3772</v>
      </c>
      <c r="M75" s="31">
        <v>1.88297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5993.15</v>
      </c>
      <c r="D76" s="36">
        <v>6030.8833333333341</v>
      </c>
      <c r="E76" s="36">
        <v>5912.3666666666686</v>
      </c>
      <c r="F76" s="36">
        <v>5831.5833333333348</v>
      </c>
      <c r="G76" s="36">
        <v>5713.0666666666693</v>
      </c>
      <c r="H76" s="36">
        <v>6111.6666666666679</v>
      </c>
      <c r="I76" s="36">
        <v>6230.1833333333325</v>
      </c>
      <c r="J76" s="36">
        <v>6310.9666666666672</v>
      </c>
      <c r="K76" s="31">
        <v>6149.4</v>
      </c>
      <c r="L76" s="31">
        <v>5950.1</v>
      </c>
      <c r="M76" s="31">
        <v>6.2251099999999999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3933.2</v>
      </c>
      <c r="D77" s="36">
        <v>3914.0166666666664</v>
      </c>
      <c r="E77" s="36">
        <v>3862.1833333333329</v>
      </c>
      <c r="F77" s="36">
        <v>3791.1666666666665</v>
      </c>
      <c r="G77" s="36">
        <v>3739.333333333333</v>
      </c>
      <c r="H77" s="36">
        <v>3985.0333333333328</v>
      </c>
      <c r="I77" s="36">
        <v>4036.8666666666668</v>
      </c>
      <c r="J77" s="36">
        <v>4107.8833333333332</v>
      </c>
      <c r="K77" s="31">
        <v>3965.85</v>
      </c>
      <c r="L77" s="31">
        <v>3843</v>
      </c>
      <c r="M77" s="31">
        <v>13.139810000000001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2881.95</v>
      </c>
      <c r="D78" s="36">
        <v>2933.9833333333336</v>
      </c>
      <c r="E78" s="36">
        <v>2822.9666666666672</v>
      </c>
      <c r="F78" s="36">
        <v>2763.9833333333336</v>
      </c>
      <c r="G78" s="36">
        <v>2652.9666666666672</v>
      </c>
      <c r="H78" s="36">
        <v>2992.9666666666672</v>
      </c>
      <c r="I78" s="36">
        <v>3103.9833333333336</v>
      </c>
      <c r="J78" s="36">
        <v>3162.9666666666672</v>
      </c>
      <c r="K78" s="31">
        <v>3045</v>
      </c>
      <c r="L78" s="31">
        <v>2875</v>
      </c>
      <c r="M78" s="31">
        <v>5.0669000000000004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146.85</v>
      </c>
      <c r="D79" s="36">
        <v>146.66666666666666</v>
      </c>
      <c r="E79" s="36">
        <v>145.18333333333331</v>
      </c>
      <c r="F79" s="36">
        <v>143.51666666666665</v>
      </c>
      <c r="G79" s="36">
        <v>142.0333333333333</v>
      </c>
      <c r="H79" s="36">
        <v>148.33333333333331</v>
      </c>
      <c r="I79" s="36">
        <v>149.81666666666666</v>
      </c>
      <c r="J79" s="36">
        <v>151.48333333333332</v>
      </c>
      <c r="K79" s="31">
        <v>148.15</v>
      </c>
      <c r="L79" s="31">
        <v>145</v>
      </c>
      <c r="M79" s="31">
        <v>123.21655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3650.75</v>
      </c>
      <c r="D80" s="36">
        <v>3648.9333333333329</v>
      </c>
      <c r="E80" s="36">
        <v>3587.8166666666657</v>
      </c>
      <c r="F80" s="36">
        <v>3524.8833333333328</v>
      </c>
      <c r="G80" s="36">
        <v>3463.7666666666655</v>
      </c>
      <c r="H80" s="36">
        <v>3711.8666666666659</v>
      </c>
      <c r="I80" s="36">
        <v>3772.9833333333336</v>
      </c>
      <c r="J80" s="36">
        <v>3835.9166666666661</v>
      </c>
      <c r="K80" s="31">
        <v>3710.05</v>
      </c>
      <c r="L80" s="31">
        <v>3586</v>
      </c>
      <c r="M80" s="31">
        <v>0.38612000000000002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426.95</v>
      </c>
      <c r="D81" s="36">
        <v>428.38333333333338</v>
      </c>
      <c r="E81" s="36">
        <v>420.76666666666677</v>
      </c>
      <c r="F81" s="36">
        <v>414.58333333333337</v>
      </c>
      <c r="G81" s="36">
        <v>406.96666666666675</v>
      </c>
      <c r="H81" s="36">
        <v>434.56666666666678</v>
      </c>
      <c r="I81" s="36">
        <v>442.18333333333345</v>
      </c>
      <c r="J81" s="36">
        <v>448.36666666666679</v>
      </c>
      <c r="K81" s="31">
        <v>436</v>
      </c>
      <c r="L81" s="31">
        <v>422.2</v>
      </c>
      <c r="M81" s="31">
        <v>5.7943199999999999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173.7</v>
      </c>
      <c r="D82" s="36">
        <v>173.5</v>
      </c>
      <c r="E82" s="36">
        <v>171.5</v>
      </c>
      <c r="F82" s="36">
        <v>169.3</v>
      </c>
      <c r="G82" s="36">
        <v>167.3</v>
      </c>
      <c r="H82" s="36">
        <v>175.7</v>
      </c>
      <c r="I82" s="36">
        <v>177.7</v>
      </c>
      <c r="J82" s="36">
        <v>179.89999999999998</v>
      </c>
      <c r="K82" s="31">
        <v>175.5</v>
      </c>
      <c r="L82" s="31">
        <v>171.3</v>
      </c>
      <c r="M82" s="31">
        <v>316.63125000000002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1983.8</v>
      </c>
      <c r="D83" s="36">
        <v>1973.2833333333335</v>
      </c>
      <c r="E83" s="36">
        <v>1956.5666666666671</v>
      </c>
      <c r="F83" s="36">
        <v>1929.3333333333335</v>
      </c>
      <c r="G83" s="36">
        <v>1912.616666666667</v>
      </c>
      <c r="H83" s="36">
        <v>2000.5166666666671</v>
      </c>
      <c r="I83" s="36">
        <v>2017.2333333333338</v>
      </c>
      <c r="J83" s="36">
        <v>2044.4666666666672</v>
      </c>
      <c r="K83" s="31">
        <v>1990</v>
      </c>
      <c r="L83" s="31">
        <v>1946.05</v>
      </c>
      <c r="M83" s="31">
        <v>2.4730500000000002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1254.55</v>
      </c>
      <c r="D84" s="36">
        <v>1259.6166666666666</v>
      </c>
      <c r="E84" s="36">
        <v>1204.9333333333332</v>
      </c>
      <c r="F84" s="36">
        <v>1155.3166666666666</v>
      </c>
      <c r="G84" s="36">
        <v>1100.6333333333332</v>
      </c>
      <c r="H84" s="36">
        <v>1309.2333333333331</v>
      </c>
      <c r="I84" s="36">
        <v>1363.9166666666665</v>
      </c>
      <c r="J84" s="36">
        <v>1413.5333333333331</v>
      </c>
      <c r="K84" s="31">
        <v>1314.3</v>
      </c>
      <c r="L84" s="31">
        <v>1210</v>
      </c>
      <c r="M84" s="31">
        <v>87.813239999999993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2355.1</v>
      </c>
      <c r="D85" s="36">
        <v>2354.0500000000002</v>
      </c>
      <c r="E85" s="36">
        <v>2331.1000000000004</v>
      </c>
      <c r="F85" s="36">
        <v>2307.1000000000004</v>
      </c>
      <c r="G85" s="36">
        <v>2284.1500000000005</v>
      </c>
      <c r="H85" s="36">
        <v>2378.0500000000002</v>
      </c>
      <c r="I85" s="36">
        <v>2401</v>
      </c>
      <c r="J85" s="36">
        <v>2425</v>
      </c>
      <c r="K85" s="31">
        <v>2377</v>
      </c>
      <c r="L85" s="31">
        <v>2330.0500000000002</v>
      </c>
      <c r="M85" s="31">
        <v>3.9733399999999999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2128.6</v>
      </c>
      <c r="D86" s="36">
        <v>2139.65</v>
      </c>
      <c r="E86" s="36">
        <v>2100.4</v>
      </c>
      <c r="F86" s="36">
        <v>2072.1999999999998</v>
      </c>
      <c r="G86" s="36">
        <v>2032.9499999999998</v>
      </c>
      <c r="H86" s="36">
        <v>2167.8500000000004</v>
      </c>
      <c r="I86" s="36">
        <v>2207.1000000000004</v>
      </c>
      <c r="J86" s="36">
        <v>2235.3000000000006</v>
      </c>
      <c r="K86" s="31">
        <v>2178.9</v>
      </c>
      <c r="L86" s="31">
        <v>2111.4499999999998</v>
      </c>
      <c r="M86" s="31">
        <v>6.3871000000000002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579.85</v>
      </c>
      <c r="D87" s="36">
        <v>582.76666666666665</v>
      </c>
      <c r="E87" s="36">
        <v>572.5333333333333</v>
      </c>
      <c r="F87" s="36">
        <v>565.2166666666667</v>
      </c>
      <c r="G87" s="36">
        <v>554.98333333333335</v>
      </c>
      <c r="H87" s="36">
        <v>590.08333333333326</v>
      </c>
      <c r="I87" s="36">
        <v>600.31666666666661</v>
      </c>
      <c r="J87" s="36">
        <v>607.63333333333321</v>
      </c>
      <c r="K87" s="31">
        <v>593</v>
      </c>
      <c r="L87" s="31">
        <v>575.45000000000005</v>
      </c>
      <c r="M87" s="31">
        <v>14.00836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2997.55</v>
      </c>
      <c r="D88" s="36">
        <v>3008.9</v>
      </c>
      <c r="E88" s="36">
        <v>2943.8</v>
      </c>
      <c r="F88" s="36">
        <v>2890.05</v>
      </c>
      <c r="G88" s="36">
        <v>2824.9500000000003</v>
      </c>
      <c r="H88" s="36">
        <v>3062.65</v>
      </c>
      <c r="I88" s="36">
        <v>3127.7499999999995</v>
      </c>
      <c r="J88" s="36">
        <v>3181.5</v>
      </c>
      <c r="K88" s="31">
        <v>3074</v>
      </c>
      <c r="L88" s="31">
        <v>2955.15</v>
      </c>
      <c r="M88" s="31">
        <v>19.20618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1314.6</v>
      </c>
      <c r="D89" s="36">
        <v>1308.4666666666667</v>
      </c>
      <c r="E89" s="36">
        <v>1299.0333333333333</v>
      </c>
      <c r="F89" s="36">
        <v>1283.4666666666667</v>
      </c>
      <c r="G89" s="36">
        <v>1274.0333333333333</v>
      </c>
      <c r="H89" s="36">
        <v>1324.0333333333333</v>
      </c>
      <c r="I89" s="36">
        <v>1333.4666666666667</v>
      </c>
      <c r="J89" s="36">
        <v>1349.0333333333333</v>
      </c>
      <c r="K89" s="31">
        <v>1317.9</v>
      </c>
      <c r="L89" s="31">
        <v>1292.9000000000001</v>
      </c>
      <c r="M89" s="31">
        <v>7.5954600000000001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1577.4</v>
      </c>
      <c r="D90" s="36">
        <v>1580.25</v>
      </c>
      <c r="E90" s="36">
        <v>1563.5</v>
      </c>
      <c r="F90" s="36">
        <v>1549.6</v>
      </c>
      <c r="G90" s="36">
        <v>1532.85</v>
      </c>
      <c r="H90" s="36">
        <v>1594.15</v>
      </c>
      <c r="I90" s="36">
        <v>1610.9</v>
      </c>
      <c r="J90" s="36">
        <v>1624.8000000000002</v>
      </c>
      <c r="K90" s="31">
        <v>1597</v>
      </c>
      <c r="L90" s="31">
        <v>1566.35</v>
      </c>
      <c r="M90" s="31">
        <v>28.454080000000001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3587.95</v>
      </c>
      <c r="D91" s="36">
        <v>3574.7333333333336</v>
      </c>
      <c r="E91" s="36">
        <v>3548.2666666666673</v>
      </c>
      <c r="F91" s="36">
        <v>3508.5833333333339</v>
      </c>
      <c r="G91" s="36">
        <v>3482.1166666666677</v>
      </c>
      <c r="H91" s="36">
        <v>3614.416666666667</v>
      </c>
      <c r="I91" s="36">
        <v>3640.8833333333332</v>
      </c>
      <c r="J91" s="36">
        <v>3680.5666666666666</v>
      </c>
      <c r="K91" s="31">
        <v>3601.2</v>
      </c>
      <c r="L91" s="31">
        <v>3535.05</v>
      </c>
      <c r="M91" s="31">
        <v>1.8732599999999999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1466.35</v>
      </c>
      <c r="D92" s="36">
        <v>1465.3333333333333</v>
      </c>
      <c r="E92" s="36">
        <v>1457.0666666666666</v>
      </c>
      <c r="F92" s="36">
        <v>1447.7833333333333</v>
      </c>
      <c r="G92" s="36">
        <v>1439.5166666666667</v>
      </c>
      <c r="H92" s="36">
        <v>1474.6166666666666</v>
      </c>
      <c r="I92" s="36">
        <v>1482.8833333333334</v>
      </c>
      <c r="J92" s="36">
        <v>1492.1666666666665</v>
      </c>
      <c r="K92" s="31">
        <v>1473.6</v>
      </c>
      <c r="L92" s="31">
        <v>1456.05</v>
      </c>
      <c r="M92" s="31">
        <v>163.4537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587.1</v>
      </c>
      <c r="D93" s="36">
        <v>581.9</v>
      </c>
      <c r="E93" s="36">
        <v>572.4</v>
      </c>
      <c r="F93" s="36">
        <v>557.70000000000005</v>
      </c>
      <c r="G93" s="36">
        <v>548.20000000000005</v>
      </c>
      <c r="H93" s="36">
        <v>596.59999999999991</v>
      </c>
      <c r="I93" s="36">
        <v>606.09999999999991</v>
      </c>
      <c r="J93" s="36">
        <v>620.79999999999984</v>
      </c>
      <c r="K93" s="31">
        <v>591.4</v>
      </c>
      <c r="L93" s="31">
        <v>567.20000000000005</v>
      </c>
      <c r="M93" s="31">
        <v>89.118719999999996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4586.7</v>
      </c>
      <c r="D94" s="36">
        <v>4626.5166666666664</v>
      </c>
      <c r="E94" s="36">
        <v>4535.1833333333325</v>
      </c>
      <c r="F94" s="36">
        <v>4483.6666666666661</v>
      </c>
      <c r="G94" s="36">
        <v>4392.3333333333321</v>
      </c>
      <c r="H94" s="36">
        <v>4678.0333333333328</v>
      </c>
      <c r="I94" s="36">
        <v>4769.3666666666668</v>
      </c>
      <c r="J94" s="36">
        <v>4820.8833333333332</v>
      </c>
      <c r="K94" s="31">
        <v>4717.8500000000004</v>
      </c>
      <c r="L94" s="31">
        <v>4575</v>
      </c>
      <c r="M94" s="31">
        <v>6.6037800000000004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571.25</v>
      </c>
      <c r="D95" s="36">
        <v>574.44999999999993</v>
      </c>
      <c r="E95" s="36">
        <v>567.09999999999991</v>
      </c>
      <c r="F95" s="36">
        <v>562.94999999999993</v>
      </c>
      <c r="G95" s="36">
        <v>555.59999999999991</v>
      </c>
      <c r="H95" s="36">
        <v>578.59999999999991</v>
      </c>
      <c r="I95" s="36">
        <v>585.95000000000005</v>
      </c>
      <c r="J95" s="36">
        <v>590.09999999999991</v>
      </c>
      <c r="K95" s="31">
        <v>581.79999999999995</v>
      </c>
      <c r="L95" s="31">
        <v>570.29999999999995</v>
      </c>
      <c r="M95" s="31">
        <v>35.098030000000001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465.8</v>
      </c>
      <c r="D96" s="36">
        <v>464.05</v>
      </c>
      <c r="E96" s="36">
        <v>457.75</v>
      </c>
      <c r="F96" s="36">
        <v>449.7</v>
      </c>
      <c r="G96" s="36">
        <v>443.4</v>
      </c>
      <c r="H96" s="36">
        <v>472.1</v>
      </c>
      <c r="I96" s="36">
        <v>478.40000000000009</v>
      </c>
      <c r="J96" s="36">
        <v>486.45000000000005</v>
      </c>
      <c r="K96" s="31">
        <v>470.35</v>
      </c>
      <c r="L96" s="31">
        <v>456</v>
      </c>
      <c r="M96" s="31">
        <v>52.217289999999998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2473.6</v>
      </c>
      <c r="D97" s="36">
        <v>2484.5</v>
      </c>
      <c r="E97" s="36">
        <v>2457.4499999999998</v>
      </c>
      <c r="F97" s="36">
        <v>2441.2999999999997</v>
      </c>
      <c r="G97" s="36">
        <v>2414.2499999999995</v>
      </c>
      <c r="H97" s="36">
        <v>2500.65</v>
      </c>
      <c r="I97" s="36">
        <v>2527.7000000000003</v>
      </c>
      <c r="J97" s="36">
        <v>2543.8500000000004</v>
      </c>
      <c r="K97" s="31">
        <v>2511.5500000000002</v>
      </c>
      <c r="L97" s="31">
        <v>2468.35</v>
      </c>
      <c r="M97" s="31">
        <v>17.27534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317.25</v>
      </c>
      <c r="D98" s="36">
        <v>318.08333333333331</v>
      </c>
      <c r="E98" s="36">
        <v>315.16666666666663</v>
      </c>
      <c r="F98" s="36">
        <v>313.08333333333331</v>
      </c>
      <c r="G98" s="36">
        <v>310.16666666666663</v>
      </c>
      <c r="H98" s="36">
        <v>320.16666666666663</v>
      </c>
      <c r="I98" s="36">
        <v>323.08333333333326</v>
      </c>
      <c r="J98" s="36">
        <v>325.16666666666663</v>
      </c>
      <c r="K98" s="31">
        <v>321</v>
      </c>
      <c r="L98" s="31">
        <v>316</v>
      </c>
      <c r="M98" s="31">
        <v>5.0465299999999997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38704.6</v>
      </c>
      <c r="D99" s="36">
        <v>38589.866666666669</v>
      </c>
      <c r="E99" s="36">
        <v>38379.733333333337</v>
      </c>
      <c r="F99" s="36">
        <v>38054.866666666669</v>
      </c>
      <c r="G99" s="36">
        <v>37844.733333333337</v>
      </c>
      <c r="H99" s="36">
        <v>38914.733333333337</v>
      </c>
      <c r="I99" s="36">
        <v>39124.866666666669</v>
      </c>
      <c r="J99" s="36">
        <v>39449.733333333337</v>
      </c>
      <c r="K99" s="31">
        <v>38800</v>
      </c>
      <c r="L99" s="31">
        <v>38265</v>
      </c>
      <c r="M99" s="31">
        <v>8.3489999999999995E-2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1025.1500000000001</v>
      </c>
      <c r="D100" s="36">
        <v>1025.5000000000002</v>
      </c>
      <c r="E100" s="36">
        <v>1017.0500000000004</v>
      </c>
      <c r="F100" s="36">
        <v>1008.9500000000002</v>
      </c>
      <c r="G100" s="36">
        <v>1000.5000000000003</v>
      </c>
      <c r="H100" s="36">
        <v>1033.6000000000004</v>
      </c>
      <c r="I100" s="36">
        <v>1042.0500000000002</v>
      </c>
      <c r="J100" s="36">
        <v>1050.1500000000005</v>
      </c>
      <c r="K100" s="31">
        <v>1033.95</v>
      </c>
      <c r="L100" s="31">
        <v>1017.4</v>
      </c>
      <c r="M100" s="31">
        <v>130.58879999999999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1512.35</v>
      </c>
      <c r="D101" s="36">
        <v>1507.9833333333333</v>
      </c>
      <c r="E101" s="36">
        <v>1498.4666666666667</v>
      </c>
      <c r="F101" s="36">
        <v>1484.5833333333333</v>
      </c>
      <c r="G101" s="36">
        <v>1475.0666666666666</v>
      </c>
      <c r="H101" s="36">
        <v>1521.8666666666668</v>
      </c>
      <c r="I101" s="36">
        <v>1531.3833333333337</v>
      </c>
      <c r="J101" s="36">
        <v>1545.2666666666669</v>
      </c>
      <c r="K101" s="31">
        <v>1517.5</v>
      </c>
      <c r="L101" s="31">
        <v>1494.1</v>
      </c>
      <c r="M101" s="31">
        <v>3.3920699999999999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515.9</v>
      </c>
      <c r="D102" s="36">
        <v>511.01666666666665</v>
      </c>
      <c r="E102" s="36">
        <v>504.88333333333333</v>
      </c>
      <c r="F102" s="36">
        <v>493.86666666666667</v>
      </c>
      <c r="G102" s="36">
        <v>487.73333333333335</v>
      </c>
      <c r="H102" s="36">
        <v>522.0333333333333</v>
      </c>
      <c r="I102" s="36">
        <v>528.16666666666652</v>
      </c>
      <c r="J102" s="36">
        <v>539.18333333333328</v>
      </c>
      <c r="K102" s="31">
        <v>517.15</v>
      </c>
      <c r="L102" s="31">
        <v>500</v>
      </c>
      <c r="M102" s="31">
        <v>21.096440000000001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14.15</v>
      </c>
      <c r="D103" s="36">
        <v>14.199999999999998</v>
      </c>
      <c r="E103" s="36">
        <v>13.899999999999995</v>
      </c>
      <c r="F103" s="36">
        <v>13.649999999999997</v>
      </c>
      <c r="G103" s="36">
        <v>13.349999999999994</v>
      </c>
      <c r="H103" s="36">
        <v>14.449999999999996</v>
      </c>
      <c r="I103" s="36">
        <v>14.749999999999996</v>
      </c>
      <c r="J103" s="36">
        <v>14.999999999999996</v>
      </c>
      <c r="K103" s="31">
        <v>14.5</v>
      </c>
      <c r="L103" s="31">
        <v>13.95</v>
      </c>
      <c r="M103" s="31">
        <v>2068.2630399999998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83.4</v>
      </c>
      <c r="D104" s="36">
        <v>83.4</v>
      </c>
      <c r="E104" s="36">
        <v>82.600000000000009</v>
      </c>
      <c r="F104" s="36">
        <v>81.8</v>
      </c>
      <c r="G104" s="36">
        <v>81</v>
      </c>
      <c r="H104" s="36">
        <v>84.200000000000017</v>
      </c>
      <c r="I104" s="36">
        <v>85.000000000000028</v>
      </c>
      <c r="J104" s="36">
        <v>85.800000000000026</v>
      </c>
      <c r="K104" s="31">
        <v>84.2</v>
      </c>
      <c r="L104" s="31">
        <v>82.6</v>
      </c>
      <c r="M104" s="31">
        <v>343.79718000000003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439.25</v>
      </c>
      <c r="D105" s="36">
        <v>437.51666666666665</v>
      </c>
      <c r="E105" s="36">
        <v>433.13333333333333</v>
      </c>
      <c r="F105" s="36">
        <v>427.01666666666665</v>
      </c>
      <c r="G105" s="36">
        <v>422.63333333333333</v>
      </c>
      <c r="H105" s="36">
        <v>443.63333333333333</v>
      </c>
      <c r="I105" s="36">
        <v>448.01666666666665</v>
      </c>
      <c r="J105" s="36">
        <v>454.13333333333333</v>
      </c>
      <c r="K105" s="31">
        <v>441.9</v>
      </c>
      <c r="L105" s="31">
        <v>431.4</v>
      </c>
      <c r="M105" s="31">
        <v>32.327159999999999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494.55</v>
      </c>
      <c r="D106" s="36">
        <v>492.66666666666669</v>
      </c>
      <c r="E106" s="36">
        <v>488.83333333333337</v>
      </c>
      <c r="F106" s="36">
        <v>483.11666666666667</v>
      </c>
      <c r="G106" s="36">
        <v>479.28333333333336</v>
      </c>
      <c r="H106" s="36">
        <v>498.38333333333338</v>
      </c>
      <c r="I106" s="36">
        <v>502.21666666666675</v>
      </c>
      <c r="J106" s="36">
        <v>507.93333333333339</v>
      </c>
      <c r="K106" s="31">
        <v>496.5</v>
      </c>
      <c r="L106" s="31">
        <v>486.95</v>
      </c>
      <c r="M106" s="31">
        <v>17.039429999999999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523.95000000000005</v>
      </c>
      <c r="D107" s="36">
        <v>515.98333333333335</v>
      </c>
      <c r="E107" s="36">
        <v>501.9666666666667</v>
      </c>
      <c r="F107" s="36">
        <v>479.98333333333335</v>
      </c>
      <c r="G107" s="36">
        <v>465.9666666666667</v>
      </c>
      <c r="H107" s="36">
        <v>537.9666666666667</v>
      </c>
      <c r="I107" s="36">
        <v>551.98333333333335</v>
      </c>
      <c r="J107" s="36">
        <v>573.9666666666667</v>
      </c>
      <c r="K107" s="31">
        <v>530</v>
      </c>
      <c r="L107" s="31">
        <v>494</v>
      </c>
      <c r="M107" s="31">
        <v>56.16874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3066.6</v>
      </c>
      <c r="D108" s="36">
        <v>3040.2000000000003</v>
      </c>
      <c r="E108" s="36">
        <v>2998.5000000000005</v>
      </c>
      <c r="F108" s="36">
        <v>2930.4</v>
      </c>
      <c r="G108" s="36">
        <v>2888.7000000000003</v>
      </c>
      <c r="H108" s="36">
        <v>3108.3000000000006</v>
      </c>
      <c r="I108" s="36">
        <v>3150.0000000000005</v>
      </c>
      <c r="J108" s="36">
        <v>3218.1000000000008</v>
      </c>
      <c r="K108" s="31">
        <v>3081.9</v>
      </c>
      <c r="L108" s="31">
        <v>2972.1</v>
      </c>
      <c r="M108" s="31">
        <v>16.100339999999999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1541.15</v>
      </c>
      <c r="D109" s="36">
        <v>1537.4166666666667</v>
      </c>
      <c r="E109" s="36">
        <v>1527.2833333333335</v>
      </c>
      <c r="F109" s="36">
        <v>1513.4166666666667</v>
      </c>
      <c r="G109" s="36">
        <v>1503.2833333333335</v>
      </c>
      <c r="H109" s="36">
        <v>1551.2833333333335</v>
      </c>
      <c r="I109" s="36">
        <v>1561.4166666666667</v>
      </c>
      <c r="J109" s="36">
        <v>1575.2833333333335</v>
      </c>
      <c r="K109" s="31">
        <v>1547.55</v>
      </c>
      <c r="L109" s="31">
        <v>1523.55</v>
      </c>
      <c r="M109" s="31">
        <v>22.40634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219</v>
      </c>
      <c r="D110" s="36">
        <v>217.75</v>
      </c>
      <c r="E110" s="36">
        <v>212.05</v>
      </c>
      <c r="F110" s="36">
        <v>205.10000000000002</v>
      </c>
      <c r="G110" s="36">
        <v>199.40000000000003</v>
      </c>
      <c r="H110" s="36">
        <v>224.7</v>
      </c>
      <c r="I110" s="36">
        <v>230.39999999999998</v>
      </c>
      <c r="J110" s="36">
        <v>237.34999999999997</v>
      </c>
      <c r="K110" s="31">
        <v>223.45</v>
      </c>
      <c r="L110" s="31">
        <v>210.8</v>
      </c>
      <c r="M110" s="31">
        <v>1794.3364099999999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1657.05</v>
      </c>
      <c r="D111" s="36">
        <v>1661.4666666666665</v>
      </c>
      <c r="E111" s="36">
        <v>1645.9333333333329</v>
      </c>
      <c r="F111" s="36">
        <v>1634.8166666666664</v>
      </c>
      <c r="G111" s="36">
        <v>1619.2833333333328</v>
      </c>
      <c r="H111" s="36">
        <v>1672.583333333333</v>
      </c>
      <c r="I111" s="36">
        <v>1688.1166666666663</v>
      </c>
      <c r="J111" s="36">
        <v>1699.2333333333331</v>
      </c>
      <c r="K111" s="31">
        <v>1677</v>
      </c>
      <c r="L111" s="31">
        <v>1650.35</v>
      </c>
      <c r="M111" s="31">
        <v>57.600110000000001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149.75</v>
      </c>
      <c r="D112" s="36">
        <v>149.16666666666666</v>
      </c>
      <c r="E112" s="36">
        <v>147.63333333333333</v>
      </c>
      <c r="F112" s="36">
        <v>145.51666666666668</v>
      </c>
      <c r="G112" s="36">
        <v>143.98333333333335</v>
      </c>
      <c r="H112" s="36">
        <v>151.2833333333333</v>
      </c>
      <c r="I112" s="36">
        <v>152.81666666666666</v>
      </c>
      <c r="J112" s="36">
        <v>154.93333333333328</v>
      </c>
      <c r="K112" s="31">
        <v>150.69999999999999</v>
      </c>
      <c r="L112" s="31">
        <v>147.05000000000001</v>
      </c>
      <c r="M112" s="31">
        <v>278.83335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1114.45</v>
      </c>
      <c r="D113" s="36">
        <v>1112.1833333333334</v>
      </c>
      <c r="E113" s="36">
        <v>1099.6666666666667</v>
      </c>
      <c r="F113" s="36">
        <v>1084.8833333333334</v>
      </c>
      <c r="G113" s="36">
        <v>1072.3666666666668</v>
      </c>
      <c r="H113" s="36">
        <v>1126.9666666666667</v>
      </c>
      <c r="I113" s="36">
        <v>1139.4833333333331</v>
      </c>
      <c r="J113" s="36">
        <v>1154.2666666666667</v>
      </c>
      <c r="K113" s="31">
        <v>1124.7</v>
      </c>
      <c r="L113" s="31">
        <v>1097.4000000000001</v>
      </c>
      <c r="M113" s="31">
        <v>1.5883700000000001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963.3</v>
      </c>
      <c r="D114" s="36">
        <v>971.61666666666667</v>
      </c>
      <c r="E114" s="36">
        <v>949.73333333333335</v>
      </c>
      <c r="F114" s="36">
        <v>936.16666666666663</v>
      </c>
      <c r="G114" s="36">
        <v>914.2833333333333</v>
      </c>
      <c r="H114" s="36">
        <v>985.18333333333339</v>
      </c>
      <c r="I114" s="36">
        <v>1007.0666666666668</v>
      </c>
      <c r="J114" s="36">
        <v>1020.6333333333334</v>
      </c>
      <c r="K114" s="31">
        <v>993.5</v>
      </c>
      <c r="L114" s="31">
        <v>958.05</v>
      </c>
      <c r="M114" s="31">
        <v>51.301920000000003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169.9</v>
      </c>
      <c r="D115" s="36">
        <v>173.7833333333333</v>
      </c>
      <c r="E115" s="36">
        <v>164.31666666666661</v>
      </c>
      <c r="F115" s="36">
        <v>158.73333333333329</v>
      </c>
      <c r="G115" s="36">
        <v>149.26666666666659</v>
      </c>
      <c r="H115" s="36">
        <v>179.36666666666662</v>
      </c>
      <c r="I115" s="36">
        <v>188.83333333333331</v>
      </c>
      <c r="J115" s="36">
        <v>194.41666666666663</v>
      </c>
      <c r="K115" s="31">
        <v>183.25</v>
      </c>
      <c r="L115" s="31">
        <v>168.2</v>
      </c>
      <c r="M115" s="31">
        <v>1658.94732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442.9</v>
      </c>
      <c r="D116" s="36">
        <v>443.31666666666666</v>
      </c>
      <c r="E116" s="36">
        <v>438.88333333333333</v>
      </c>
      <c r="F116" s="36">
        <v>434.86666666666667</v>
      </c>
      <c r="G116" s="36">
        <v>430.43333333333334</v>
      </c>
      <c r="H116" s="36">
        <v>447.33333333333331</v>
      </c>
      <c r="I116" s="36">
        <v>451.76666666666659</v>
      </c>
      <c r="J116" s="36">
        <v>455.7833333333333</v>
      </c>
      <c r="K116" s="31">
        <v>447.75</v>
      </c>
      <c r="L116" s="31">
        <v>439.3</v>
      </c>
      <c r="M116" s="31">
        <v>191.65409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742.45</v>
      </c>
      <c r="D117" s="36">
        <v>748.1</v>
      </c>
      <c r="E117" s="36">
        <v>727.2</v>
      </c>
      <c r="F117" s="36">
        <v>711.95</v>
      </c>
      <c r="G117" s="36">
        <v>691.05000000000007</v>
      </c>
      <c r="H117" s="36">
        <v>763.35</v>
      </c>
      <c r="I117" s="36">
        <v>784.24999999999989</v>
      </c>
      <c r="J117" s="36">
        <v>799.5</v>
      </c>
      <c r="K117" s="31">
        <v>769</v>
      </c>
      <c r="L117" s="31">
        <v>732.85</v>
      </c>
      <c r="M117" s="31">
        <v>35.394860000000001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491.65</v>
      </c>
      <c r="D118" s="36">
        <v>496.38333333333338</v>
      </c>
      <c r="E118" s="36">
        <v>485.26666666666677</v>
      </c>
      <c r="F118" s="36">
        <v>478.88333333333338</v>
      </c>
      <c r="G118" s="36">
        <v>467.76666666666677</v>
      </c>
      <c r="H118" s="36">
        <v>502.76666666666677</v>
      </c>
      <c r="I118" s="36">
        <v>513.88333333333344</v>
      </c>
      <c r="J118" s="36">
        <v>520.26666666666677</v>
      </c>
      <c r="K118" s="31">
        <v>507.5</v>
      </c>
      <c r="L118" s="31">
        <v>490</v>
      </c>
      <c r="M118" s="31">
        <v>19.250340000000001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801.7</v>
      </c>
      <c r="D119" s="36">
        <v>807.93333333333339</v>
      </c>
      <c r="E119" s="36">
        <v>793.86666666666679</v>
      </c>
      <c r="F119" s="36">
        <v>786.03333333333342</v>
      </c>
      <c r="G119" s="36">
        <v>771.96666666666681</v>
      </c>
      <c r="H119" s="36">
        <v>815.76666666666677</v>
      </c>
      <c r="I119" s="36">
        <v>829.83333333333337</v>
      </c>
      <c r="J119" s="36">
        <v>837.66666666666674</v>
      </c>
      <c r="K119" s="31">
        <v>822</v>
      </c>
      <c r="L119" s="31">
        <v>800.1</v>
      </c>
      <c r="M119" s="31">
        <v>22.8735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501.9</v>
      </c>
      <c r="D120" s="36">
        <v>506.15000000000003</v>
      </c>
      <c r="E120" s="36">
        <v>493.85</v>
      </c>
      <c r="F120" s="36">
        <v>485.8</v>
      </c>
      <c r="G120" s="36">
        <v>473.5</v>
      </c>
      <c r="H120" s="36">
        <v>514.20000000000005</v>
      </c>
      <c r="I120" s="36">
        <v>526.50000000000011</v>
      </c>
      <c r="J120" s="36">
        <v>534.55000000000007</v>
      </c>
      <c r="K120" s="31">
        <v>518.45000000000005</v>
      </c>
      <c r="L120" s="31">
        <v>498.1</v>
      </c>
      <c r="M120" s="31">
        <v>66.445170000000005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1822.75</v>
      </c>
      <c r="D121" s="36">
        <v>1822.6666666666667</v>
      </c>
      <c r="E121" s="36">
        <v>1813.2833333333335</v>
      </c>
      <c r="F121" s="36">
        <v>1803.8166666666668</v>
      </c>
      <c r="G121" s="36">
        <v>1794.4333333333336</v>
      </c>
      <c r="H121" s="36">
        <v>1832.1333333333334</v>
      </c>
      <c r="I121" s="36">
        <v>1841.5166666666667</v>
      </c>
      <c r="J121" s="36">
        <v>1850.9833333333333</v>
      </c>
      <c r="K121" s="31">
        <v>1832.05</v>
      </c>
      <c r="L121" s="31">
        <v>1813.2</v>
      </c>
      <c r="M121" s="31">
        <v>20.721679999999999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172.25</v>
      </c>
      <c r="D122" s="36">
        <v>172.26666666666665</v>
      </c>
      <c r="E122" s="36">
        <v>168.98333333333329</v>
      </c>
      <c r="F122" s="36">
        <v>165.71666666666664</v>
      </c>
      <c r="G122" s="36">
        <v>162.43333333333328</v>
      </c>
      <c r="H122" s="36">
        <v>175.5333333333333</v>
      </c>
      <c r="I122" s="36">
        <v>178.81666666666666</v>
      </c>
      <c r="J122" s="36">
        <v>182.08333333333331</v>
      </c>
      <c r="K122" s="31">
        <v>175.55</v>
      </c>
      <c r="L122" s="31">
        <v>169</v>
      </c>
      <c r="M122" s="31">
        <v>56.09948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2499.6</v>
      </c>
      <c r="D123" s="36">
        <v>2512.0833333333335</v>
      </c>
      <c r="E123" s="36">
        <v>2457.6166666666668</v>
      </c>
      <c r="F123" s="36">
        <v>2415.6333333333332</v>
      </c>
      <c r="G123" s="36">
        <v>2361.1666666666665</v>
      </c>
      <c r="H123" s="36">
        <v>2554.0666666666671</v>
      </c>
      <c r="I123" s="36">
        <v>2608.5333333333333</v>
      </c>
      <c r="J123" s="36">
        <v>2650.5166666666673</v>
      </c>
      <c r="K123" s="31">
        <v>2566.5500000000002</v>
      </c>
      <c r="L123" s="31">
        <v>2470.1</v>
      </c>
      <c r="M123" s="31">
        <v>4.9266500000000004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389.25</v>
      </c>
      <c r="D124" s="36">
        <v>386.90000000000003</v>
      </c>
      <c r="E124" s="36">
        <v>382.05000000000007</v>
      </c>
      <c r="F124" s="36">
        <v>374.85</v>
      </c>
      <c r="G124" s="36">
        <v>370.00000000000006</v>
      </c>
      <c r="H124" s="36">
        <v>394.10000000000008</v>
      </c>
      <c r="I124" s="36">
        <v>398.9500000000001</v>
      </c>
      <c r="J124" s="36">
        <v>406.15000000000009</v>
      </c>
      <c r="K124" s="31">
        <v>391.75</v>
      </c>
      <c r="L124" s="31">
        <v>379.7</v>
      </c>
      <c r="M124" s="31">
        <v>24.274809999999999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629.65</v>
      </c>
      <c r="D125" s="36">
        <v>628.13333333333333</v>
      </c>
      <c r="E125" s="36">
        <v>621.4666666666667</v>
      </c>
      <c r="F125" s="36">
        <v>613.28333333333342</v>
      </c>
      <c r="G125" s="36">
        <v>606.61666666666679</v>
      </c>
      <c r="H125" s="36">
        <v>636.31666666666661</v>
      </c>
      <c r="I125" s="36">
        <v>642.98333333333335</v>
      </c>
      <c r="J125" s="36">
        <v>651.16666666666652</v>
      </c>
      <c r="K125" s="31">
        <v>634.79999999999995</v>
      </c>
      <c r="L125" s="31">
        <v>619.95000000000005</v>
      </c>
      <c r="M125" s="31">
        <v>54.638440000000003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937</v>
      </c>
      <c r="D126" s="36">
        <v>942.33333333333337</v>
      </c>
      <c r="E126" s="36">
        <v>920.66666666666674</v>
      </c>
      <c r="F126" s="36">
        <v>904.33333333333337</v>
      </c>
      <c r="G126" s="36">
        <v>882.66666666666674</v>
      </c>
      <c r="H126" s="36">
        <v>958.66666666666674</v>
      </c>
      <c r="I126" s="36">
        <v>980.33333333333348</v>
      </c>
      <c r="J126" s="36">
        <v>996.66666666666674</v>
      </c>
      <c r="K126" s="31">
        <v>964</v>
      </c>
      <c r="L126" s="31">
        <v>926</v>
      </c>
      <c r="M126" s="31">
        <v>34.637990000000002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3398</v>
      </c>
      <c r="D127" s="36">
        <v>3420.9166666666665</v>
      </c>
      <c r="E127" s="36">
        <v>3348.083333333333</v>
      </c>
      <c r="F127" s="36">
        <v>3298.1666666666665</v>
      </c>
      <c r="G127" s="36">
        <v>3225.333333333333</v>
      </c>
      <c r="H127" s="36">
        <v>3470.833333333333</v>
      </c>
      <c r="I127" s="36">
        <v>3543.6666666666661</v>
      </c>
      <c r="J127" s="36">
        <v>3593.583333333333</v>
      </c>
      <c r="K127" s="31">
        <v>3493.75</v>
      </c>
      <c r="L127" s="31">
        <v>3371</v>
      </c>
      <c r="M127" s="31">
        <v>61.497799999999998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5364.65</v>
      </c>
      <c r="D128" s="36">
        <v>5380.2166666666662</v>
      </c>
      <c r="E128" s="36">
        <v>5326.4333333333325</v>
      </c>
      <c r="F128" s="36">
        <v>5288.2166666666662</v>
      </c>
      <c r="G128" s="36">
        <v>5234.4333333333325</v>
      </c>
      <c r="H128" s="36">
        <v>5418.4333333333325</v>
      </c>
      <c r="I128" s="36">
        <v>5472.2166666666672</v>
      </c>
      <c r="J128" s="36">
        <v>5510.4333333333325</v>
      </c>
      <c r="K128" s="31">
        <v>5434</v>
      </c>
      <c r="L128" s="31">
        <v>5342</v>
      </c>
      <c r="M128" s="31">
        <v>4.95519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5505.6</v>
      </c>
      <c r="D129" s="36">
        <v>5532.3999999999987</v>
      </c>
      <c r="E129" s="36">
        <v>5458.5999999999976</v>
      </c>
      <c r="F129" s="36">
        <v>5411.5999999999985</v>
      </c>
      <c r="G129" s="36">
        <v>5337.7999999999975</v>
      </c>
      <c r="H129" s="36">
        <v>5579.3999999999978</v>
      </c>
      <c r="I129" s="36">
        <v>5653.1999999999989</v>
      </c>
      <c r="J129" s="36">
        <v>5700.199999999998</v>
      </c>
      <c r="K129" s="31">
        <v>5606.2</v>
      </c>
      <c r="L129" s="31">
        <v>5485.4</v>
      </c>
      <c r="M129" s="31">
        <v>0.75441999999999998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1513.7</v>
      </c>
      <c r="D130" s="36">
        <v>1508.7</v>
      </c>
      <c r="E130" s="36">
        <v>1496.0500000000002</v>
      </c>
      <c r="F130" s="36">
        <v>1478.4</v>
      </c>
      <c r="G130" s="36">
        <v>1465.7500000000002</v>
      </c>
      <c r="H130" s="36">
        <v>1526.3500000000001</v>
      </c>
      <c r="I130" s="36">
        <v>1539.0000000000002</v>
      </c>
      <c r="J130" s="36">
        <v>1556.65</v>
      </c>
      <c r="K130" s="31">
        <v>1521.35</v>
      </c>
      <c r="L130" s="31">
        <v>1491.05</v>
      </c>
      <c r="M130" s="31">
        <v>13.21923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1651.15</v>
      </c>
      <c r="D131" s="36">
        <v>1666.4333333333334</v>
      </c>
      <c r="E131" s="36">
        <v>1630.2666666666669</v>
      </c>
      <c r="F131" s="36">
        <v>1609.3833333333334</v>
      </c>
      <c r="G131" s="36">
        <v>1573.2166666666669</v>
      </c>
      <c r="H131" s="36">
        <v>1687.3166666666668</v>
      </c>
      <c r="I131" s="36">
        <v>1723.4833333333333</v>
      </c>
      <c r="J131" s="36">
        <v>1744.3666666666668</v>
      </c>
      <c r="K131" s="31">
        <v>1702.6</v>
      </c>
      <c r="L131" s="31">
        <v>1645.55</v>
      </c>
      <c r="M131" s="31">
        <v>40.65784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284.55</v>
      </c>
      <c r="D132" s="36">
        <v>286.41666666666669</v>
      </c>
      <c r="E132" s="36">
        <v>280.58333333333337</v>
      </c>
      <c r="F132" s="36">
        <v>276.61666666666667</v>
      </c>
      <c r="G132" s="36">
        <v>270.78333333333336</v>
      </c>
      <c r="H132" s="36">
        <v>290.38333333333338</v>
      </c>
      <c r="I132" s="36">
        <v>296.21666666666675</v>
      </c>
      <c r="J132" s="36">
        <v>300.18333333333339</v>
      </c>
      <c r="K132" s="31">
        <v>292.25</v>
      </c>
      <c r="L132" s="31">
        <v>282.45</v>
      </c>
      <c r="M132" s="31">
        <v>43.292760000000001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2046.25</v>
      </c>
      <c r="D133" s="36">
        <v>2063.7000000000003</v>
      </c>
      <c r="E133" s="36">
        <v>2013.7000000000007</v>
      </c>
      <c r="F133" s="36">
        <v>1981.1500000000005</v>
      </c>
      <c r="G133" s="36">
        <v>1931.150000000001</v>
      </c>
      <c r="H133" s="36">
        <v>2096.2500000000005</v>
      </c>
      <c r="I133" s="36">
        <v>2146.2499999999995</v>
      </c>
      <c r="J133" s="36">
        <v>2178.8000000000002</v>
      </c>
      <c r="K133" s="31">
        <v>2113.6999999999998</v>
      </c>
      <c r="L133" s="31">
        <v>2031.15</v>
      </c>
      <c r="M133" s="31">
        <v>11.65471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</v>
      </c>
      <c r="D134" s="36">
        <v>539.9666666666667</v>
      </c>
      <c r="E134" s="36">
        <v>525.23333333333335</v>
      </c>
      <c r="F134" s="36">
        <v>514.4666666666667</v>
      </c>
      <c r="G134" s="36">
        <v>499.73333333333335</v>
      </c>
      <c r="H134" s="36">
        <v>550.73333333333335</v>
      </c>
      <c r="I134" s="36">
        <v>565.4666666666667</v>
      </c>
      <c r="J134" s="36">
        <v>576.23333333333335</v>
      </c>
      <c r="K134" s="31">
        <v>554.70000000000005</v>
      </c>
      <c r="L134" s="31">
        <v>529.20000000000005</v>
      </c>
      <c r="M134" s="31">
        <v>47.147440000000003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10637.95</v>
      </c>
      <c r="D135" s="36">
        <v>10513.916666666666</v>
      </c>
      <c r="E135" s="36">
        <v>10328.033333333333</v>
      </c>
      <c r="F135" s="36">
        <v>10018.116666666667</v>
      </c>
      <c r="G135" s="36">
        <v>9832.2333333333336</v>
      </c>
      <c r="H135" s="36">
        <v>10823.833333333332</v>
      </c>
      <c r="I135" s="36">
        <v>11009.716666666667</v>
      </c>
      <c r="J135" s="36">
        <v>11319.633333333331</v>
      </c>
      <c r="K135" s="31">
        <v>10699.8</v>
      </c>
      <c r="L135" s="31">
        <v>10204</v>
      </c>
      <c r="M135" s="31">
        <v>18.69594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803.1</v>
      </c>
      <c r="D136" s="36">
        <v>795.94999999999993</v>
      </c>
      <c r="E136" s="36">
        <v>779.39999999999986</v>
      </c>
      <c r="F136" s="36">
        <v>755.69999999999993</v>
      </c>
      <c r="G136" s="36">
        <v>739.14999999999986</v>
      </c>
      <c r="H136" s="36">
        <v>819.64999999999986</v>
      </c>
      <c r="I136" s="36">
        <v>836.19999999999982</v>
      </c>
      <c r="J136" s="36">
        <v>859.89999999999986</v>
      </c>
      <c r="K136" s="31">
        <v>812.5</v>
      </c>
      <c r="L136" s="31">
        <v>772.25</v>
      </c>
      <c r="M136" s="31">
        <v>37.588979999999999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1080.05</v>
      </c>
      <c r="D137" s="36">
        <v>1084.6999999999998</v>
      </c>
      <c r="E137" s="36">
        <v>1073.0499999999997</v>
      </c>
      <c r="F137" s="36">
        <v>1066.05</v>
      </c>
      <c r="G137" s="36">
        <v>1054.3999999999999</v>
      </c>
      <c r="H137" s="36">
        <v>1091.6999999999996</v>
      </c>
      <c r="I137" s="36">
        <v>1103.3499999999997</v>
      </c>
      <c r="J137" s="36">
        <v>1110.3499999999995</v>
      </c>
      <c r="K137" s="31">
        <v>1096.3499999999999</v>
      </c>
      <c r="L137" s="31">
        <v>1077.7</v>
      </c>
      <c r="M137" s="31">
        <v>5.4800800000000001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900.45</v>
      </c>
      <c r="D138" s="36">
        <v>893.48333333333346</v>
      </c>
      <c r="E138" s="36">
        <v>879.1166666666669</v>
      </c>
      <c r="F138" s="36">
        <v>857.78333333333342</v>
      </c>
      <c r="G138" s="36">
        <v>843.41666666666686</v>
      </c>
      <c r="H138" s="36">
        <v>914.81666666666695</v>
      </c>
      <c r="I138" s="36">
        <v>929.18333333333351</v>
      </c>
      <c r="J138" s="36">
        <v>950.51666666666699</v>
      </c>
      <c r="K138" s="31">
        <v>907.85</v>
      </c>
      <c r="L138" s="31">
        <v>872.15</v>
      </c>
      <c r="M138" s="31">
        <v>11.87926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115.2</v>
      </c>
      <c r="D139" s="36">
        <v>115.05</v>
      </c>
      <c r="E139" s="36">
        <v>113.8</v>
      </c>
      <c r="F139" s="36">
        <v>112.4</v>
      </c>
      <c r="G139" s="36">
        <v>111.15</v>
      </c>
      <c r="H139" s="36">
        <v>116.44999999999999</v>
      </c>
      <c r="I139" s="36">
        <v>117.69999999999999</v>
      </c>
      <c r="J139" s="36">
        <v>119.09999999999998</v>
      </c>
      <c r="K139" s="31">
        <v>116.3</v>
      </c>
      <c r="L139" s="31">
        <v>113.65</v>
      </c>
      <c r="M139" s="31">
        <v>178.82319000000001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2600.15</v>
      </c>
      <c r="D140" s="36">
        <v>2596.0499999999997</v>
      </c>
      <c r="E140" s="36">
        <v>2562.0999999999995</v>
      </c>
      <c r="F140" s="36">
        <v>2524.0499999999997</v>
      </c>
      <c r="G140" s="36">
        <v>2490.0999999999995</v>
      </c>
      <c r="H140" s="36">
        <v>2634.0999999999995</v>
      </c>
      <c r="I140" s="36">
        <v>2668.0499999999993</v>
      </c>
      <c r="J140" s="36">
        <v>2706.0999999999995</v>
      </c>
      <c r="K140" s="31">
        <v>2630</v>
      </c>
      <c r="L140" s="31">
        <v>2558</v>
      </c>
      <c r="M140" s="31">
        <v>5.58575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142477.79999999999</v>
      </c>
      <c r="D141" s="36">
        <v>142842.93333333332</v>
      </c>
      <c r="E141" s="36">
        <v>141335.86666666664</v>
      </c>
      <c r="F141" s="36">
        <v>140193.93333333332</v>
      </c>
      <c r="G141" s="36">
        <v>138686.86666666664</v>
      </c>
      <c r="H141" s="36">
        <v>143984.86666666664</v>
      </c>
      <c r="I141" s="36">
        <v>145491.93333333335</v>
      </c>
      <c r="J141" s="36">
        <v>146633.86666666664</v>
      </c>
      <c r="K141" s="31">
        <v>144350</v>
      </c>
      <c r="L141" s="31">
        <v>141701</v>
      </c>
      <c r="M141" s="31">
        <v>0.12544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69.95</v>
      </c>
      <c r="D142" s="36">
        <v>69.216666666666669</v>
      </c>
      <c r="E142" s="36">
        <v>66.983333333333334</v>
      </c>
      <c r="F142" s="36">
        <v>64.016666666666666</v>
      </c>
      <c r="G142" s="36">
        <v>61.783333333333331</v>
      </c>
      <c r="H142" s="36">
        <v>72.183333333333337</v>
      </c>
      <c r="I142" s="36">
        <v>74.416666666666686</v>
      </c>
      <c r="J142" s="36">
        <v>77.38333333333334</v>
      </c>
      <c r="K142" s="31">
        <v>71.45</v>
      </c>
      <c r="L142" s="31">
        <v>66.25</v>
      </c>
      <c r="M142" s="31">
        <v>650.55289000000005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1360.85</v>
      </c>
      <c r="D143" s="36">
        <v>1372.6499999999999</v>
      </c>
      <c r="E143" s="36">
        <v>1338.2999999999997</v>
      </c>
      <c r="F143" s="36">
        <v>1315.7499999999998</v>
      </c>
      <c r="G143" s="36">
        <v>1281.3999999999996</v>
      </c>
      <c r="H143" s="36">
        <v>1395.1999999999998</v>
      </c>
      <c r="I143" s="36">
        <v>1429.5499999999997</v>
      </c>
      <c r="J143" s="36">
        <v>1452.1</v>
      </c>
      <c r="K143" s="31">
        <v>1407</v>
      </c>
      <c r="L143" s="31">
        <v>1350.1</v>
      </c>
      <c r="M143" s="31">
        <v>4.9301599999999999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5062</v>
      </c>
      <c r="D144" s="36">
        <v>5103.4833333333336</v>
      </c>
      <c r="E144" s="36">
        <v>5006.9666666666672</v>
      </c>
      <c r="F144" s="36">
        <v>4951.9333333333334</v>
      </c>
      <c r="G144" s="36">
        <v>4855.416666666667</v>
      </c>
      <c r="H144" s="36">
        <v>5158.5166666666673</v>
      </c>
      <c r="I144" s="36">
        <v>5255.0333333333338</v>
      </c>
      <c r="J144" s="36">
        <v>5310.0666666666675</v>
      </c>
      <c r="K144" s="31">
        <v>5200</v>
      </c>
      <c r="L144" s="31">
        <v>5048.45</v>
      </c>
      <c r="M144" s="31">
        <v>2.9094000000000002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3322.6</v>
      </c>
      <c r="D145" s="36">
        <v>3353.4833333333336</v>
      </c>
      <c r="E145" s="36">
        <v>3284.3666666666672</v>
      </c>
      <c r="F145" s="36">
        <v>3246.1333333333337</v>
      </c>
      <c r="G145" s="36">
        <v>3177.0166666666673</v>
      </c>
      <c r="H145" s="36">
        <v>3391.7166666666672</v>
      </c>
      <c r="I145" s="36">
        <v>3460.8333333333339</v>
      </c>
      <c r="J145" s="36">
        <v>3499.0666666666671</v>
      </c>
      <c r="K145" s="31">
        <v>3422.6</v>
      </c>
      <c r="L145" s="31">
        <v>3315.25</v>
      </c>
      <c r="M145" s="31">
        <v>1.1936199999999999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2467.8000000000002</v>
      </c>
      <c r="D146" s="36">
        <v>2480.4666666666667</v>
      </c>
      <c r="E146" s="36">
        <v>2450.0333333333333</v>
      </c>
      <c r="F146" s="36">
        <v>2432.2666666666664</v>
      </c>
      <c r="G146" s="36">
        <v>2401.833333333333</v>
      </c>
      <c r="H146" s="36">
        <v>2498.2333333333336</v>
      </c>
      <c r="I146" s="36">
        <v>2528.666666666667</v>
      </c>
      <c r="J146" s="36">
        <v>2546.4333333333338</v>
      </c>
      <c r="K146" s="31">
        <v>2510.9</v>
      </c>
      <c r="L146" s="31">
        <v>2462.6999999999998</v>
      </c>
      <c r="M146" s="31">
        <v>8.20566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91.4</v>
      </c>
      <c r="D147" s="36">
        <v>91.850000000000009</v>
      </c>
      <c r="E147" s="36">
        <v>89.750000000000014</v>
      </c>
      <c r="F147" s="36">
        <v>88.100000000000009</v>
      </c>
      <c r="G147" s="36">
        <v>86.000000000000014</v>
      </c>
      <c r="H147" s="36">
        <v>93.500000000000014</v>
      </c>
      <c r="I147" s="36">
        <v>95.600000000000009</v>
      </c>
      <c r="J147" s="36">
        <v>97.250000000000014</v>
      </c>
      <c r="K147" s="31">
        <v>93.95</v>
      </c>
      <c r="L147" s="31">
        <v>90.2</v>
      </c>
      <c r="M147" s="31">
        <v>1710.2332100000001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225.4</v>
      </c>
      <c r="D148" s="36">
        <v>223.6</v>
      </c>
      <c r="E148" s="36">
        <v>220.5</v>
      </c>
      <c r="F148" s="36">
        <v>215.6</v>
      </c>
      <c r="G148" s="36">
        <v>212.5</v>
      </c>
      <c r="H148" s="36">
        <v>228.5</v>
      </c>
      <c r="I148" s="36">
        <v>231.59999999999997</v>
      </c>
      <c r="J148" s="36">
        <v>236.5</v>
      </c>
      <c r="K148" s="31">
        <v>226.7</v>
      </c>
      <c r="L148" s="31">
        <v>218.7</v>
      </c>
      <c r="M148" s="31">
        <v>155.72059999999999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322</v>
      </c>
      <c r="D149" s="36">
        <v>322.01666666666671</v>
      </c>
      <c r="E149" s="36">
        <v>317.08333333333343</v>
      </c>
      <c r="F149" s="36">
        <v>312.16666666666674</v>
      </c>
      <c r="G149" s="36">
        <v>307.23333333333346</v>
      </c>
      <c r="H149" s="36">
        <v>326.93333333333339</v>
      </c>
      <c r="I149" s="36">
        <v>331.86666666666667</v>
      </c>
      <c r="J149" s="36">
        <v>336.78333333333336</v>
      </c>
      <c r="K149" s="31">
        <v>326.95</v>
      </c>
      <c r="L149" s="31">
        <v>317.10000000000002</v>
      </c>
      <c r="M149" s="31">
        <v>240.20950999999999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163.19999999999999</v>
      </c>
      <c r="D150" s="36">
        <v>162.5</v>
      </c>
      <c r="E150" s="36">
        <v>160.35</v>
      </c>
      <c r="F150" s="36">
        <v>157.5</v>
      </c>
      <c r="G150" s="36">
        <v>155.35</v>
      </c>
      <c r="H150" s="36">
        <v>165.35</v>
      </c>
      <c r="I150" s="36">
        <v>167.49999999999997</v>
      </c>
      <c r="J150" s="36">
        <v>170.35</v>
      </c>
      <c r="K150" s="31">
        <v>164.65</v>
      </c>
      <c r="L150" s="31">
        <v>159.65</v>
      </c>
      <c r="M150" s="31">
        <v>54.811070000000001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1307.5999999999999</v>
      </c>
      <c r="D151" s="36">
        <v>1309.5666666666666</v>
      </c>
      <c r="E151" s="36">
        <v>1289.5833333333333</v>
      </c>
      <c r="F151" s="36">
        <v>1271.5666666666666</v>
      </c>
      <c r="G151" s="36">
        <v>1251.5833333333333</v>
      </c>
      <c r="H151" s="36">
        <v>1327.5833333333333</v>
      </c>
      <c r="I151" s="36">
        <v>1347.5666666666668</v>
      </c>
      <c r="J151" s="36">
        <v>1365.5833333333333</v>
      </c>
      <c r="K151" s="31">
        <v>1329.55</v>
      </c>
      <c r="L151" s="31">
        <v>1291.55</v>
      </c>
      <c r="M151" s="31">
        <v>5.89255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6443.15</v>
      </c>
      <c r="D152" s="36">
        <v>6448.416666666667</v>
      </c>
      <c r="E152" s="36">
        <v>6375.7333333333336</v>
      </c>
      <c r="F152" s="36">
        <v>6308.3166666666666</v>
      </c>
      <c r="G152" s="36">
        <v>6235.6333333333332</v>
      </c>
      <c r="H152" s="36">
        <v>6515.8333333333339</v>
      </c>
      <c r="I152" s="36">
        <v>6588.5166666666664</v>
      </c>
      <c r="J152" s="36">
        <v>6655.9333333333343</v>
      </c>
      <c r="K152" s="31">
        <v>6521.1</v>
      </c>
      <c r="L152" s="31">
        <v>6381</v>
      </c>
      <c r="M152" s="31">
        <v>1.03305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436.35</v>
      </c>
      <c r="D153" s="36">
        <v>432.8</v>
      </c>
      <c r="E153" s="36">
        <v>426.6</v>
      </c>
      <c r="F153" s="36">
        <v>416.85</v>
      </c>
      <c r="G153" s="36">
        <v>410.65000000000003</v>
      </c>
      <c r="H153" s="36">
        <v>442.55</v>
      </c>
      <c r="I153" s="36">
        <v>448.74999999999994</v>
      </c>
      <c r="J153" s="36">
        <v>458.5</v>
      </c>
      <c r="K153" s="31">
        <v>439</v>
      </c>
      <c r="L153" s="31">
        <v>423.05</v>
      </c>
      <c r="M153" s="31">
        <v>30.734780000000001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247.65</v>
      </c>
      <c r="D154" s="36">
        <v>249.25</v>
      </c>
      <c r="E154" s="36">
        <v>243.85</v>
      </c>
      <c r="F154" s="36">
        <v>240.04999999999998</v>
      </c>
      <c r="G154" s="36">
        <v>234.64999999999998</v>
      </c>
      <c r="H154" s="36">
        <v>253.05</v>
      </c>
      <c r="I154" s="36">
        <v>258.45</v>
      </c>
      <c r="J154" s="36">
        <v>262.25</v>
      </c>
      <c r="K154" s="31">
        <v>254.65</v>
      </c>
      <c r="L154" s="31">
        <v>245.45</v>
      </c>
      <c r="M154" s="31">
        <v>297.58132999999998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37014.050000000003</v>
      </c>
      <c r="D155" s="36">
        <v>37110.049999999996</v>
      </c>
      <c r="E155" s="36">
        <v>36820.099999999991</v>
      </c>
      <c r="F155" s="36">
        <v>36626.149999999994</v>
      </c>
      <c r="G155" s="36">
        <v>36336.19999999999</v>
      </c>
      <c r="H155" s="36">
        <v>37303.999999999993</v>
      </c>
      <c r="I155" s="36">
        <v>37593.94999999999</v>
      </c>
      <c r="J155" s="36">
        <v>37787.899999999994</v>
      </c>
      <c r="K155" s="31">
        <v>37400</v>
      </c>
      <c r="L155" s="31">
        <v>36916.1</v>
      </c>
      <c r="M155" s="31">
        <v>9.1749999999999998E-2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1570.35</v>
      </c>
      <c r="D156" s="36">
        <v>1571.9833333333336</v>
      </c>
      <c r="E156" s="36">
        <v>1559.0166666666671</v>
      </c>
      <c r="F156" s="36">
        <v>1547.6833333333336</v>
      </c>
      <c r="G156" s="36">
        <v>1534.7166666666672</v>
      </c>
      <c r="H156" s="36">
        <v>1583.3166666666671</v>
      </c>
      <c r="I156" s="36">
        <v>1596.2833333333333</v>
      </c>
      <c r="J156" s="36">
        <v>1607.616666666667</v>
      </c>
      <c r="K156" s="31">
        <v>1584.95</v>
      </c>
      <c r="L156" s="31">
        <v>1560.65</v>
      </c>
      <c r="M156" s="31">
        <v>1.89452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609</v>
      </c>
      <c r="D157" s="36">
        <v>609</v>
      </c>
      <c r="E157" s="36">
        <v>609</v>
      </c>
      <c r="F157" s="36">
        <v>609</v>
      </c>
      <c r="G157" s="36">
        <v>609</v>
      </c>
      <c r="H157" s="36">
        <v>609</v>
      </c>
      <c r="I157" s="36">
        <v>609</v>
      </c>
      <c r="J157" s="36">
        <v>609</v>
      </c>
      <c r="K157" s="31">
        <v>609</v>
      </c>
      <c r="L157" s="31">
        <v>609</v>
      </c>
      <c r="M157" s="31">
        <v>13.196540000000001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894.75</v>
      </c>
      <c r="D158" s="36">
        <v>898.35</v>
      </c>
      <c r="E158" s="36">
        <v>880.2</v>
      </c>
      <c r="F158" s="36">
        <v>865.65</v>
      </c>
      <c r="G158" s="36">
        <v>847.5</v>
      </c>
      <c r="H158" s="36">
        <v>912.90000000000009</v>
      </c>
      <c r="I158" s="36">
        <v>931.05</v>
      </c>
      <c r="J158" s="36">
        <v>945.60000000000014</v>
      </c>
      <c r="K158" s="31">
        <v>916.5</v>
      </c>
      <c r="L158" s="31">
        <v>883.8</v>
      </c>
      <c r="M158" s="31">
        <v>15.263019999999999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8295.75</v>
      </c>
      <c r="D159" s="36">
        <v>8307.9499999999989</v>
      </c>
      <c r="E159" s="36">
        <v>8190.8999999999978</v>
      </c>
      <c r="F159" s="36">
        <v>8086.0499999999993</v>
      </c>
      <c r="G159" s="36">
        <v>7968.9999999999982</v>
      </c>
      <c r="H159" s="36">
        <v>8412.7999999999975</v>
      </c>
      <c r="I159" s="36">
        <v>8529.8499999999967</v>
      </c>
      <c r="J159" s="36">
        <v>8634.6999999999971</v>
      </c>
      <c r="K159" s="31">
        <v>8425</v>
      </c>
      <c r="L159" s="31">
        <v>8203.1</v>
      </c>
      <c r="M159" s="31">
        <v>1.2906500000000001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265.7</v>
      </c>
      <c r="D160" s="36">
        <v>265.53333333333336</v>
      </c>
      <c r="E160" s="36">
        <v>261.06666666666672</v>
      </c>
      <c r="F160" s="36">
        <v>256.43333333333334</v>
      </c>
      <c r="G160" s="36">
        <v>251.9666666666667</v>
      </c>
      <c r="H160" s="36">
        <v>270.16666666666674</v>
      </c>
      <c r="I160" s="36">
        <v>274.63333333333333</v>
      </c>
      <c r="J160" s="36">
        <v>279.26666666666677</v>
      </c>
      <c r="K160" s="31">
        <v>270</v>
      </c>
      <c r="L160" s="31">
        <v>260.89999999999998</v>
      </c>
      <c r="M160" s="31">
        <v>101.82665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445.75</v>
      </c>
      <c r="D161" s="36">
        <v>444.90000000000003</v>
      </c>
      <c r="E161" s="36">
        <v>440.30000000000007</v>
      </c>
      <c r="F161" s="36">
        <v>434.85</v>
      </c>
      <c r="G161" s="36">
        <v>430.25000000000006</v>
      </c>
      <c r="H161" s="36">
        <v>450.35000000000008</v>
      </c>
      <c r="I161" s="36">
        <v>454.9500000000001</v>
      </c>
      <c r="J161" s="36">
        <v>460.40000000000009</v>
      </c>
      <c r="K161" s="31">
        <v>449.5</v>
      </c>
      <c r="L161" s="31">
        <v>439.45</v>
      </c>
      <c r="M161" s="31">
        <v>127.78899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17024.349999999999</v>
      </c>
      <c r="D162" s="36">
        <v>17108.116666666665</v>
      </c>
      <c r="E162" s="36">
        <v>16918.23333333333</v>
      </c>
      <c r="F162" s="36">
        <v>16812.116666666665</v>
      </c>
      <c r="G162" s="36">
        <v>16622.23333333333</v>
      </c>
      <c r="H162" s="36">
        <v>17214.23333333333</v>
      </c>
      <c r="I162" s="36">
        <v>17404.116666666669</v>
      </c>
      <c r="J162" s="36">
        <v>17510.23333333333</v>
      </c>
      <c r="K162" s="31">
        <v>17298</v>
      </c>
      <c r="L162" s="31">
        <v>17002</v>
      </c>
      <c r="M162" s="31">
        <v>2.9929999999999998E-2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2510.4499999999998</v>
      </c>
      <c r="D163" s="36">
        <v>2523.5</v>
      </c>
      <c r="E163" s="36">
        <v>2493</v>
      </c>
      <c r="F163" s="36">
        <v>2475.5500000000002</v>
      </c>
      <c r="G163" s="36">
        <v>2445.0500000000002</v>
      </c>
      <c r="H163" s="36">
        <v>2540.9499999999998</v>
      </c>
      <c r="I163" s="36">
        <v>2571.4499999999998</v>
      </c>
      <c r="J163" s="36">
        <v>2588.8999999999996</v>
      </c>
      <c r="K163" s="31">
        <v>2554</v>
      </c>
      <c r="L163" s="31">
        <v>2506.0500000000002</v>
      </c>
      <c r="M163" s="31">
        <v>3.5600200000000002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3411.15</v>
      </c>
      <c r="D164" s="36">
        <v>3393.8000000000006</v>
      </c>
      <c r="E164" s="36">
        <v>3370.4000000000015</v>
      </c>
      <c r="F164" s="36">
        <v>3329.650000000001</v>
      </c>
      <c r="G164" s="36">
        <v>3306.2500000000018</v>
      </c>
      <c r="H164" s="36">
        <v>3434.5500000000011</v>
      </c>
      <c r="I164" s="36">
        <v>3457.95</v>
      </c>
      <c r="J164" s="36">
        <v>3498.7000000000007</v>
      </c>
      <c r="K164" s="31">
        <v>3417.2</v>
      </c>
      <c r="L164" s="31">
        <v>3353.05</v>
      </c>
      <c r="M164" s="31">
        <v>2.8702299999999998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118.85</v>
      </c>
      <c r="D165" s="36">
        <v>117.39999999999999</v>
      </c>
      <c r="E165" s="36">
        <v>115.14999999999998</v>
      </c>
      <c r="F165" s="36">
        <v>111.44999999999999</v>
      </c>
      <c r="G165" s="36">
        <v>109.19999999999997</v>
      </c>
      <c r="H165" s="36">
        <v>121.09999999999998</v>
      </c>
      <c r="I165" s="36">
        <v>123.35000000000001</v>
      </c>
      <c r="J165" s="36">
        <v>127.04999999999998</v>
      </c>
      <c r="K165" s="31">
        <v>119.65</v>
      </c>
      <c r="L165" s="31">
        <v>113.7</v>
      </c>
      <c r="M165" s="31">
        <v>1343.8098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997.8</v>
      </c>
      <c r="D166" s="36">
        <v>1009.6999999999999</v>
      </c>
      <c r="E166" s="36">
        <v>971.39999999999986</v>
      </c>
      <c r="F166" s="36">
        <v>944.99999999999989</v>
      </c>
      <c r="G166" s="36">
        <v>906.69999999999982</v>
      </c>
      <c r="H166" s="36">
        <v>1036.0999999999999</v>
      </c>
      <c r="I166" s="36">
        <v>1074.3999999999999</v>
      </c>
      <c r="J166" s="36">
        <v>1100.8</v>
      </c>
      <c r="K166" s="31">
        <v>1048</v>
      </c>
      <c r="L166" s="31">
        <v>983.3</v>
      </c>
      <c r="M166" s="31">
        <v>28.87518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4263.95</v>
      </c>
      <c r="D167" s="36">
        <v>4288.9333333333334</v>
      </c>
      <c r="E167" s="36">
        <v>4211.0166666666664</v>
      </c>
      <c r="F167" s="36">
        <v>4158.083333333333</v>
      </c>
      <c r="G167" s="36">
        <v>4080.1666666666661</v>
      </c>
      <c r="H167" s="36">
        <v>4341.8666666666668</v>
      </c>
      <c r="I167" s="36">
        <v>4419.7833333333328</v>
      </c>
      <c r="J167" s="36">
        <v>4472.7166666666672</v>
      </c>
      <c r="K167" s="31">
        <v>4366.8500000000004</v>
      </c>
      <c r="L167" s="31">
        <v>4236</v>
      </c>
      <c r="M167" s="31">
        <v>6.5142300000000004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476.1</v>
      </c>
      <c r="D168" s="36">
        <v>476.4666666666667</v>
      </c>
      <c r="E168" s="36">
        <v>472.43333333333339</v>
      </c>
      <c r="F168" s="36">
        <v>468.76666666666671</v>
      </c>
      <c r="G168" s="36">
        <v>464.73333333333341</v>
      </c>
      <c r="H168" s="36">
        <v>480.13333333333338</v>
      </c>
      <c r="I168" s="36">
        <v>484.16666666666669</v>
      </c>
      <c r="J168" s="36">
        <v>487.83333333333337</v>
      </c>
      <c r="K168" s="31">
        <v>480.5</v>
      </c>
      <c r="L168" s="31">
        <v>472.8</v>
      </c>
      <c r="M168" s="31">
        <v>8.1508699999999994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265.8</v>
      </c>
      <c r="D169" s="36">
        <v>265.01666666666665</v>
      </c>
      <c r="E169" s="36">
        <v>259.08333333333331</v>
      </c>
      <c r="F169" s="36">
        <v>252.36666666666667</v>
      </c>
      <c r="G169" s="36">
        <v>246.43333333333334</v>
      </c>
      <c r="H169" s="36">
        <v>271.73333333333329</v>
      </c>
      <c r="I169" s="36">
        <v>277.66666666666669</v>
      </c>
      <c r="J169" s="36">
        <v>284.38333333333327</v>
      </c>
      <c r="K169" s="31">
        <v>270.95</v>
      </c>
      <c r="L169" s="31">
        <v>258.3</v>
      </c>
      <c r="M169" s="31">
        <v>299.29092000000003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1241.7</v>
      </c>
      <c r="D170" s="36">
        <v>1246.9833333333333</v>
      </c>
      <c r="E170" s="36">
        <v>1221.0166666666667</v>
      </c>
      <c r="F170" s="36">
        <v>1200.3333333333333</v>
      </c>
      <c r="G170" s="36">
        <v>1174.3666666666666</v>
      </c>
      <c r="H170" s="36">
        <v>1267.6666666666667</v>
      </c>
      <c r="I170" s="36">
        <v>1293.6333333333334</v>
      </c>
      <c r="J170" s="36">
        <v>1314.3166666666668</v>
      </c>
      <c r="K170" s="31">
        <v>1272.95</v>
      </c>
      <c r="L170" s="31">
        <v>1226.3</v>
      </c>
      <c r="M170" s="31">
        <v>4.1807800000000004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987.05</v>
      </c>
      <c r="D171" s="36">
        <v>998.08333333333337</v>
      </c>
      <c r="E171" s="36">
        <v>971.2166666666667</v>
      </c>
      <c r="F171" s="36">
        <v>955.38333333333333</v>
      </c>
      <c r="G171" s="36">
        <v>928.51666666666665</v>
      </c>
      <c r="H171" s="36">
        <v>1013.9166666666667</v>
      </c>
      <c r="I171" s="36">
        <v>1040.7833333333333</v>
      </c>
      <c r="J171" s="36">
        <v>1056.6166666666668</v>
      </c>
      <c r="K171" s="31">
        <v>1024.95</v>
      </c>
      <c r="L171" s="31">
        <v>982.25</v>
      </c>
      <c r="M171" s="31">
        <v>2.5962800000000001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494.25</v>
      </c>
      <c r="D172" s="36">
        <v>495.83333333333331</v>
      </c>
      <c r="E172" s="36">
        <v>485.86666666666662</v>
      </c>
      <c r="F172" s="36">
        <v>477.48333333333329</v>
      </c>
      <c r="G172" s="36">
        <v>467.51666666666659</v>
      </c>
      <c r="H172" s="36">
        <v>504.21666666666664</v>
      </c>
      <c r="I172" s="36">
        <v>514.18333333333339</v>
      </c>
      <c r="J172" s="36">
        <v>522.56666666666661</v>
      </c>
      <c r="K172" s="31">
        <v>505.8</v>
      </c>
      <c r="L172" s="31">
        <v>487.45</v>
      </c>
      <c r="M172" s="31">
        <v>136.18702999999999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2853.3</v>
      </c>
      <c r="D173" s="36">
        <v>2858.7000000000003</v>
      </c>
      <c r="E173" s="36">
        <v>2830.7000000000007</v>
      </c>
      <c r="F173" s="36">
        <v>2808.1000000000004</v>
      </c>
      <c r="G173" s="36">
        <v>2780.1000000000008</v>
      </c>
      <c r="H173" s="36">
        <v>2881.3000000000006</v>
      </c>
      <c r="I173" s="36">
        <v>2909.2999999999997</v>
      </c>
      <c r="J173" s="36">
        <v>2931.9000000000005</v>
      </c>
      <c r="K173" s="31">
        <v>2886.7</v>
      </c>
      <c r="L173" s="31">
        <v>2836.1</v>
      </c>
      <c r="M173" s="31">
        <v>66.746809999999996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119.3</v>
      </c>
      <c r="D174" s="36">
        <v>120.5</v>
      </c>
      <c r="E174" s="36">
        <v>117.5</v>
      </c>
      <c r="F174" s="36">
        <v>115.7</v>
      </c>
      <c r="G174" s="36">
        <v>112.7</v>
      </c>
      <c r="H174" s="36">
        <v>122.3</v>
      </c>
      <c r="I174" s="36">
        <v>125.3</v>
      </c>
      <c r="J174" s="36">
        <v>127.1</v>
      </c>
      <c r="K174" s="31">
        <v>123.5</v>
      </c>
      <c r="L174" s="31">
        <v>118.7</v>
      </c>
      <c r="M174" s="31">
        <v>233.93545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711.95</v>
      </c>
      <c r="D175" s="36">
        <v>713.98333333333323</v>
      </c>
      <c r="E175" s="36">
        <v>707.56666666666649</v>
      </c>
      <c r="F175" s="36">
        <v>703.18333333333328</v>
      </c>
      <c r="G175" s="36">
        <v>696.76666666666654</v>
      </c>
      <c r="H175" s="36">
        <v>718.36666666666645</v>
      </c>
      <c r="I175" s="36">
        <v>724.78333333333319</v>
      </c>
      <c r="J175" s="36">
        <v>729.1666666666664</v>
      </c>
      <c r="K175" s="31">
        <v>720.4</v>
      </c>
      <c r="L175" s="31">
        <v>709.6</v>
      </c>
      <c r="M175" s="31">
        <v>11.637230000000001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1432.75</v>
      </c>
      <c r="D176" s="36">
        <v>1430.3166666666666</v>
      </c>
      <c r="E176" s="36">
        <v>1400.9333333333332</v>
      </c>
      <c r="F176" s="36">
        <v>1369.1166666666666</v>
      </c>
      <c r="G176" s="36">
        <v>1339.7333333333331</v>
      </c>
      <c r="H176" s="36">
        <v>1462.1333333333332</v>
      </c>
      <c r="I176" s="36">
        <v>1491.5166666666664</v>
      </c>
      <c r="J176" s="36">
        <v>1523.3333333333333</v>
      </c>
      <c r="K176" s="31">
        <v>1459.7</v>
      </c>
      <c r="L176" s="31">
        <v>1398.5</v>
      </c>
      <c r="M176" s="31">
        <v>18.036989999999999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647.65</v>
      </c>
      <c r="D177" s="36">
        <v>644.61666666666667</v>
      </c>
      <c r="E177" s="36">
        <v>636.2833333333333</v>
      </c>
      <c r="F177" s="36">
        <v>624.91666666666663</v>
      </c>
      <c r="G177" s="36">
        <v>616.58333333333326</v>
      </c>
      <c r="H177" s="36">
        <v>655.98333333333335</v>
      </c>
      <c r="I177" s="36">
        <v>664.31666666666661</v>
      </c>
      <c r="J177" s="36">
        <v>675.68333333333339</v>
      </c>
      <c r="K177" s="31">
        <v>652.95000000000005</v>
      </c>
      <c r="L177" s="31">
        <v>633.25</v>
      </c>
      <c r="M177" s="31">
        <v>265.87707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29613.55</v>
      </c>
      <c r="D178" s="36">
        <v>29851.133333333331</v>
      </c>
      <c r="E178" s="36">
        <v>28964.516666666663</v>
      </c>
      <c r="F178" s="36">
        <v>28315.48333333333</v>
      </c>
      <c r="G178" s="36">
        <v>27428.866666666661</v>
      </c>
      <c r="H178" s="36">
        <v>30500.166666666664</v>
      </c>
      <c r="I178" s="36">
        <v>31386.783333333333</v>
      </c>
      <c r="J178" s="36">
        <v>32035.816666666666</v>
      </c>
      <c r="K178" s="31">
        <v>30737.75</v>
      </c>
      <c r="L178" s="31">
        <v>29202.1</v>
      </c>
      <c r="M178" s="31">
        <v>1.74274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2397.1999999999998</v>
      </c>
      <c r="D179" s="36">
        <v>2408.25</v>
      </c>
      <c r="E179" s="36">
        <v>2377.5500000000002</v>
      </c>
      <c r="F179" s="36">
        <v>2357.9</v>
      </c>
      <c r="G179" s="36">
        <v>2327.2000000000003</v>
      </c>
      <c r="H179" s="36">
        <v>2427.9</v>
      </c>
      <c r="I179" s="36">
        <v>2458.6</v>
      </c>
      <c r="J179" s="36">
        <v>2478.25</v>
      </c>
      <c r="K179" s="31">
        <v>2438.9499999999998</v>
      </c>
      <c r="L179" s="31">
        <v>2388.6</v>
      </c>
      <c r="M179" s="31">
        <v>21.203440000000001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4104.6499999999996</v>
      </c>
      <c r="D180" s="36">
        <v>4127.8166666666666</v>
      </c>
      <c r="E180" s="36">
        <v>4006.2833333333328</v>
      </c>
      <c r="F180" s="36">
        <v>3907.9166666666661</v>
      </c>
      <c r="G180" s="36">
        <v>3786.3833333333323</v>
      </c>
      <c r="H180" s="36">
        <v>4226.1833333333334</v>
      </c>
      <c r="I180" s="36">
        <v>4347.7166666666681</v>
      </c>
      <c r="J180" s="36">
        <v>4446.0833333333339</v>
      </c>
      <c r="K180" s="31">
        <v>4249.3500000000004</v>
      </c>
      <c r="L180" s="31">
        <v>4029.45</v>
      </c>
      <c r="M180" s="31">
        <v>6.3779399999999997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629.25</v>
      </c>
      <c r="D181" s="36">
        <v>627.31666666666672</v>
      </c>
      <c r="E181" s="36">
        <v>621.93333333333339</v>
      </c>
      <c r="F181" s="36">
        <v>614.61666666666667</v>
      </c>
      <c r="G181" s="36">
        <v>609.23333333333335</v>
      </c>
      <c r="H181" s="36">
        <v>634.63333333333344</v>
      </c>
      <c r="I181" s="36">
        <v>640.01666666666688</v>
      </c>
      <c r="J181" s="36">
        <v>647.33333333333348</v>
      </c>
      <c r="K181" s="31">
        <v>632.70000000000005</v>
      </c>
      <c r="L181" s="31">
        <v>620</v>
      </c>
      <c r="M181" s="31">
        <v>16.609580000000001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2308.4499999999998</v>
      </c>
      <c r="D182" s="36">
        <v>2304.1333333333332</v>
      </c>
      <c r="E182" s="36">
        <v>2283.3166666666666</v>
      </c>
      <c r="F182" s="36">
        <v>2258.1833333333334</v>
      </c>
      <c r="G182" s="36">
        <v>2237.3666666666668</v>
      </c>
      <c r="H182" s="36">
        <v>2329.2666666666664</v>
      </c>
      <c r="I182" s="36">
        <v>2350.083333333333</v>
      </c>
      <c r="J182" s="36">
        <v>2375.2166666666662</v>
      </c>
      <c r="K182" s="31">
        <v>2324.9499999999998</v>
      </c>
      <c r="L182" s="31">
        <v>2279</v>
      </c>
      <c r="M182" s="31">
        <v>13.74086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1407.95</v>
      </c>
      <c r="D183" s="36">
        <v>1412.4333333333334</v>
      </c>
      <c r="E183" s="36">
        <v>1394.4166666666667</v>
      </c>
      <c r="F183" s="36">
        <v>1380.8833333333334</v>
      </c>
      <c r="G183" s="36">
        <v>1362.8666666666668</v>
      </c>
      <c r="H183" s="36">
        <v>1425.9666666666667</v>
      </c>
      <c r="I183" s="36">
        <v>1443.9833333333331</v>
      </c>
      <c r="J183" s="36">
        <v>1457.5166666666667</v>
      </c>
      <c r="K183" s="31">
        <v>1430.45</v>
      </c>
      <c r="L183" s="31">
        <v>1398.9</v>
      </c>
      <c r="M183" s="31">
        <v>24.424810000000001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654.75</v>
      </c>
      <c r="D184" s="36">
        <v>656.33333333333337</v>
      </c>
      <c r="E184" s="36">
        <v>644.7166666666667</v>
      </c>
      <c r="F184" s="36">
        <v>634.68333333333328</v>
      </c>
      <c r="G184" s="36">
        <v>623.06666666666661</v>
      </c>
      <c r="H184" s="36">
        <v>666.36666666666679</v>
      </c>
      <c r="I184" s="36">
        <v>677.98333333333335</v>
      </c>
      <c r="J184" s="36">
        <v>688.01666666666688</v>
      </c>
      <c r="K184" s="31">
        <v>667.95</v>
      </c>
      <c r="L184" s="31">
        <v>646.29999999999995</v>
      </c>
      <c r="M184" s="31">
        <v>5.0056500000000002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746.6</v>
      </c>
      <c r="D185" s="36">
        <v>746.85</v>
      </c>
      <c r="E185" s="36">
        <v>738.85</v>
      </c>
      <c r="F185" s="36">
        <v>731.1</v>
      </c>
      <c r="G185" s="36">
        <v>723.1</v>
      </c>
      <c r="H185" s="36">
        <v>754.6</v>
      </c>
      <c r="I185" s="36">
        <v>762.6</v>
      </c>
      <c r="J185" s="36">
        <v>770.35</v>
      </c>
      <c r="K185" s="31">
        <v>754.85</v>
      </c>
      <c r="L185" s="31">
        <v>739.1</v>
      </c>
      <c r="M185" s="31">
        <v>9.2915799999999997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1014.9</v>
      </c>
      <c r="D186" s="36">
        <v>1020.9499999999999</v>
      </c>
      <c r="E186" s="36">
        <v>1005.9499999999998</v>
      </c>
      <c r="F186" s="36">
        <v>996.99999999999989</v>
      </c>
      <c r="G186" s="36">
        <v>981.99999999999977</v>
      </c>
      <c r="H186" s="36">
        <v>1029.8999999999999</v>
      </c>
      <c r="I186" s="36">
        <v>1044.9000000000001</v>
      </c>
      <c r="J186" s="36">
        <v>1053.8499999999999</v>
      </c>
      <c r="K186" s="31">
        <v>1035.95</v>
      </c>
      <c r="L186" s="31">
        <v>1012</v>
      </c>
      <c r="M186" s="31">
        <v>7.2208500000000004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1704.3</v>
      </c>
      <c r="D187" s="36">
        <v>1713.3166666666666</v>
      </c>
      <c r="E187" s="36">
        <v>1682.9833333333331</v>
      </c>
      <c r="F187" s="36">
        <v>1661.6666666666665</v>
      </c>
      <c r="G187" s="36">
        <v>1631.333333333333</v>
      </c>
      <c r="H187" s="36">
        <v>1734.6333333333332</v>
      </c>
      <c r="I187" s="36">
        <v>1764.9666666666667</v>
      </c>
      <c r="J187" s="36">
        <v>1786.2833333333333</v>
      </c>
      <c r="K187" s="31">
        <v>1743.65</v>
      </c>
      <c r="L187" s="31">
        <v>1692</v>
      </c>
      <c r="M187" s="31">
        <v>4.0188899999999999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1129.6500000000001</v>
      </c>
      <c r="D188" s="36">
        <v>1124.1833333333334</v>
      </c>
      <c r="E188" s="36">
        <v>1113.4666666666667</v>
      </c>
      <c r="F188" s="36">
        <v>1097.2833333333333</v>
      </c>
      <c r="G188" s="36">
        <v>1086.5666666666666</v>
      </c>
      <c r="H188" s="36">
        <v>1140.3666666666668</v>
      </c>
      <c r="I188" s="36">
        <v>1151.0833333333335</v>
      </c>
      <c r="J188" s="36">
        <v>1167.2666666666669</v>
      </c>
      <c r="K188" s="31">
        <v>1134.9000000000001</v>
      </c>
      <c r="L188" s="31">
        <v>1108</v>
      </c>
      <c r="M188" s="31">
        <v>47.283580000000001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7640.9</v>
      </c>
      <c r="D189" s="36">
        <v>7646.9666666666672</v>
      </c>
      <c r="E189" s="36">
        <v>7593.9333333333343</v>
      </c>
      <c r="F189" s="36">
        <v>7546.9666666666672</v>
      </c>
      <c r="G189" s="36">
        <v>7493.9333333333343</v>
      </c>
      <c r="H189" s="36">
        <v>7693.9333333333343</v>
      </c>
      <c r="I189" s="36">
        <v>7746.9666666666672</v>
      </c>
      <c r="J189" s="36">
        <v>7793.9333333333343</v>
      </c>
      <c r="K189" s="31">
        <v>7700</v>
      </c>
      <c r="L189" s="31">
        <v>7600</v>
      </c>
      <c r="M189" s="31">
        <v>0.81838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878.5</v>
      </c>
      <c r="D190" s="36">
        <v>884.98333333333323</v>
      </c>
      <c r="E190" s="36">
        <v>869.81666666666649</v>
      </c>
      <c r="F190" s="36">
        <v>861.13333333333321</v>
      </c>
      <c r="G190" s="36">
        <v>845.96666666666647</v>
      </c>
      <c r="H190" s="36">
        <v>893.66666666666652</v>
      </c>
      <c r="I190" s="36">
        <v>908.83333333333326</v>
      </c>
      <c r="J190" s="36">
        <v>917.51666666666654</v>
      </c>
      <c r="K190" s="31">
        <v>900.15</v>
      </c>
      <c r="L190" s="31">
        <v>876.3</v>
      </c>
      <c r="M190" s="31">
        <v>145.05885000000001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388.85</v>
      </c>
      <c r="D191" s="36">
        <v>390.33333333333331</v>
      </c>
      <c r="E191" s="36">
        <v>383.96666666666664</v>
      </c>
      <c r="F191" s="36">
        <v>379.08333333333331</v>
      </c>
      <c r="G191" s="36">
        <v>372.71666666666664</v>
      </c>
      <c r="H191" s="36">
        <v>395.21666666666664</v>
      </c>
      <c r="I191" s="36">
        <v>401.58333333333331</v>
      </c>
      <c r="J191" s="36">
        <v>406.46666666666664</v>
      </c>
      <c r="K191" s="31">
        <v>396.7</v>
      </c>
      <c r="L191" s="31">
        <v>385.45</v>
      </c>
      <c r="M191" s="31">
        <v>253.96798999999999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134.80000000000001</v>
      </c>
      <c r="D192" s="36">
        <v>135.35</v>
      </c>
      <c r="E192" s="36">
        <v>133.94999999999999</v>
      </c>
      <c r="F192" s="36">
        <v>133.1</v>
      </c>
      <c r="G192" s="36">
        <v>131.69999999999999</v>
      </c>
      <c r="H192" s="36">
        <v>136.19999999999999</v>
      </c>
      <c r="I192" s="36">
        <v>137.60000000000002</v>
      </c>
      <c r="J192" s="36">
        <v>138.44999999999999</v>
      </c>
      <c r="K192" s="31">
        <v>136.75</v>
      </c>
      <c r="L192" s="31">
        <v>134.5</v>
      </c>
      <c r="M192" s="31">
        <v>317.01792999999998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3854.15</v>
      </c>
      <c r="D193" s="36">
        <v>3854.7000000000003</v>
      </c>
      <c r="E193" s="36">
        <v>3804.5000000000005</v>
      </c>
      <c r="F193" s="36">
        <v>3754.8500000000004</v>
      </c>
      <c r="G193" s="36">
        <v>3704.6500000000005</v>
      </c>
      <c r="H193" s="36">
        <v>3904.3500000000004</v>
      </c>
      <c r="I193" s="36">
        <v>3954.55</v>
      </c>
      <c r="J193" s="36">
        <v>4004.2000000000003</v>
      </c>
      <c r="K193" s="31">
        <v>3904.9</v>
      </c>
      <c r="L193" s="31">
        <v>3805.05</v>
      </c>
      <c r="M193" s="31">
        <v>23.631070000000001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1312.5</v>
      </c>
      <c r="D194" s="36">
        <v>1319.5333333333333</v>
      </c>
      <c r="E194" s="36">
        <v>1302.7166666666667</v>
      </c>
      <c r="F194" s="36">
        <v>1292.9333333333334</v>
      </c>
      <c r="G194" s="36">
        <v>1276.1166666666668</v>
      </c>
      <c r="H194" s="36">
        <v>1329.3166666666666</v>
      </c>
      <c r="I194" s="36">
        <v>1346.1333333333332</v>
      </c>
      <c r="J194" s="36">
        <v>1355.9166666666665</v>
      </c>
      <c r="K194" s="31">
        <v>1336.35</v>
      </c>
      <c r="L194" s="31">
        <v>1309.75</v>
      </c>
      <c r="M194" s="31">
        <v>22.8642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3779.35</v>
      </c>
      <c r="D195" s="36">
        <v>3793.4500000000003</v>
      </c>
      <c r="E195" s="36">
        <v>3586.9000000000005</v>
      </c>
      <c r="F195" s="36">
        <v>3394.4500000000003</v>
      </c>
      <c r="G195" s="36">
        <v>3187.9000000000005</v>
      </c>
      <c r="H195" s="36">
        <v>3985.9000000000005</v>
      </c>
      <c r="I195" s="36">
        <v>4192.4500000000007</v>
      </c>
      <c r="J195" s="36">
        <v>4384.9000000000005</v>
      </c>
      <c r="K195" s="31">
        <v>4000</v>
      </c>
      <c r="L195" s="31">
        <v>3601</v>
      </c>
      <c r="M195" s="31">
        <v>2.5225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3627.45</v>
      </c>
      <c r="D196" s="36">
        <v>3655.4833333333336</v>
      </c>
      <c r="E196" s="36">
        <v>3572.9666666666672</v>
      </c>
      <c r="F196" s="36">
        <v>3518.4833333333336</v>
      </c>
      <c r="G196" s="36">
        <v>3435.9666666666672</v>
      </c>
      <c r="H196" s="36">
        <v>3709.9666666666672</v>
      </c>
      <c r="I196" s="36">
        <v>3792.4833333333336</v>
      </c>
      <c r="J196" s="36">
        <v>3846.9666666666672</v>
      </c>
      <c r="K196" s="31">
        <v>3738</v>
      </c>
      <c r="L196" s="31">
        <v>3601</v>
      </c>
      <c r="M196" s="31">
        <v>14.084619999999999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2512.5</v>
      </c>
      <c r="D197" s="36">
        <v>2512.4</v>
      </c>
      <c r="E197" s="36">
        <v>2487.25</v>
      </c>
      <c r="F197" s="36">
        <v>2462</v>
      </c>
      <c r="G197" s="36">
        <v>2436.85</v>
      </c>
      <c r="H197" s="36">
        <v>2537.65</v>
      </c>
      <c r="I197" s="36">
        <v>2562.8000000000006</v>
      </c>
      <c r="J197" s="36">
        <v>2588.0500000000002</v>
      </c>
      <c r="K197" s="31">
        <v>2537.5500000000002</v>
      </c>
      <c r="L197" s="31">
        <v>2487.15</v>
      </c>
      <c r="M197" s="31">
        <v>1.36887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1051.7</v>
      </c>
      <c r="D198" s="36">
        <v>1060.5833333333333</v>
      </c>
      <c r="E198" s="36">
        <v>1036.1666666666665</v>
      </c>
      <c r="F198" s="36">
        <v>1020.6333333333332</v>
      </c>
      <c r="G198" s="36">
        <v>996.21666666666647</v>
      </c>
      <c r="H198" s="36">
        <v>1076.1166666666666</v>
      </c>
      <c r="I198" s="36">
        <v>1100.5333333333331</v>
      </c>
      <c r="J198" s="36">
        <v>1116.0666666666666</v>
      </c>
      <c r="K198" s="31">
        <v>1085</v>
      </c>
      <c r="L198" s="31">
        <v>1045.05</v>
      </c>
      <c r="M198" s="31">
        <v>9.9324600000000007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3102.8</v>
      </c>
      <c r="D199" s="36">
        <v>3099.3833333333337</v>
      </c>
      <c r="E199" s="36">
        <v>3064.9666666666672</v>
      </c>
      <c r="F199" s="36">
        <v>3027.1333333333337</v>
      </c>
      <c r="G199" s="36">
        <v>2992.7166666666672</v>
      </c>
      <c r="H199" s="36">
        <v>3137.2166666666672</v>
      </c>
      <c r="I199" s="36">
        <v>3171.6333333333341</v>
      </c>
      <c r="J199" s="36">
        <v>3209.4666666666672</v>
      </c>
      <c r="K199" s="31">
        <v>3133.8</v>
      </c>
      <c r="L199" s="31">
        <v>3061.55</v>
      </c>
      <c r="M199" s="31">
        <v>7.4211299999999998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46.45</v>
      </c>
      <c r="D200" s="36">
        <v>46.95000000000001</v>
      </c>
      <c r="E200" s="36">
        <v>45.700000000000017</v>
      </c>
      <c r="F200" s="36">
        <v>44.95000000000001</v>
      </c>
      <c r="G200" s="36">
        <v>43.700000000000017</v>
      </c>
      <c r="H200" s="36">
        <v>47.700000000000017</v>
      </c>
      <c r="I200" s="36">
        <v>48.95</v>
      </c>
      <c r="J200" s="36">
        <v>49.700000000000017</v>
      </c>
      <c r="K200" s="31">
        <v>48.2</v>
      </c>
      <c r="L200" s="31">
        <v>46.2</v>
      </c>
      <c r="M200" s="31">
        <v>253.13541000000001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90.8</v>
      </c>
      <c r="D201" s="36">
        <v>91.633333333333326</v>
      </c>
      <c r="E201" s="36">
        <v>89.666666666666657</v>
      </c>
      <c r="F201" s="36">
        <v>88.533333333333331</v>
      </c>
      <c r="G201" s="36">
        <v>86.566666666666663</v>
      </c>
      <c r="H201" s="36">
        <v>92.766666666666652</v>
      </c>
      <c r="I201" s="36">
        <v>94.73333333333332</v>
      </c>
      <c r="J201" s="36">
        <v>95.866666666666646</v>
      </c>
      <c r="K201" s="31">
        <v>93.6</v>
      </c>
      <c r="L201" s="31">
        <v>90.5</v>
      </c>
      <c r="M201" s="31">
        <v>46.303289999999997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1995.25</v>
      </c>
      <c r="D202" s="36">
        <v>2001.7</v>
      </c>
      <c r="E202" s="36">
        <v>1978.5500000000002</v>
      </c>
      <c r="F202" s="36">
        <v>1961.8500000000001</v>
      </c>
      <c r="G202" s="36">
        <v>1938.7000000000003</v>
      </c>
      <c r="H202" s="36">
        <v>2018.4</v>
      </c>
      <c r="I202" s="36">
        <v>2041.5500000000002</v>
      </c>
      <c r="J202" s="36">
        <v>2058.25</v>
      </c>
      <c r="K202" s="31">
        <v>2024.85</v>
      </c>
      <c r="L202" s="31">
        <v>1985</v>
      </c>
      <c r="M202" s="31">
        <v>5.88605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1803.15</v>
      </c>
      <c r="D203" s="36">
        <v>1802.7833333333335</v>
      </c>
      <c r="E203" s="36">
        <v>1789.416666666667</v>
      </c>
      <c r="F203" s="36">
        <v>1775.6833333333334</v>
      </c>
      <c r="G203" s="36">
        <v>1762.3166666666668</v>
      </c>
      <c r="H203" s="36">
        <v>1816.5166666666671</v>
      </c>
      <c r="I203" s="36">
        <v>1829.8833333333334</v>
      </c>
      <c r="J203" s="36">
        <v>1843.6166666666672</v>
      </c>
      <c r="K203" s="31">
        <v>1816.15</v>
      </c>
      <c r="L203" s="31">
        <v>1789.05</v>
      </c>
      <c r="M203" s="31">
        <v>1.4738100000000001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9922.2999999999993</v>
      </c>
      <c r="D204" s="36">
        <v>10018.533333333333</v>
      </c>
      <c r="E204" s="36">
        <v>9803.8166666666657</v>
      </c>
      <c r="F204" s="36">
        <v>9685.3333333333321</v>
      </c>
      <c r="G204" s="36">
        <v>9470.616666666665</v>
      </c>
      <c r="H204" s="36">
        <v>10137.016666666666</v>
      </c>
      <c r="I204" s="36">
        <v>10351.733333333334</v>
      </c>
      <c r="J204" s="36">
        <v>10470.216666666667</v>
      </c>
      <c r="K204" s="31">
        <v>10233.25</v>
      </c>
      <c r="L204" s="31">
        <v>9900.0499999999993</v>
      </c>
      <c r="M204" s="31">
        <v>4.0150300000000003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144.6</v>
      </c>
      <c r="D205" s="36">
        <v>143.73333333333332</v>
      </c>
      <c r="E205" s="36">
        <v>140.56666666666663</v>
      </c>
      <c r="F205" s="36">
        <v>136.5333333333333</v>
      </c>
      <c r="G205" s="36">
        <v>133.36666666666662</v>
      </c>
      <c r="H205" s="36">
        <v>147.76666666666665</v>
      </c>
      <c r="I205" s="36">
        <v>150.93333333333334</v>
      </c>
      <c r="J205" s="36">
        <v>154.96666666666667</v>
      </c>
      <c r="K205" s="31">
        <v>146.9</v>
      </c>
      <c r="L205" s="31">
        <v>139.69999999999999</v>
      </c>
      <c r="M205" s="31">
        <v>418.41032000000001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530.04999999999995</v>
      </c>
      <c r="D206" s="36">
        <v>531.85</v>
      </c>
      <c r="E206" s="36">
        <v>524.70000000000005</v>
      </c>
      <c r="F206" s="36">
        <v>519.35</v>
      </c>
      <c r="G206" s="36">
        <v>512.20000000000005</v>
      </c>
      <c r="H206" s="36">
        <v>537.20000000000005</v>
      </c>
      <c r="I206" s="36">
        <v>544.34999999999991</v>
      </c>
      <c r="J206" s="36">
        <v>549.70000000000005</v>
      </c>
      <c r="K206" s="31">
        <v>539</v>
      </c>
      <c r="L206" s="31">
        <v>526.5</v>
      </c>
      <c r="M206" s="31">
        <v>36.619999999999997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1284.5</v>
      </c>
      <c r="D207" s="36">
        <v>1279.9333333333334</v>
      </c>
      <c r="E207" s="36">
        <v>1270.9666666666667</v>
      </c>
      <c r="F207" s="36">
        <v>1257.4333333333334</v>
      </c>
      <c r="G207" s="36">
        <v>1248.4666666666667</v>
      </c>
      <c r="H207" s="36">
        <v>1293.4666666666667</v>
      </c>
      <c r="I207" s="36">
        <v>1302.4333333333334</v>
      </c>
      <c r="J207" s="36">
        <v>1315.9666666666667</v>
      </c>
      <c r="K207" s="31">
        <v>1288.9000000000001</v>
      </c>
      <c r="L207" s="31">
        <v>1266.4000000000001</v>
      </c>
      <c r="M207" s="31">
        <v>12.281639999999999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268.5</v>
      </c>
      <c r="D208" s="36">
        <v>270.01666666666665</v>
      </c>
      <c r="E208" s="36">
        <v>263.5333333333333</v>
      </c>
      <c r="F208" s="36">
        <v>258.56666666666666</v>
      </c>
      <c r="G208" s="36">
        <v>252.08333333333331</v>
      </c>
      <c r="H208" s="36">
        <v>274.98333333333329</v>
      </c>
      <c r="I208" s="36">
        <v>281.46666666666664</v>
      </c>
      <c r="J208" s="36">
        <v>286.43333333333328</v>
      </c>
      <c r="K208" s="31">
        <v>276.5</v>
      </c>
      <c r="L208" s="31">
        <v>265.05</v>
      </c>
      <c r="M208" s="31">
        <v>79.745779999999996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1048.75</v>
      </c>
      <c r="D209" s="36">
        <v>1059.9333333333334</v>
      </c>
      <c r="E209" s="36">
        <v>1028.8666666666668</v>
      </c>
      <c r="F209" s="36">
        <v>1008.9833333333333</v>
      </c>
      <c r="G209" s="36">
        <v>977.91666666666674</v>
      </c>
      <c r="H209" s="36">
        <v>1079.8166666666668</v>
      </c>
      <c r="I209" s="36">
        <v>1110.8833333333334</v>
      </c>
      <c r="J209" s="36">
        <v>1130.7666666666669</v>
      </c>
      <c r="K209" s="31">
        <v>1091</v>
      </c>
      <c r="L209" s="31">
        <v>1040.05</v>
      </c>
      <c r="M209" s="31">
        <v>38.785969999999999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1344.9</v>
      </c>
      <c r="D210" s="36">
        <v>1343.4666666666665</v>
      </c>
      <c r="E210" s="36">
        <v>1336.383333333333</v>
      </c>
      <c r="F210" s="36">
        <v>1327.8666666666666</v>
      </c>
      <c r="G210" s="36">
        <v>1320.7833333333331</v>
      </c>
      <c r="H210" s="36">
        <v>1351.9833333333329</v>
      </c>
      <c r="I210" s="36">
        <v>1359.0666666666664</v>
      </c>
      <c r="J210" s="36">
        <v>1367.5833333333328</v>
      </c>
      <c r="K210" s="31">
        <v>1350.55</v>
      </c>
      <c r="L210" s="31">
        <v>1334.95</v>
      </c>
      <c r="M210" s="31">
        <v>0.79112000000000005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471.35</v>
      </c>
      <c r="D211" s="36">
        <v>473.2166666666667</v>
      </c>
      <c r="E211" s="36">
        <v>468.73333333333341</v>
      </c>
      <c r="F211" s="36">
        <v>466.11666666666673</v>
      </c>
      <c r="G211" s="36">
        <v>461.63333333333344</v>
      </c>
      <c r="H211" s="36">
        <v>475.83333333333337</v>
      </c>
      <c r="I211" s="36">
        <v>480.31666666666672</v>
      </c>
      <c r="J211" s="36">
        <v>482.93333333333334</v>
      </c>
      <c r="K211" s="31">
        <v>477.7</v>
      </c>
      <c r="L211" s="31">
        <v>470.6</v>
      </c>
      <c r="M211" s="31">
        <v>39.140599999999999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23.9</v>
      </c>
      <c r="D212" s="36">
        <v>23.95</v>
      </c>
      <c r="E212" s="36">
        <v>23.65</v>
      </c>
      <c r="F212" s="36">
        <v>23.4</v>
      </c>
      <c r="G212" s="36">
        <v>23.099999999999998</v>
      </c>
      <c r="H212" s="36">
        <v>24.2</v>
      </c>
      <c r="I212" s="36">
        <v>24.500000000000004</v>
      </c>
      <c r="J212" s="36">
        <v>24.75</v>
      </c>
      <c r="K212" s="31">
        <v>24.25</v>
      </c>
      <c r="L212" s="31">
        <v>23.7</v>
      </c>
      <c r="M212" s="31">
        <v>1936.4856600000001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170.55</v>
      </c>
      <c r="D213" s="36">
        <v>172.35</v>
      </c>
      <c r="E213" s="36">
        <v>167.5</v>
      </c>
      <c r="F213" s="36">
        <v>164.45000000000002</v>
      </c>
      <c r="G213" s="36">
        <v>159.60000000000002</v>
      </c>
      <c r="H213" s="36">
        <v>175.39999999999998</v>
      </c>
      <c r="I213" s="36">
        <v>180.24999999999994</v>
      </c>
      <c r="J213" s="36">
        <v>183.29999999999995</v>
      </c>
      <c r="K213" s="31">
        <v>177.2</v>
      </c>
      <c r="L213" s="31">
        <v>169.3</v>
      </c>
      <c r="M213" s="31">
        <v>120.92547999999999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140.55000000000001</v>
      </c>
      <c r="D214" s="36">
        <v>140.86666666666667</v>
      </c>
      <c r="E214" s="36">
        <v>138.23333333333335</v>
      </c>
      <c r="F214" s="36">
        <v>135.91666666666669</v>
      </c>
      <c r="G214" s="36">
        <v>133.28333333333336</v>
      </c>
      <c r="H214" s="36">
        <v>143.18333333333334</v>
      </c>
      <c r="I214" s="36">
        <v>145.81666666666666</v>
      </c>
      <c r="J214" s="36">
        <v>148.13333333333333</v>
      </c>
      <c r="K214" s="31">
        <v>143.5</v>
      </c>
      <c r="L214" s="31">
        <v>138.55000000000001</v>
      </c>
      <c r="M214" s="31">
        <v>702.52449000000001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759.55</v>
      </c>
      <c r="D215" s="36">
        <v>758.56666666666661</v>
      </c>
      <c r="E215" s="36">
        <v>750.18333333333317</v>
      </c>
      <c r="F215" s="36">
        <v>740.81666666666661</v>
      </c>
      <c r="G215" s="36">
        <v>732.43333333333317</v>
      </c>
      <c r="H215" s="36">
        <v>767.93333333333317</v>
      </c>
      <c r="I215" s="36">
        <v>776.31666666666661</v>
      </c>
      <c r="J215" s="36">
        <v>785.68333333333317</v>
      </c>
      <c r="K215" s="31">
        <v>766.95</v>
      </c>
      <c r="L215" s="31">
        <v>749.2</v>
      </c>
      <c r="M215" s="31">
        <v>4.7117699999999996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10"/>
      <c r="B1" s="31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04" t="s">
        <v>16</v>
      </c>
      <c r="B9" s="306" t="s">
        <v>18</v>
      </c>
      <c r="C9" s="309" t="s">
        <v>20</v>
      </c>
      <c r="D9" s="309" t="s">
        <v>21</v>
      </c>
      <c r="E9" s="301" t="s">
        <v>22</v>
      </c>
      <c r="F9" s="302"/>
      <c r="G9" s="303"/>
      <c r="H9" s="301" t="s">
        <v>23</v>
      </c>
      <c r="I9" s="302"/>
      <c r="J9" s="303"/>
      <c r="K9" s="26"/>
      <c r="L9" s="27"/>
      <c r="M9" s="48"/>
      <c r="N9" s="1"/>
      <c r="O9" s="1"/>
    </row>
    <row r="10" spans="1:15" ht="42.75" customHeight="1">
      <c r="A10" s="305"/>
      <c r="B10" s="308"/>
      <c r="C10" s="308"/>
      <c r="D10" s="3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617.5</v>
      </c>
      <c r="D11" s="36">
        <v>617.36666666666667</v>
      </c>
      <c r="E11" s="36">
        <v>609.93333333333339</v>
      </c>
      <c r="F11" s="36">
        <v>602.36666666666667</v>
      </c>
      <c r="G11" s="36">
        <v>594.93333333333339</v>
      </c>
      <c r="H11" s="36">
        <v>624.93333333333339</v>
      </c>
      <c r="I11" s="36">
        <v>632.36666666666656</v>
      </c>
      <c r="J11" s="36">
        <v>639.93333333333339</v>
      </c>
      <c r="K11" s="31">
        <v>624.79999999999995</v>
      </c>
      <c r="L11" s="31">
        <v>609.79999999999995</v>
      </c>
      <c r="M11" s="31">
        <v>3.645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33803.85</v>
      </c>
      <c r="D12" s="36">
        <v>34001.283333333333</v>
      </c>
      <c r="E12" s="36">
        <v>33502.566666666666</v>
      </c>
      <c r="F12" s="36">
        <v>33201.283333333333</v>
      </c>
      <c r="G12" s="36">
        <v>32702.566666666666</v>
      </c>
      <c r="H12" s="36">
        <v>34302.566666666666</v>
      </c>
      <c r="I12" s="36">
        <v>34801.283333333326</v>
      </c>
      <c r="J12" s="36">
        <v>35102.566666666666</v>
      </c>
      <c r="K12" s="31">
        <v>34500</v>
      </c>
      <c r="L12" s="31">
        <v>33700</v>
      </c>
      <c r="M12" s="31">
        <v>2.9989999999999999E-2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527.04999999999995</v>
      </c>
      <c r="D13" s="36">
        <v>525.85</v>
      </c>
      <c r="E13" s="36">
        <v>521.20000000000005</v>
      </c>
      <c r="F13" s="36">
        <v>515.35</v>
      </c>
      <c r="G13" s="36">
        <v>510.70000000000005</v>
      </c>
      <c r="H13" s="36">
        <v>531.70000000000005</v>
      </c>
      <c r="I13" s="36">
        <v>536.34999999999991</v>
      </c>
      <c r="J13" s="36">
        <v>542.20000000000005</v>
      </c>
      <c r="K13" s="31">
        <v>530.5</v>
      </c>
      <c r="L13" s="31">
        <v>520</v>
      </c>
      <c r="M13" s="31">
        <v>1.53643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643.4</v>
      </c>
      <c r="D14" s="36">
        <v>647.66666666666663</v>
      </c>
      <c r="E14" s="36">
        <v>635.73333333333323</v>
      </c>
      <c r="F14" s="36">
        <v>628.06666666666661</v>
      </c>
      <c r="G14" s="36">
        <v>616.13333333333321</v>
      </c>
      <c r="H14" s="36">
        <v>655.33333333333326</v>
      </c>
      <c r="I14" s="36">
        <v>667.26666666666665</v>
      </c>
      <c r="J14" s="36">
        <v>674.93333333333328</v>
      </c>
      <c r="K14" s="31">
        <v>659.6</v>
      </c>
      <c r="L14" s="31">
        <v>640</v>
      </c>
      <c r="M14" s="31">
        <v>7.7129300000000001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1504.85</v>
      </c>
      <c r="D15" s="36">
        <v>1500.0333333333335</v>
      </c>
      <c r="E15" s="36">
        <v>1485.0666666666671</v>
      </c>
      <c r="F15" s="36">
        <v>1465.2833333333335</v>
      </c>
      <c r="G15" s="36">
        <v>1450.3166666666671</v>
      </c>
      <c r="H15" s="36">
        <v>1519.8166666666671</v>
      </c>
      <c r="I15" s="36">
        <v>1534.7833333333338</v>
      </c>
      <c r="J15" s="36">
        <v>1554.5666666666671</v>
      </c>
      <c r="K15" s="31">
        <v>1515</v>
      </c>
      <c r="L15" s="31">
        <v>1480.25</v>
      </c>
      <c r="M15" s="31">
        <v>2.04257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4546.05</v>
      </c>
      <c r="D16" s="36">
        <v>4528.1166666666659</v>
      </c>
      <c r="E16" s="36">
        <v>4358.2333333333318</v>
      </c>
      <c r="F16" s="36">
        <v>4170.4166666666661</v>
      </c>
      <c r="G16" s="36">
        <v>4000.5333333333319</v>
      </c>
      <c r="H16" s="36">
        <v>4715.9333333333316</v>
      </c>
      <c r="I16" s="36">
        <v>4885.8166666666648</v>
      </c>
      <c r="J16" s="36">
        <v>5073.6333333333314</v>
      </c>
      <c r="K16" s="31">
        <v>4698</v>
      </c>
      <c r="L16" s="31">
        <v>4340.3</v>
      </c>
      <c r="M16" s="31">
        <v>8.2576000000000001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25887</v>
      </c>
      <c r="D17" s="36">
        <v>25973.483333333334</v>
      </c>
      <c r="E17" s="36">
        <v>25614.616666666669</v>
      </c>
      <c r="F17" s="36">
        <v>25342.233333333334</v>
      </c>
      <c r="G17" s="36">
        <v>24983.366666666669</v>
      </c>
      <c r="H17" s="36">
        <v>26245.866666666669</v>
      </c>
      <c r="I17" s="36">
        <v>26604.73333333333</v>
      </c>
      <c r="J17" s="36">
        <v>26877.116666666669</v>
      </c>
      <c r="K17" s="31">
        <v>26332.35</v>
      </c>
      <c r="L17" s="31">
        <v>25701.1</v>
      </c>
      <c r="M17" s="31">
        <v>9.5350000000000004E-2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2530</v>
      </c>
      <c r="D18" s="36">
        <v>2535.9</v>
      </c>
      <c r="E18" s="36">
        <v>2505.8000000000002</v>
      </c>
      <c r="F18" s="36">
        <v>2481.6</v>
      </c>
      <c r="G18" s="36">
        <v>2451.5</v>
      </c>
      <c r="H18" s="36">
        <v>2560.1000000000004</v>
      </c>
      <c r="I18" s="36">
        <v>2590.1999999999998</v>
      </c>
      <c r="J18" s="36">
        <v>2614.4000000000005</v>
      </c>
      <c r="K18" s="31">
        <v>2566</v>
      </c>
      <c r="L18" s="31">
        <v>2511.6999999999998</v>
      </c>
      <c r="M18" s="31">
        <v>4.2420099999999996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3153.5</v>
      </c>
      <c r="D19" s="36">
        <v>3157.8333333333335</v>
      </c>
      <c r="E19" s="36">
        <v>3078.7166666666672</v>
      </c>
      <c r="F19" s="36">
        <v>3003.9333333333338</v>
      </c>
      <c r="G19" s="36">
        <v>2924.8166666666675</v>
      </c>
      <c r="H19" s="36">
        <v>3232.6166666666668</v>
      </c>
      <c r="I19" s="36">
        <v>3311.7333333333327</v>
      </c>
      <c r="J19" s="36">
        <v>3386.5166666666664</v>
      </c>
      <c r="K19" s="31">
        <v>3236.95</v>
      </c>
      <c r="L19" s="31">
        <v>3083.05</v>
      </c>
      <c r="M19" s="31">
        <v>46.865949999999998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1665.95</v>
      </c>
      <c r="D20" s="36">
        <v>1675.8666666666668</v>
      </c>
      <c r="E20" s="36">
        <v>1645.7333333333336</v>
      </c>
      <c r="F20" s="36">
        <v>1625.5166666666669</v>
      </c>
      <c r="G20" s="36">
        <v>1595.3833333333337</v>
      </c>
      <c r="H20" s="36">
        <v>1696.0833333333335</v>
      </c>
      <c r="I20" s="36">
        <v>1726.2166666666667</v>
      </c>
      <c r="J20" s="36">
        <v>1746.4333333333334</v>
      </c>
      <c r="K20" s="31">
        <v>1706</v>
      </c>
      <c r="L20" s="31">
        <v>1655.65</v>
      </c>
      <c r="M20" s="31">
        <v>17.353380000000001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1218.8499999999999</v>
      </c>
      <c r="D21" s="36">
        <v>1219.55</v>
      </c>
      <c r="E21" s="36">
        <v>1199.5999999999999</v>
      </c>
      <c r="F21" s="36">
        <v>1180.3499999999999</v>
      </c>
      <c r="G21" s="36">
        <v>1160.3999999999999</v>
      </c>
      <c r="H21" s="36">
        <v>1238.8</v>
      </c>
      <c r="I21" s="36">
        <v>1258.7500000000002</v>
      </c>
      <c r="J21" s="36">
        <v>1278</v>
      </c>
      <c r="K21" s="31">
        <v>1239.5</v>
      </c>
      <c r="L21" s="31">
        <v>1200.3</v>
      </c>
      <c r="M21" s="31">
        <v>74.336280000000002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564.35</v>
      </c>
      <c r="D22" s="36">
        <v>563.38333333333333</v>
      </c>
      <c r="E22" s="36">
        <v>557.76666666666665</v>
      </c>
      <c r="F22" s="36">
        <v>551.18333333333328</v>
      </c>
      <c r="G22" s="36">
        <v>545.56666666666661</v>
      </c>
      <c r="H22" s="36">
        <v>569.9666666666667</v>
      </c>
      <c r="I22" s="36">
        <v>575.58333333333326</v>
      </c>
      <c r="J22" s="36">
        <v>582.16666666666674</v>
      </c>
      <c r="K22" s="31">
        <v>569</v>
      </c>
      <c r="L22" s="31">
        <v>556.79999999999995</v>
      </c>
      <c r="M22" s="31">
        <v>13.77239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1004.1</v>
      </c>
      <c r="D23" s="36">
        <v>1010.9833333333335</v>
      </c>
      <c r="E23" s="36">
        <v>992.26666666666688</v>
      </c>
      <c r="F23" s="36">
        <v>980.43333333333339</v>
      </c>
      <c r="G23" s="36">
        <v>961.71666666666681</v>
      </c>
      <c r="H23" s="36">
        <v>1022.8166666666669</v>
      </c>
      <c r="I23" s="36">
        <v>1041.5333333333333</v>
      </c>
      <c r="J23" s="36">
        <v>1053.366666666667</v>
      </c>
      <c r="K23" s="31">
        <v>1029.7</v>
      </c>
      <c r="L23" s="31">
        <v>999.15</v>
      </c>
      <c r="M23" s="31">
        <v>28.554950000000002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350.85</v>
      </c>
      <c r="D24" s="36">
        <v>353.13333333333338</v>
      </c>
      <c r="E24" s="36">
        <v>347.71666666666675</v>
      </c>
      <c r="F24" s="36">
        <v>344.58333333333337</v>
      </c>
      <c r="G24" s="36">
        <v>339.16666666666674</v>
      </c>
      <c r="H24" s="36">
        <v>356.26666666666677</v>
      </c>
      <c r="I24" s="36">
        <v>361.68333333333339</v>
      </c>
      <c r="J24" s="36">
        <v>364.81666666666678</v>
      </c>
      <c r="K24" s="31">
        <v>358.55</v>
      </c>
      <c r="L24" s="31">
        <v>350</v>
      </c>
      <c r="M24" s="31">
        <v>17.528860000000002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166.85</v>
      </c>
      <c r="D25" s="36">
        <v>167.04999999999998</v>
      </c>
      <c r="E25" s="36">
        <v>163.14999999999998</v>
      </c>
      <c r="F25" s="36">
        <v>159.44999999999999</v>
      </c>
      <c r="G25" s="36">
        <v>155.54999999999998</v>
      </c>
      <c r="H25" s="36">
        <v>170.74999999999997</v>
      </c>
      <c r="I25" s="36">
        <v>174.65</v>
      </c>
      <c r="J25" s="36">
        <v>178.34999999999997</v>
      </c>
      <c r="K25" s="31">
        <v>170.95</v>
      </c>
      <c r="L25" s="31">
        <v>163.35</v>
      </c>
      <c r="M25" s="31">
        <v>136.56066000000001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241.9</v>
      </c>
      <c r="D26" s="36">
        <v>242.5</v>
      </c>
      <c r="E26" s="36">
        <v>239.9</v>
      </c>
      <c r="F26" s="36">
        <v>237.9</v>
      </c>
      <c r="G26" s="36">
        <v>235.3</v>
      </c>
      <c r="H26" s="36">
        <v>244.5</v>
      </c>
      <c r="I26" s="36">
        <v>247.10000000000002</v>
      </c>
      <c r="J26" s="36">
        <v>249.1</v>
      </c>
      <c r="K26" s="31">
        <v>245.1</v>
      </c>
      <c r="L26" s="31">
        <v>240.5</v>
      </c>
      <c r="M26" s="31">
        <v>30.29372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388.9</v>
      </c>
      <c r="D27" s="36">
        <v>392.5333333333333</v>
      </c>
      <c r="E27" s="36">
        <v>376.36666666666662</v>
      </c>
      <c r="F27" s="36">
        <v>363.83333333333331</v>
      </c>
      <c r="G27" s="36">
        <v>347.66666666666663</v>
      </c>
      <c r="H27" s="36">
        <v>405.06666666666661</v>
      </c>
      <c r="I27" s="36">
        <v>421.23333333333335</v>
      </c>
      <c r="J27" s="36">
        <v>433.76666666666659</v>
      </c>
      <c r="K27" s="31">
        <v>408.7</v>
      </c>
      <c r="L27" s="31">
        <v>380</v>
      </c>
      <c r="M27" s="31">
        <v>35.116709999999998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866.05</v>
      </c>
      <c r="D28" s="36">
        <v>859.9666666666667</v>
      </c>
      <c r="E28" s="36">
        <v>820.93333333333339</v>
      </c>
      <c r="F28" s="36">
        <v>775.81666666666672</v>
      </c>
      <c r="G28" s="36">
        <v>736.78333333333342</v>
      </c>
      <c r="H28" s="36">
        <v>905.08333333333337</v>
      </c>
      <c r="I28" s="36">
        <v>944.11666666666667</v>
      </c>
      <c r="J28" s="36">
        <v>989.23333333333335</v>
      </c>
      <c r="K28" s="31">
        <v>899</v>
      </c>
      <c r="L28" s="31">
        <v>814.85</v>
      </c>
      <c r="M28" s="31">
        <v>2.4455800000000001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1214.2</v>
      </c>
      <c r="D29" s="36">
        <v>1221.8</v>
      </c>
      <c r="E29" s="36">
        <v>1202.5999999999999</v>
      </c>
      <c r="F29" s="36">
        <v>1191</v>
      </c>
      <c r="G29" s="36">
        <v>1171.8</v>
      </c>
      <c r="H29" s="36">
        <v>1233.3999999999999</v>
      </c>
      <c r="I29" s="36">
        <v>1252.6000000000001</v>
      </c>
      <c r="J29" s="36">
        <v>1264.1999999999998</v>
      </c>
      <c r="K29" s="31">
        <v>1241</v>
      </c>
      <c r="L29" s="31">
        <v>1210.2</v>
      </c>
      <c r="M29" s="31">
        <v>1.15056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4356.3999999999996</v>
      </c>
      <c r="D30" s="36">
        <v>4324.1833333333334</v>
      </c>
      <c r="E30" s="36">
        <v>4018.3666666666668</v>
      </c>
      <c r="F30" s="36">
        <v>3680.3333333333335</v>
      </c>
      <c r="G30" s="36">
        <v>3374.5166666666669</v>
      </c>
      <c r="H30" s="36">
        <v>4662.2166666666672</v>
      </c>
      <c r="I30" s="36">
        <v>4968.0333333333347</v>
      </c>
      <c r="J30" s="36">
        <v>5306.0666666666666</v>
      </c>
      <c r="K30" s="31">
        <v>4630</v>
      </c>
      <c r="L30" s="31">
        <v>3986.15</v>
      </c>
      <c r="M30" s="31">
        <v>5.6669799999999997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2181.25</v>
      </c>
      <c r="D31" s="36">
        <v>2200.6166666666668</v>
      </c>
      <c r="E31" s="36">
        <v>2101.2333333333336</v>
      </c>
      <c r="F31" s="36">
        <v>2021.2166666666667</v>
      </c>
      <c r="G31" s="36">
        <v>1921.8333333333335</v>
      </c>
      <c r="H31" s="36">
        <v>2280.6333333333337</v>
      </c>
      <c r="I31" s="36">
        <v>2380.0166666666669</v>
      </c>
      <c r="J31" s="36">
        <v>2460.0333333333338</v>
      </c>
      <c r="K31" s="31">
        <v>2300</v>
      </c>
      <c r="L31" s="31">
        <v>2120.6</v>
      </c>
      <c r="M31" s="31">
        <v>3.74661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955.55</v>
      </c>
      <c r="D32" s="36">
        <v>951.35</v>
      </c>
      <c r="E32" s="36">
        <v>937.7</v>
      </c>
      <c r="F32" s="36">
        <v>919.85</v>
      </c>
      <c r="G32" s="36">
        <v>906.2</v>
      </c>
      <c r="H32" s="36">
        <v>969.2</v>
      </c>
      <c r="I32" s="36">
        <v>982.84999999999991</v>
      </c>
      <c r="J32" s="36">
        <v>1000.7</v>
      </c>
      <c r="K32" s="31">
        <v>965</v>
      </c>
      <c r="L32" s="31">
        <v>933.5</v>
      </c>
      <c r="M32" s="31">
        <v>1.5733699999999999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4854.75</v>
      </c>
      <c r="D33" s="36">
        <v>4917.916666666667</v>
      </c>
      <c r="E33" s="36">
        <v>4770.8333333333339</v>
      </c>
      <c r="F33" s="36">
        <v>4686.916666666667</v>
      </c>
      <c r="G33" s="36">
        <v>4539.8333333333339</v>
      </c>
      <c r="H33" s="36">
        <v>5001.8333333333339</v>
      </c>
      <c r="I33" s="36">
        <v>5148.9166666666679</v>
      </c>
      <c r="J33" s="36">
        <v>5232.8333333333339</v>
      </c>
      <c r="K33" s="31">
        <v>5065</v>
      </c>
      <c r="L33" s="31">
        <v>4834</v>
      </c>
      <c r="M33" s="31">
        <v>1.73932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2363.3000000000002</v>
      </c>
      <c r="D34" s="36">
        <v>2355.7833333333333</v>
      </c>
      <c r="E34" s="36">
        <v>2332.5666666666666</v>
      </c>
      <c r="F34" s="36">
        <v>2301.8333333333335</v>
      </c>
      <c r="G34" s="36">
        <v>2278.6166666666668</v>
      </c>
      <c r="H34" s="36">
        <v>2386.5166666666664</v>
      </c>
      <c r="I34" s="36">
        <v>2409.7333333333327</v>
      </c>
      <c r="J34" s="36">
        <v>2440.4666666666662</v>
      </c>
      <c r="K34" s="31">
        <v>2379</v>
      </c>
      <c r="L34" s="31">
        <v>2325.0500000000002</v>
      </c>
      <c r="M34" s="31">
        <v>0.33905000000000002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880.3</v>
      </c>
      <c r="D35" s="36">
        <v>885.11666666666667</v>
      </c>
      <c r="E35" s="36">
        <v>870.23333333333335</v>
      </c>
      <c r="F35" s="36">
        <v>860.16666666666663</v>
      </c>
      <c r="G35" s="36">
        <v>845.2833333333333</v>
      </c>
      <c r="H35" s="36">
        <v>895.18333333333339</v>
      </c>
      <c r="I35" s="36">
        <v>910.06666666666683</v>
      </c>
      <c r="J35" s="36">
        <v>920.13333333333344</v>
      </c>
      <c r="K35" s="31">
        <v>900</v>
      </c>
      <c r="L35" s="31">
        <v>875.05</v>
      </c>
      <c r="M35" s="31">
        <v>8.43309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4554.6499999999996</v>
      </c>
      <c r="D36" s="36">
        <v>4440.2</v>
      </c>
      <c r="E36" s="36">
        <v>4290.5</v>
      </c>
      <c r="F36" s="36">
        <v>4026.3500000000004</v>
      </c>
      <c r="G36" s="36">
        <v>3876.6500000000005</v>
      </c>
      <c r="H36" s="36">
        <v>4704.3499999999995</v>
      </c>
      <c r="I36" s="36">
        <v>4854.0499999999984</v>
      </c>
      <c r="J36" s="36">
        <v>5118.1999999999989</v>
      </c>
      <c r="K36" s="31">
        <v>4589.8999999999996</v>
      </c>
      <c r="L36" s="31">
        <v>4176.05</v>
      </c>
      <c r="M36" s="31">
        <v>4.1456999999999997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565.04999999999995</v>
      </c>
      <c r="D37" s="36">
        <v>562.96666666666658</v>
      </c>
      <c r="E37" s="36">
        <v>556.13333333333321</v>
      </c>
      <c r="F37" s="36">
        <v>547.21666666666658</v>
      </c>
      <c r="G37" s="36">
        <v>540.38333333333321</v>
      </c>
      <c r="H37" s="36">
        <v>571.88333333333321</v>
      </c>
      <c r="I37" s="36">
        <v>578.71666666666647</v>
      </c>
      <c r="J37" s="36">
        <v>587.63333333333321</v>
      </c>
      <c r="K37" s="31">
        <v>569.79999999999995</v>
      </c>
      <c r="L37" s="31">
        <v>554.04999999999995</v>
      </c>
      <c r="M37" s="31">
        <v>62.280140000000003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3358.85</v>
      </c>
      <c r="D38" s="36">
        <v>3340.5833333333335</v>
      </c>
      <c r="E38" s="36">
        <v>3303.2666666666669</v>
      </c>
      <c r="F38" s="36">
        <v>3247.6833333333334</v>
      </c>
      <c r="G38" s="36">
        <v>3210.3666666666668</v>
      </c>
      <c r="H38" s="36">
        <v>3396.166666666667</v>
      </c>
      <c r="I38" s="36">
        <v>3433.4833333333336</v>
      </c>
      <c r="J38" s="36">
        <v>3489.0666666666671</v>
      </c>
      <c r="K38" s="31">
        <v>3377.9</v>
      </c>
      <c r="L38" s="31">
        <v>3285</v>
      </c>
      <c r="M38" s="31">
        <v>4.8947000000000003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935.9</v>
      </c>
      <c r="D39" s="36">
        <v>940.11666666666667</v>
      </c>
      <c r="E39" s="36">
        <v>927.7833333333333</v>
      </c>
      <c r="F39" s="36">
        <v>919.66666666666663</v>
      </c>
      <c r="G39" s="36">
        <v>907.33333333333326</v>
      </c>
      <c r="H39" s="36">
        <v>948.23333333333335</v>
      </c>
      <c r="I39" s="36">
        <v>960.56666666666661</v>
      </c>
      <c r="J39" s="36">
        <v>968.68333333333339</v>
      </c>
      <c r="K39" s="31">
        <v>952.45</v>
      </c>
      <c r="L39" s="31">
        <v>932</v>
      </c>
      <c r="M39" s="31">
        <v>0.30998999999999999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6301.95</v>
      </c>
      <c r="D40" s="36">
        <v>6296.1166666666659</v>
      </c>
      <c r="E40" s="36">
        <v>6191.2333333333318</v>
      </c>
      <c r="F40" s="36">
        <v>6080.5166666666655</v>
      </c>
      <c r="G40" s="36">
        <v>5975.6333333333314</v>
      </c>
      <c r="H40" s="36">
        <v>6406.8333333333321</v>
      </c>
      <c r="I40" s="36">
        <v>6511.7166666666653</v>
      </c>
      <c r="J40" s="36">
        <v>6622.4333333333325</v>
      </c>
      <c r="K40" s="31">
        <v>6401</v>
      </c>
      <c r="L40" s="31">
        <v>6185.4</v>
      </c>
      <c r="M40" s="31">
        <v>1.39425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1492.3</v>
      </c>
      <c r="D41" s="36">
        <v>1496.9666666666665</v>
      </c>
      <c r="E41" s="36">
        <v>1482.633333333333</v>
      </c>
      <c r="F41" s="36">
        <v>1472.9666666666665</v>
      </c>
      <c r="G41" s="36">
        <v>1458.633333333333</v>
      </c>
      <c r="H41" s="36">
        <v>1506.633333333333</v>
      </c>
      <c r="I41" s="36">
        <v>1520.9666666666665</v>
      </c>
      <c r="J41" s="36">
        <v>1530.633333333333</v>
      </c>
      <c r="K41" s="31">
        <v>1511.3</v>
      </c>
      <c r="L41" s="31">
        <v>1487.3</v>
      </c>
      <c r="M41" s="31">
        <v>11.894590000000001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6287.95</v>
      </c>
      <c r="D42" s="36">
        <v>6310.916666666667</v>
      </c>
      <c r="E42" s="36">
        <v>6244.8333333333339</v>
      </c>
      <c r="F42" s="36">
        <v>6201.7166666666672</v>
      </c>
      <c r="G42" s="36">
        <v>6135.6333333333341</v>
      </c>
      <c r="H42" s="36">
        <v>6354.0333333333338</v>
      </c>
      <c r="I42" s="36">
        <v>6420.1166666666677</v>
      </c>
      <c r="J42" s="36">
        <v>6463.2333333333336</v>
      </c>
      <c r="K42" s="31">
        <v>6377</v>
      </c>
      <c r="L42" s="31">
        <v>6267.8</v>
      </c>
      <c r="M42" s="31">
        <v>2.55111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533.95000000000005</v>
      </c>
      <c r="D43" s="36">
        <v>536.98333333333335</v>
      </c>
      <c r="E43" s="36">
        <v>529.9666666666667</v>
      </c>
      <c r="F43" s="36">
        <v>525.98333333333335</v>
      </c>
      <c r="G43" s="36">
        <v>518.9666666666667</v>
      </c>
      <c r="H43" s="36">
        <v>540.9666666666667</v>
      </c>
      <c r="I43" s="36">
        <v>547.98333333333335</v>
      </c>
      <c r="J43" s="36">
        <v>551.9666666666667</v>
      </c>
      <c r="K43" s="31">
        <v>544</v>
      </c>
      <c r="L43" s="31">
        <v>533</v>
      </c>
      <c r="M43" s="31">
        <v>18.215450000000001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375.4</v>
      </c>
      <c r="D44" s="36">
        <v>375.06666666666661</v>
      </c>
      <c r="E44" s="36">
        <v>369.98333333333323</v>
      </c>
      <c r="F44" s="36">
        <v>364.56666666666661</v>
      </c>
      <c r="G44" s="36">
        <v>359.48333333333323</v>
      </c>
      <c r="H44" s="36">
        <v>380.48333333333323</v>
      </c>
      <c r="I44" s="36">
        <v>385.56666666666661</v>
      </c>
      <c r="J44" s="36">
        <v>390.98333333333323</v>
      </c>
      <c r="K44" s="31">
        <v>380.15</v>
      </c>
      <c r="L44" s="31">
        <v>369.65</v>
      </c>
      <c r="M44" s="31">
        <v>6.7046999999999999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628.4</v>
      </c>
      <c r="D45" s="36">
        <v>630.80000000000007</v>
      </c>
      <c r="E45" s="36">
        <v>622.60000000000014</v>
      </c>
      <c r="F45" s="36">
        <v>616.80000000000007</v>
      </c>
      <c r="G45" s="36">
        <v>608.60000000000014</v>
      </c>
      <c r="H45" s="36">
        <v>636.60000000000014</v>
      </c>
      <c r="I45" s="36">
        <v>644.80000000000018</v>
      </c>
      <c r="J45" s="36">
        <v>650.60000000000014</v>
      </c>
      <c r="K45" s="31">
        <v>639</v>
      </c>
      <c r="L45" s="31">
        <v>625</v>
      </c>
      <c r="M45" s="31">
        <v>2.0506000000000002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516.35</v>
      </c>
      <c r="D46" s="36">
        <v>521.85</v>
      </c>
      <c r="E46" s="36">
        <v>504.5</v>
      </c>
      <c r="F46" s="36">
        <v>492.65</v>
      </c>
      <c r="G46" s="36">
        <v>475.29999999999995</v>
      </c>
      <c r="H46" s="36">
        <v>533.70000000000005</v>
      </c>
      <c r="I46" s="36">
        <v>551.05000000000018</v>
      </c>
      <c r="J46" s="36">
        <v>562.90000000000009</v>
      </c>
      <c r="K46" s="31">
        <v>539.20000000000005</v>
      </c>
      <c r="L46" s="31">
        <v>510</v>
      </c>
      <c r="M46" s="31">
        <v>3.7638799999999999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174.75</v>
      </c>
      <c r="D47" s="36">
        <v>175.21666666666667</v>
      </c>
      <c r="E47" s="36">
        <v>173.23333333333335</v>
      </c>
      <c r="F47" s="36">
        <v>171.71666666666667</v>
      </c>
      <c r="G47" s="36">
        <v>169.73333333333335</v>
      </c>
      <c r="H47" s="36">
        <v>176.73333333333335</v>
      </c>
      <c r="I47" s="36">
        <v>178.71666666666664</v>
      </c>
      <c r="J47" s="36">
        <v>180.23333333333335</v>
      </c>
      <c r="K47" s="31">
        <v>177.2</v>
      </c>
      <c r="L47" s="31">
        <v>173.7</v>
      </c>
      <c r="M47" s="31">
        <v>121.27880999999999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2929.35</v>
      </c>
      <c r="D48" s="36">
        <v>2940.7166666666667</v>
      </c>
      <c r="E48" s="36">
        <v>2908.5833333333335</v>
      </c>
      <c r="F48" s="36">
        <v>2887.8166666666666</v>
      </c>
      <c r="G48" s="36">
        <v>2855.6833333333334</v>
      </c>
      <c r="H48" s="36">
        <v>2961.4833333333336</v>
      </c>
      <c r="I48" s="36">
        <v>2993.6166666666668</v>
      </c>
      <c r="J48" s="36">
        <v>3014.3833333333337</v>
      </c>
      <c r="K48" s="31">
        <v>2972.85</v>
      </c>
      <c r="L48" s="31">
        <v>2919.95</v>
      </c>
      <c r="M48" s="31">
        <v>30.064720000000001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432.1</v>
      </c>
      <c r="D49" s="36">
        <v>435.76666666666671</v>
      </c>
      <c r="E49" s="36">
        <v>425.68333333333339</v>
      </c>
      <c r="F49" s="36">
        <v>419.26666666666671</v>
      </c>
      <c r="G49" s="36">
        <v>409.18333333333339</v>
      </c>
      <c r="H49" s="36">
        <v>442.18333333333339</v>
      </c>
      <c r="I49" s="36">
        <v>452.26666666666677</v>
      </c>
      <c r="J49" s="36">
        <v>458.68333333333339</v>
      </c>
      <c r="K49" s="31">
        <v>445.85</v>
      </c>
      <c r="L49" s="31">
        <v>429.35</v>
      </c>
      <c r="M49" s="31">
        <v>2.95044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1889.2</v>
      </c>
      <c r="D50" s="36">
        <v>1871.3999999999999</v>
      </c>
      <c r="E50" s="36">
        <v>1837.7999999999997</v>
      </c>
      <c r="F50" s="36">
        <v>1786.3999999999999</v>
      </c>
      <c r="G50" s="36">
        <v>1752.7999999999997</v>
      </c>
      <c r="H50" s="36">
        <v>1922.7999999999997</v>
      </c>
      <c r="I50" s="36">
        <v>1956.3999999999996</v>
      </c>
      <c r="J50" s="36">
        <v>2007.7999999999997</v>
      </c>
      <c r="K50" s="31">
        <v>1905</v>
      </c>
      <c r="L50" s="31">
        <v>1820</v>
      </c>
      <c r="M50" s="31">
        <v>10.28119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6296.25</v>
      </c>
      <c r="D51" s="36">
        <v>6358.4833333333336</v>
      </c>
      <c r="E51" s="36">
        <v>6220.9666666666672</v>
      </c>
      <c r="F51" s="36">
        <v>6145.6833333333334</v>
      </c>
      <c r="G51" s="36">
        <v>6008.166666666667</v>
      </c>
      <c r="H51" s="36">
        <v>6433.7666666666673</v>
      </c>
      <c r="I51" s="36">
        <v>6571.2833333333338</v>
      </c>
      <c r="J51" s="36">
        <v>6646.5666666666675</v>
      </c>
      <c r="K51" s="31">
        <v>6496</v>
      </c>
      <c r="L51" s="31">
        <v>6283.2</v>
      </c>
      <c r="M51" s="31">
        <v>0.28610999999999998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634.95000000000005</v>
      </c>
      <c r="D52" s="36">
        <v>637.08333333333337</v>
      </c>
      <c r="E52" s="36">
        <v>630.16666666666674</v>
      </c>
      <c r="F52" s="36">
        <v>625.38333333333333</v>
      </c>
      <c r="G52" s="36">
        <v>618.4666666666667</v>
      </c>
      <c r="H52" s="36">
        <v>641.86666666666679</v>
      </c>
      <c r="I52" s="36">
        <v>648.78333333333353</v>
      </c>
      <c r="J52" s="36">
        <v>653.56666666666683</v>
      </c>
      <c r="K52" s="31">
        <v>644</v>
      </c>
      <c r="L52" s="31">
        <v>632.29999999999995</v>
      </c>
      <c r="M52" s="31">
        <v>20.063549999999999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1070.8</v>
      </c>
      <c r="D53" s="36">
        <v>1087.0833333333333</v>
      </c>
      <c r="E53" s="36">
        <v>1019.1166666666666</v>
      </c>
      <c r="F53" s="36">
        <v>967.43333333333339</v>
      </c>
      <c r="G53" s="36">
        <v>899.4666666666667</v>
      </c>
      <c r="H53" s="36">
        <v>1138.7666666666664</v>
      </c>
      <c r="I53" s="36">
        <v>1206.7333333333331</v>
      </c>
      <c r="J53" s="36">
        <v>1258.4166666666663</v>
      </c>
      <c r="K53" s="31">
        <v>1155.05</v>
      </c>
      <c r="L53" s="31">
        <v>1035.4000000000001</v>
      </c>
      <c r="M53" s="31">
        <v>106.93504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543</v>
      </c>
      <c r="D54" s="36">
        <v>546.01666666666665</v>
      </c>
      <c r="E54" s="36">
        <v>522.0333333333333</v>
      </c>
      <c r="F54" s="36">
        <v>501.06666666666661</v>
      </c>
      <c r="G54" s="36">
        <v>477.08333333333326</v>
      </c>
      <c r="H54" s="36">
        <v>566.98333333333335</v>
      </c>
      <c r="I54" s="36">
        <v>590.9666666666667</v>
      </c>
      <c r="J54" s="36">
        <v>611.93333333333339</v>
      </c>
      <c r="K54" s="31">
        <v>570</v>
      </c>
      <c r="L54" s="31">
        <v>525.04999999999995</v>
      </c>
      <c r="M54" s="31">
        <v>55.568159999999999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3808.2</v>
      </c>
      <c r="D55" s="36">
        <v>3802.2666666666664</v>
      </c>
      <c r="E55" s="36">
        <v>3777.9333333333329</v>
      </c>
      <c r="F55" s="36">
        <v>3747.6666666666665</v>
      </c>
      <c r="G55" s="36">
        <v>3723.333333333333</v>
      </c>
      <c r="H55" s="36">
        <v>3832.5333333333328</v>
      </c>
      <c r="I55" s="36">
        <v>3856.8666666666668</v>
      </c>
      <c r="J55" s="36">
        <v>3887.1333333333328</v>
      </c>
      <c r="K55" s="31">
        <v>3826.6</v>
      </c>
      <c r="L55" s="31">
        <v>3772</v>
      </c>
      <c r="M55" s="31">
        <v>1.88297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1084.25</v>
      </c>
      <c r="D56" s="36">
        <v>1076.2333333333333</v>
      </c>
      <c r="E56" s="36">
        <v>1064.8166666666666</v>
      </c>
      <c r="F56" s="36">
        <v>1045.3833333333332</v>
      </c>
      <c r="G56" s="36">
        <v>1033.9666666666665</v>
      </c>
      <c r="H56" s="36">
        <v>1095.6666666666667</v>
      </c>
      <c r="I56" s="36">
        <v>1107.0833333333333</v>
      </c>
      <c r="J56" s="36">
        <v>1126.5166666666669</v>
      </c>
      <c r="K56" s="31">
        <v>1087.6500000000001</v>
      </c>
      <c r="L56" s="31">
        <v>1056.8</v>
      </c>
      <c r="M56" s="31">
        <v>97.566820000000007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7655.75</v>
      </c>
      <c r="D57" s="36">
        <v>7685.7</v>
      </c>
      <c r="E57" s="36">
        <v>7606.4</v>
      </c>
      <c r="F57" s="36">
        <v>7557.05</v>
      </c>
      <c r="G57" s="36">
        <v>7477.75</v>
      </c>
      <c r="H57" s="36">
        <v>7735.0499999999993</v>
      </c>
      <c r="I57" s="36">
        <v>7814.35</v>
      </c>
      <c r="J57" s="36">
        <v>7863.6999999999989</v>
      </c>
      <c r="K57" s="31">
        <v>7765</v>
      </c>
      <c r="L57" s="31">
        <v>7636.35</v>
      </c>
      <c r="M57" s="31">
        <v>3.94564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6743.3</v>
      </c>
      <c r="D58" s="36">
        <v>6785.416666666667</v>
      </c>
      <c r="E58" s="36">
        <v>6690.8833333333341</v>
      </c>
      <c r="F58" s="36">
        <v>6638.4666666666672</v>
      </c>
      <c r="G58" s="36">
        <v>6543.9333333333343</v>
      </c>
      <c r="H58" s="36">
        <v>6837.8333333333339</v>
      </c>
      <c r="I58" s="36">
        <v>6932.3666666666668</v>
      </c>
      <c r="J58" s="36">
        <v>6984.7833333333338</v>
      </c>
      <c r="K58" s="31">
        <v>6879.95</v>
      </c>
      <c r="L58" s="31">
        <v>6733</v>
      </c>
      <c r="M58" s="31">
        <v>19.111370000000001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1622.25</v>
      </c>
      <c r="D59" s="36">
        <v>1622.4166666666667</v>
      </c>
      <c r="E59" s="36">
        <v>1612.8333333333335</v>
      </c>
      <c r="F59" s="36">
        <v>1603.4166666666667</v>
      </c>
      <c r="G59" s="36">
        <v>1593.8333333333335</v>
      </c>
      <c r="H59" s="36">
        <v>1631.8333333333335</v>
      </c>
      <c r="I59" s="36">
        <v>1641.416666666667</v>
      </c>
      <c r="J59" s="36">
        <v>1650.8333333333335</v>
      </c>
      <c r="K59" s="31">
        <v>1632</v>
      </c>
      <c r="L59" s="31">
        <v>1613</v>
      </c>
      <c r="M59" s="31">
        <v>13.52416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8341.9</v>
      </c>
      <c r="D60" s="36">
        <v>8350.0666666666675</v>
      </c>
      <c r="E60" s="36">
        <v>8243.133333333335</v>
      </c>
      <c r="F60" s="36">
        <v>8144.3666666666668</v>
      </c>
      <c r="G60" s="36">
        <v>8037.4333333333343</v>
      </c>
      <c r="H60" s="36">
        <v>8448.8333333333358</v>
      </c>
      <c r="I60" s="36">
        <v>8555.7666666666664</v>
      </c>
      <c r="J60" s="36">
        <v>8654.5333333333365</v>
      </c>
      <c r="K60" s="31">
        <v>8457</v>
      </c>
      <c r="L60" s="31">
        <v>8251.2999999999993</v>
      </c>
      <c r="M60" s="31">
        <v>0.21348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2387.9</v>
      </c>
      <c r="D61" s="36">
        <v>2394.4500000000003</v>
      </c>
      <c r="E61" s="36">
        <v>2348.4500000000007</v>
      </c>
      <c r="F61" s="36">
        <v>2309.0000000000005</v>
      </c>
      <c r="G61" s="36">
        <v>2263.0000000000009</v>
      </c>
      <c r="H61" s="36">
        <v>2433.9000000000005</v>
      </c>
      <c r="I61" s="36">
        <v>2479.8999999999996</v>
      </c>
      <c r="J61" s="36">
        <v>2519.3500000000004</v>
      </c>
      <c r="K61" s="31">
        <v>2440.4499999999998</v>
      </c>
      <c r="L61" s="31">
        <v>2355</v>
      </c>
      <c r="M61" s="31">
        <v>0.74697999999999998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2436.5</v>
      </c>
      <c r="D62" s="36">
        <v>2450.6166666666668</v>
      </c>
      <c r="E62" s="36">
        <v>2407.2333333333336</v>
      </c>
      <c r="F62" s="36">
        <v>2377.9666666666667</v>
      </c>
      <c r="G62" s="36">
        <v>2334.5833333333335</v>
      </c>
      <c r="H62" s="36">
        <v>2479.8833333333337</v>
      </c>
      <c r="I62" s="36">
        <v>2523.2666666666669</v>
      </c>
      <c r="J62" s="36">
        <v>2552.5333333333338</v>
      </c>
      <c r="K62" s="31">
        <v>2494</v>
      </c>
      <c r="L62" s="31">
        <v>2421.35</v>
      </c>
      <c r="M62" s="31">
        <v>2.3418999999999999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388.9</v>
      </c>
      <c r="D63" s="36">
        <v>391.39999999999992</v>
      </c>
      <c r="E63" s="36">
        <v>385.89999999999986</v>
      </c>
      <c r="F63" s="36">
        <v>382.89999999999992</v>
      </c>
      <c r="G63" s="36">
        <v>377.39999999999986</v>
      </c>
      <c r="H63" s="36">
        <v>394.39999999999986</v>
      </c>
      <c r="I63" s="36">
        <v>399.9</v>
      </c>
      <c r="J63" s="36">
        <v>402.89999999999986</v>
      </c>
      <c r="K63" s="31">
        <v>396.9</v>
      </c>
      <c r="L63" s="31">
        <v>388.4</v>
      </c>
      <c r="M63" s="31">
        <v>10.533849999999999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225.65</v>
      </c>
      <c r="D64" s="36">
        <v>226.36666666666667</v>
      </c>
      <c r="E64" s="36">
        <v>222.78333333333336</v>
      </c>
      <c r="F64" s="36">
        <v>219.91666666666669</v>
      </c>
      <c r="G64" s="36">
        <v>216.33333333333337</v>
      </c>
      <c r="H64" s="36">
        <v>229.23333333333335</v>
      </c>
      <c r="I64" s="36">
        <v>232.81666666666666</v>
      </c>
      <c r="J64" s="36">
        <v>235.68333333333334</v>
      </c>
      <c r="K64" s="31">
        <v>229.95</v>
      </c>
      <c r="L64" s="31">
        <v>223.5</v>
      </c>
      <c r="M64" s="31">
        <v>88.22484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255.95</v>
      </c>
      <c r="D65" s="36">
        <v>252.13333333333333</v>
      </c>
      <c r="E65" s="36">
        <v>246.81666666666666</v>
      </c>
      <c r="F65" s="36">
        <v>237.68333333333334</v>
      </c>
      <c r="G65" s="36">
        <v>232.36666666666667</v>
      </c>
      <c r="H65" s="36">
        <v>261.26666666666665</v>
      </c>
      <c r="I65" s="36">
        <v>266.58333333333331</v>
      </c>
      <c r="J65" s="36">
        <v>275.71666666666664</v>
      </c>
      <c r="K65" s="31">
        <v>257.45</v>
      </c>
      <c r="L65" s="31">
        <v>243</v>
      </c>
      <c r="M65" s="31">
        <v>437.4914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145.4</v>
      </c>
      <c r="D66" s="36">
        <v>142.83333333333334</v>
      </c>
      <c r="E66" s="36">
        <v>139.4666666666667</v>
      </c>
      <c r="F66" s="36">
        <v>133.53333333333336</v>
      </c>
      <c r="G66" s="36">
        <v>130.16666666666671</v>
      </c>
      <c r="H66" s="36">
        <v>148.76666666666668</v>
      </c>
      <c r="I66" s="36">
        <v>152.1333333333333</v>
      </c>
      <c r="J66" s="36">
        <v>158.06666666666666</v>
      </c>
      <c r="K66" s="31">
        <v>146.19999999999999</v>
      </c>
      <c r="L66" s="31">
        <v>136.9</v>
      </c>
      <c r="M66" s="31">
        <v>390.21958000000001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56.45</v>
      </c>
      <c r="D67" s="36">
        <v>55.933333333333337</v>
      </c>
      <c r="E67" s="36">
        <v>54.716666666666676</v>
      </c>
      <c r="F67" s="36">
        <v>52.983333333333341</v>
      </c>
      <c r="G67" s="36">
        <v>51.76666666666668</v>
      </c>
      <c r="H67" s="36">
        <v>57.666666666666671</v>
      </c>
      <c r="I67" s="36">
        <v>58.88333333333334</v>
      </c>
      <c r="J67" s="36">
        <v>60.616666666666667</v>
      </c>
      <c r="K67" s="31">
        <v>57.15</v>
      </c>
      <c r="L67" s="31">
        <v>54.2</v>
      </c>
      <c r="M67" s="31">
        <v>744.25518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3045.7</v>
      </c>
      <c r="D68" s="36">
        <v>3045.5833333333335</v>
      </c>
      <c r="E68" s="36">
        <v>3012.166666666667</v>
      </c>
      <c r="F68" s="36">
        <v>2978.6333333333337</v>
      </c>
      <c r="G68" s="36">
        <v>2945.2166666666672</v>
      </c>
      <c r="H68" s="36">
        <v>3079.1166666666668</v>
      </c>
      <c r="I68" s="36">
        <v>3112.5333333333338</v>
      </c>
      <c r="J68" s="36">
        <v>3146.0666666666666</v>
      </c>
      <c r="K68" s="31">
        <v>3079</v>
      </c>
      <c r="L68" s="31">
        <v>3012.05</v>
      </c>
      <c r="M68" s="31">
        <v>8.9630000000000001E-2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1459.15</v>
      </c>
      <c r="D69" s="36">
        <v>1466.4333333333334</v>
      </c>
      <c r="E69" s="36">
        <v>1436.8666666666668</v>
      </c>
      <c r="F69" s="36">
        <v>1414.5833333333335</v>
      </c>
      <c r="G69" s="36">
        <v>1385.0166666666669</v>
      </c>
      <c r="H69" s="36">
        <v>1488.7166666666667</v>
      </c>
      <c r="I69" s="36">
        <v>1518.2833333333333</v>
      </c>
      <c r="J69" s="36">
        <v>1540.5666666666666</v>
      </c>
      <c r="K69" s="31">
        <v>1496</v>
      </c>
      <c r="L69" s="31">
        <v>1444.15</v>
      </c>
      <c r="M69" s="31">
        <v>7.00786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6067.4</v>
      </c>
      <c r="D70" s="36">
        <v>6031.8</v>
      </c>
      <c r="E70" s="36">
        <v>5970.6</v>
      </c>
      <c r="F70" s="36">
        <v>5873.8</v>
      </c>
      <c r="G70" s="36">
        <v>5812.6</v>
      </c>
      <c r="H70" s="36">
        <v>6128.6</v>
      </c>
      <c r="I70" s="36">
        <v>6189.7999999999993</v>
      </c>
      <c r="J70" s="36">
        <v>6286.6</v>
      </c>
      <c r="K70" s="31">
        <v>6093</v>
      </c>
      <c r="L70" s="31">
        <v>5935</v>
      </c>
      <c r="M70" s="31">
        <v>0.19656999999999999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3804.8</v>
      </c>
      <c r="D71" s="36">
        <v>3721.2833333333333</v>
      </c>
      <c r="E71" s="36">
        <v>3587.5666666666666</v>
      </c>
      <c r="F71" s="36">
        <v>3370.3333333333335</v>
      </c>
      <c r="G71" s="36">
        <v>3236.6166666666668</v>
      </c>
      <c r="H71" s="36">
        <v>3938.5166666666664</v>
      </c>
      <c r="I71" s="36">
        <v>4072.2333333333327</v>
      </c>
      <c r="J71" s="36">
        <v>4289.4666666666662</v>
      </c>
      <c r="K71" s="31">
        <v>3855</v>
      </c>
      <c r="L71" s="31">
        <v>3504.05</v>
      </c>
      <c r="M71" s="31">
        <v>11.729810000000001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565.5</v>
      </c>
      <c r="D72" s="36">
        <v>564.98333333333335</v>
      </c>
      <c r="E72" s="36">
        <v>562.51666666666665</v>
      </c>
      <c r="F72" s="36">
        <v>559.5333333333333</v>
      </c>
      <c r="G72" s="36">
        <v>557.06666666666661</v>
      </c>
      <c r="H72" s="36">
        <v>567.9666666666667</v>
      </c>
      <c r="I72" s="36">
        <v>570.43333333333339</v>
      </c>
      <c r="J72" s="36">
        <v>573.41666666666674</v>
      </c>
      <c r="K72" s="31">
        <v>567.45000000000005</v>
      </c>
      <c r="L72" s="31">
        <v>562</v>
      </c>
      <c r="M72" s="31">
        <v>6.4092500000000001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1704.05</v>
      </c>
      <c r="D73" s="36">
        <v>1702.3500000000001</v>
      </c>
      <c r="E73" s="36">
        <v>1676.7000000000003</v>
      </c>
      <c r="F73" s="36">
        <v>1649.3500000000001</v>
      </c>
      <c r="G73" s="36">
        <v>1623.7000000000003</v>
      </c>
      <c r="H73" s="36">
        <v>1729.7000000000003</v>
      </c>
      <c r="I73" s="36">
        <v>1755.3500000000004</v>
      </c>
      <c r="J73" s="36">
        <v>1782.7000000000003</v>
      </c>
      <c r="K73" s="31">
        <v>1728</v>
      </c>
      <c r="L73" s="31">
        <v>1675</v>
      </c>
      <c r="M73" s="31">
        <v>4.2380300000000002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183.4</v>
      </c>
      <c r="D74" s="36">
        <v>184.45000000000002</v>
      </c>
      <c r="E74" s="36">
        <v>180.50000000000003</v>
      </c>
      <c r="F74" s="36">
        <v>177.60000000000002</v>
      </c>
      <c r="G74" s="36">
        <v>173.65000000000003</v>
      </c>
      <c r="H74" s="36">
        <v>187.35000000000002</v>
      </c>
      <c r="I74" s="36">
        <v>191.3</v>
      </c>
      <c r="J74" s="36">
        <v>194.20000000000002</v>
      </c>
      <c r="K74" s="31">
        <v>188.4</v>
      </c>
      <c r="L74" s="31">
        <v>181.55</v>
      </c>
      <c r="M74" s="31">
        <v>278.35431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1229.55</v>
      </c>
      <c r="D75" s="36">
        <v>1230.7666666666667</v>
      </c>
      <c r="E75" s="36">
        <v>1215.7833333333333</v>
      </c>
      <c r="F75" s="36">
        <v>1202.0166666666667</v>
      </c>
      <c r="G75" s="36">
        <v>1187.0333333333333</v>
      </c>
      <c r="H75" s="36">
        <v>1244.5333333333333</v>
      </c>
      <c r="I75" s="36">
        <v>1259.5166666666664</v>
      </c>
      <c r="J75" s="36">
        <v>1273.2833333333333</v>
      </c>
      <c r="K75" s="31">
        <v>1245.75</v>
      </c>
      <c r="L75" s="31">
        <v>1217</v>
      </c>
      <c r="M75" s="31">
        <v>3.4605000000000001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227.5</v>
      </c>
      <c r="D76" s="36">
        <v>227.56666666666669</v>
      </c>
      <c r="E76" s="36">
        <v>223.13333333333338</v>
      </c>
      <c r="F76" s="36">
        <v>218.76666666666668</v>
      </c>
      <c r="G76" s="36">
        <v>214.33333333333337</v>
      </c>
      <c r="H76" s="36">
        <v>231.93333333333339</v>
      </c>
      <c r="I76" s="36">
        <v>236.36666666666673</v>
      </c>
      <c r="J76" s="36">
        <v>240.73333333333341</v>
      </c>
      <c r="K76" s="31">
        <v>232</v>
      </c>
      <c r="L76" s="31">
        <v>223.2</v>
      </c>
      <c r="M76" s="31">
        <v>263.72822000000002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508.45</v>
      </c>
      <c r="D77" s="36">
        <v>507.61666666666662</v>
      </c>
      <c r="E77" s="36">
        <v>499.93333333333328</v>
      </c>
      <c r="F77" s="36">
        <v>491.41666666666669</v>
      </c>
      <c r="G77" s="36">
        <v>483.73333333333335</v>
      </c>
      <c r="H77" s="36">
        <v>516.13333333333321</v>
      </c>
      <c r="I77" s="36">
        <v>523.81666666666649</v>
      </c>
      <c r="J77" s="36">
        <v>532.33333333333314</v>
      </c>
      <c r="K77" s="31">
        <v>515.29999999999995</v>
      </c>
      <c r="L77" s="31">
        <v>499.1</v>
      </c>
      <c r="M77" s="31">
        <v>70.040989999999994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1151.2</v>
      </c>
      <c r="D78" s="36">
        <v>1156.7833333333335</v>
      </c>
      <c r="E78" s="36">
        <v>1143.366666666667</v>
      </c>
      <c r="F78" s="36">
        <v>1135.5333333333335</v>
      </c>
      <c r="G78" s="36">
        <v>1122.116666666667</v>
      </c>
      <c r="H78" s="36">
        <v>1164.616666666667</v>
      </c>
      <c r="I78" s="36">
        <v>1178.0333333333335</v>
      </c>
      <c r="J78" s="36">
        <v>1185.866666666667</v>
      </c>
      <c r="K78" s="31">
        <v>1170.2</v>
      </c>
      <c r="L78" s="31">
        <v>1148.95</v>
      </c>
      <c r="M78" s="31">
        <v>36.062089999999998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584.20000000000005</v>
      </c>
      <c r="D79" s="36">
        <v>586.43333333333328</v>
      </c>
      <c r="E79" s="36">
        <v>573.96666666666658</v>
      </c>
      <c r="F79" s="36">
        <v>563.73333333333335</v>
      </c>
      <c r="G79" s="36">
        <v>551.26666666666665</v>
      </c>
      <c r="H79" s="36">
        <v>596.66666666666652</v>
      </c>
      <c r="I79" s="36">
        <v>609.13333333333321</v>
      </c>
      <c r="J79" s="36">
        <v>619.36666666666645</v>
      </c>
      <c r="K79" s="31">
        <v>598.9</v>
      </c>
      <c r="L79" s="31">
        <v>576.20000000000005</v>
      </c>
      <c r="M79" s="31">
        <v>2.4869300000000001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269.95</v>
      </c>
      <c r="D80" s="36">
        <v>269.91666666666663</v>
      </c>
      <c r="E80" s="36">
        <v>266.18333333333328</v>
      </c>
      <c r="F80" s="36">
        <v>262.41666666666663</v>
      </c>
      <c r="G80" s="36">
        <v>258.68333333333328</v>
      </c>
      <c r="H80" s="36">
        <v>273.68333333333328</v>
      </c>
      <c r="I80" s="36">
        <v>277.41666666666663</v>
      </c>
      <c r="J80" s="36">
        <v>281.18333333333328</v>
      </c>
      <c r="K80" s="31">
        <v>273.64999999999998</v>
      </c>
      <c r="L80" s="31">
        <v>266.14999999999998</v>
      </c>
      <c r="M80" s="31">
        <v>49.861730000000001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1618.2</v>
      </c>
      <c r="D81" s="36">
        <v>1592.3666666666668</v>
      </c>
      <c r="E81" s="36">
        <v>1559.8333333333335</v>
      </c>
      <c r="F81" s="36">
        <v>1501.4666666666667</v>
      </c>
      <c r="G81" s="36">
        <v>1468.9333333333334</v>
      </c>
      <c r="H81" s="36">
        <v>1650.7333333333336</v>
      </c>
      <c r="I81" s="36">
        <v>1683.2666666666669</v>
      </c>
      <c r="J81" s="36">
        <v>1741.6333333333337</v>
      </c>
      <c r="K81" s="31">
        <v>1624.9</v>
      </c>
      <c r="L81" s="31">
        <v>1534</v>
      </c>
      <c r="M81" s="31">
        <v>4.62033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828.85</v>
      </c>
      <c r="D82" s="36">
        <v>832.33333333333337</v>
      </c>
      <c r="E82" s="36">
        <v>814.81666666666672</v>
      </c>
      <c r="F82" s="36">
        <v>800.7833333333333</v>
      </c>
      <c r="G82" s="36">
        <v>783.26666666666665</v>
      </c>
      <c r="H82" s="36">
        <v>846.36666666666679</v>
      </c>
      <c r="I82" s="36">
        <v>863.88333333333344</v>
      </c>
      <c r="J82" s="36">
        <v>877.91666666666686</v>
      </c>
      <c r="K82" s="31">
        <v>849.85</v>
      </c>
      <c r="L82" s="31">
        <v>818.3</v>
      </c>
      <c r="M82" s="31">
        <v>18.312460000000002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414.05</v>
      </c>
      <c r="D83" s="36">
        <v>418.43333333333334</v>
      </c>
      <c r="E83" s="36">
        <v>406.91666666666669</v>
      </c>
      <c r="F83" s="36">
        <v>399.78333333333336</v>
      </c>
      <c r="G83" s="36">
        <v>388.26666666666671</v>
      </c>
      <c r="H83" s="36">
        <v>425.56666666666666</v>
      </c>
      <c r="I83" s="36">
        <v>437.08333333333331</v>
      </c>
      <c r="J83" s="36">
        <v>444.21666666666664</v>
      </c>
      <c r="K83" s="31">
        <v>429.95</v>
      </c>
      <c r="L83" s="31">
        <v>411.3</v>
      </c>
      <c r="M83" s="31">
        <v>66.080290000000005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6513</v>
      </c>
      <c r="D84" s="36">
        <v>6526.9000000000005</v>
      </c>
      <c r="E84" s="36">
        <v>6455.8000000000011</v>
      </c>
      <c r="F84" s="36">
        <v>6398.6</v>
      </c>
      <c r="G84" s="36">
        <v>6327.5000000000009</v>
      </c>
      <c r="H84" s="36">
        <v>6584.1000000000013</v>
      </c>
      <c r="I84" s="36">
        <v>6655.2000000000016</v>
      </c>
      <c r="J84" s="36">
        <v>6712.4000000000015</v>
      </c>
      <c r="K84" s="31">
        <v>6598</v>
      </c>
      <c r="L84" s="31">
        <v>6469.7</v>
      </c>
      <c r="M84" s="31">
        <v>0.12358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1184.8499999999999</v>
      </c>
      <c r="D85" s="36">
        <v>1170.7666666666667</v>
      </c>
      <c r="E85" s="36">
        <v>1141.5333333333333</v>
      </c>
      <c r="F85" s="36">
        <v>1098.2166666666667</v>
      </c>
      <c r="G85" s="36">
        <v>1068.9833333333333</v>
      </c>
      <c r="H85" s="36">
        <v>1214.0833333333333</v>
      </c>
      <c r="I85" s="36">
        <v>1243.3166666666664</v>
      </c>
      <c r="J85" s="36">
        <v>1286.6333333333332</v>
      </c>
      <c r="K85" s="31">
        <v>1200</v>
      </c>
      <c r="L85" s="31">
        <v>1127.45</v>
      </c>
      <c r="M85" s="31">
        <v>5.5096600000000002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1715.2</v>
      </c>
      <c r="D86" s="36">
        <v>1715.8333333333333</v>
      </c>
      <c r="E86" s="36">
        <v>1687.6666666666665</v>
      </c>
      <c r="F86" s="36">
        <v>1660.1333333333332</v>
      </c>
      <c r="G86" s="36">
        <v>1631.9666666666665</v>
      </c>
      <c r="H86" s="36">
        <v>1743.3666666666666</v>
      </c>
      <c r="I86" s="36">
        <v>1771.5333333333331</v>
      </c>
      <c r="J86" s="36">
        <v>1799.0666666666666</v>
      </c>
      <c r="K86" s="31">
        <v>1744</v>
      </c>
      <c r="L86" s="31">
        <v>1688.3</v>
      </c>
      <c r="M86" s="31">
        <v>0.89217000000000002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622.29999999999995</v>
      </c>
      <c r="D87" s="36">
        <v>635.95000000000005</v>
      </c>
      <c r="E87" s="36">
        <v>602.55000000000007</v>
      </c>
      <c r="F87" s="36">
        <v>582.80000000000007</v>
      </c>
      <c r="G87" s="36">
        <v>549.40000000000009</v>
      </c>
      <c r="H87" s="36">
        <v>655.7</v>
      </c>
      <c r="I87" s="36">
        <v>689.10000000000014</v>
      </c>
      <c r="J87" s="36">
        <v>708.85</v>
      </c>
      <c r="K87" s="31">
        <v>669.35</v>
      </c>
      <c r="L87" s="31">
        <v>616.20000000000005</v>
      </c>
      <c r="M87" s="31">
        <v>37.923139999999997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23679.7</v>
      </c>
      <c r="D88" s="36">
        <v>23706.316666666666</v>
      </c>
      <c r="E88" s="36">
        <v>23562.633333333331</v>
      </c>
      <c r="F88" s="36">
        <v>23445.566666666666</v>
      </c>
      <c r="G88" s="36">
        <v>23301.883333333331</v>
      </c>
      <c r="H88" s="36">
        <v>23823.383333333331</v>
      </c>
      <c r="I88" s="36">
        <v>23967.066666666666</v>
      </c>
      <c r="J88" s="36">
        <v>24084.133333333331</v>
      </c>
      <c r="K88" s="31">
        <v>23850</v>
      </c>
      <c r="L88" s="31">
        <v>23589.25</v>
      </c>
      <c r="M88" s="31">
        <v>0.18754000000000001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1009.45</v>
      </c>
      <c r="D89" s="36">
        <v>1013.9500000000002</v>
      </c>
      <c r="E89" s="36">
        <v>987.50000000000023</v>
      </c>
      <c r="F89" s="36">
        <v>965.55000000000007</v>
      </c>
      <c r="G89" s="36">
        <v>939.10000000000014</v>
      </c>
      <c r="H89" s="36">
        <v>1035.9000000000003</v>
      </c>
      <c r="I89" s="36">
        <v>1062.3500000000004</v>
      </c>
      <c r="J89" s="36">
        <v>1084.3000000000004</v>
      </c>
      <c r="K89" s="31">
        <v>1040.4000000000001</v>
      </c>
      <c r="L89" s="31">
        <v>992</v>
      </c>
      <c r="M89" s="31">
        <v>2.2995399999999999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19.95</v>
      </c>
      <c r="D90" s="36">
        <v>20.133333333333329</v>
      </c>
      <c r="E90" s="36">
        <v>19.36666666666666</v>
      </c>
      <c r="F90" s="36">
        <v>18.783333333333331</v>
      </c>
      <c r="G90" s="36">
        <v>18.016666666666662</v>
      </c>
      <c r="H90" s="36">
        <v>20.716666666666658</v>
      </c>
      <c r="I90" s="36">
        <v>21.483333333333331</v>
      </c>
      <c r="J90" s="36">
        <v>22.066666666666656</v>
      </c>
      <c r="K90" s="31">
        <v>20.9</v>
      </c>
      <c r="L90" s="31">
        <v>19.55</v>
      </c>
      <c r="M90" s="31">
        <v>406.77891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5148.6000000000004</v>
      </c>
      <c r="D91" s="36">
        <v>5159.2166666666662</v>
      </c>
      <c r="E91" s="36">
        <v>5116.4833333333327</v>
      </c>
      <c r="F91" s="36">
        <v>5084.3666666666668</v>
      </c>
      <c r="G91" s="36">
        <v>5041.6333333333332</v>
      </c>
      <c r="H91" s="36">
        <v>5191.3333333333321</v>
      </c>
      <c r="I91" s="36">
        <v>5234.0666666666657</v>
      </c>
      <c r="J91" s="36">
        <v>5266.1833333333316</v>
      </c>
      <c r="K91" s="31">
        <v>5201.95</v>
      </c>
      <c r="L91" s="31">
        <v>5127.1000000000004</v>
      </c>
      <c r="M91" s="31">
        <v>3.44394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2493.4499999999998</v>
      </c>
      <c r="D92" s="36">
        <v>2447.15</v>
      </c>
      <c r="E92" s="36">
        <v>2386.3000000000002</v>
      </c>
      <c r="F92" s="36">
        <v>2279.15</v>
      </c>
      <c r="G92" s="36">
        <v>2218.3000000000002</v>
      </c>
      <c r="H92" s="36">
        <v>2554.3000000000002</v>
      </c>
      <c r="I92" s="36">
        <v>2615.1499999999996</v>
      </c>
      <c r="J92" s="36">
        <v>2722.3</v>
      </c>
      <c r="K92" s="31">
        <v>2508</v>
      </c>
      <c r="L92" s="31">
        <v>2340</v>
      </c>
      <c r="M92" s="31">
        <v>26.163160000000001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1835.05</v>
      </c>
      <c r="D93" s="36">
        <v>1876.2833333333335</v>
      </c>
      <c r="E93" s="36">
        <v>1788.7666666666671</v>
      </c>
      <c r="F93" s="36">
        <v>1742.4833333333336</v>
      </c>
      <c r="G93" s="36">
        <v>1654.9666666666672</v>
      </c>
      <c r="H93" s="36">
        <v>1922.5666666666671</v>
      </c>
      <c r="I93" s="36">
        <v>2010.0833333333335</v>
      </c>
      <c r="J93" s="36">
        <v>2056.3666666666668</v>
      </c>
      <c r="K93" s="31">
        <v>1963.8</v>
      </c>
      <c r="L93" s="31">
        <v>1830</v>
      </c>
      <c r="M93" s="31">
        <v>5.1140400000000001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269.55</v>
      </c>
      <c r="D94" s="36">
        <v>271.43333333333334</v>
      </c>
      <c r="E94" s="36">
        <v>266.91666666666669</v>
      </c>
      <c r="F94" s="36">
        <v>264.28333333333336</v>
      </c>
      <c r="G94" s="36">
        <v>259.76666666666671</v>
      </c>
      <c r="H94" s="36">
        <v>274.06666666666666</v>
      </c>
      <c r="I94" s="36">
        <v>278.58333333333331</v>
      </c>
      <c r="J94" s="36">
        <v>281.21666666666664</v>
      </c>
      <c r="K94" s="31">
        <v>275.95</v>
      </c>
      <c r="L94" s="31">
        <v>268.8</v>
      </c>
      <c r="M94" s="31">
        <v>4.51004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794.95</v>
      </c>
      <c r="D95" s="36">
        <v>789.65</v>
      </c>
      <c r="E95" s="36">
        <v>779.3</v>
      </c>
      <c r="F95" s="36">
        <v>763.65</v>
      </c>
      <c r="G95" s="36">
        <v>753.3</v>
      </c>
      <c r="H95" s="36">
        <v>805.3</v>
      </c>
      <c r="I95" s="36">
        <v>815.65000000000009</v>
      </c>
      <c r="J95" s="36">
        <v>831.3</v>
      </c>
      <c r="K95" s="31">
        <v>800</v>
      </c>
      <c r="L95" s="31">
        <v>774</v>
      </c>
      <c r="M95" s="31">
        <v>7.3322099999999999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501.5</v>
      </c>
      <c r="D96" s="36">
        <v>495.2833333333333</v>
      </c>
      <c r="E96" s="36">
        <v>485.56666666666661</v>
      </c>
      <c r="F96" s="36">
        <v>469.63333333333333</v>
      </c>
      <c r="G96" s="36">
        <v>459.91666666666663</v>
      </c>
      <c r="H96" s="36">
        <v>511.21666666666658</v>
      </c>
      <c r="I96" s="36">
        <v>520.93333333333328</v>
      </c>
      <c r="J96" s="36">
        <v>536.86666666666656</v>
      </c>
      <c r="K96" s="31">
        <v>505</v>
      </c>
      <c r="L96" s="31">
        <v>479.35</v>
      </c>
      <c r="M96" s="31">
        <v>154.87108000000001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966.8</v>
      </c>
      <c r="D97" s="36">
        <v>962.36666666666667</v>
      </c>
      <c r="E97" s="36">
        <v>954.73333333333335</v>
      </c>
      <c r="F97" s="36">
        <v>942.66666666666663</v>
      </c>
      <c r="G97" s="36">
        <v>935.0333333333333</v>
      </c>
      <c r="H97" s="36">
        <v>974.43333333333339</v>
      </c>
      <c r="I97" s="36">
        <v>982.06666666666683</v>
      </c>
      <c r="J97" s="36">
        <v>994.13333333333344</v>
      </c>
      <c r="K97" s="31">
        <v>970</v>
      </c>
      <c r="L97" s="31">
        <v>950.3</v>
      </c>
      <c r="M97" s="31">
        <v>1.57759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1127.75</v>
      </c>
      <c r="D98" s="36">
        <v>1125.05</v>
      </c>
      <c r="E98" s="36">
        <v>1116.0999999999999</v>
      </c>
      <c r="F98" s="36">
        <v>1104.45</v>
      </c>
      <c r="G98" s="36">
        <v>1095.5</v>
      </c>
      <c r="H98" s="36">
        <v>1136.6999999999998</v>
      </c>
      <c r="I98" s="36">
        <v>1145.6500000000001</v>
      </c>
      <c r="J98" s="36">
        <v>1157.2999999999997</v>
      </c>
      <c r="K98" s="31">
        <v>1134</v>
      </c>
      <c r="L98" s="31">
        <v>1113.4000000000001</v>
      </c>
      <c r="M98" s="31">
        <v>2.1274299999999999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189.55</v>
      </c>
      <c r="D99" s="36">
        <v>191.98333333333335</v>
      </c>
      <c r="E99" s="36">
        <v>184.56666666666669</v>
      </c>
      <c r="F99" s="36">
        <v>179.58333333333334</v>
      </c>
      <c r="G99" s="36">
        <v>172.16666666666669</v>
      </c>
      <c r="H99" s="36">
        <v>196.9666666666667</v>
      </c>
      <c r="I99" s="36">
        <v>204.38333333333333</v>
      </c>
      <c r="J99" s="36">
        <v>209.3666666666667</v>
      </c>
      <c r="K99" s="31">
        <v>199.4</v>
      </c>
      <c r="L99" s="31">
        <v>187</v>
      </c>
      <c r="M99" s="31">
        <v>50.361280000000001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670</v>
      </c>
      <c r="D100" s="36">
        <v>670.75</v>
      </c>
      <c r="E100" s="36">
        <v>666.65</v>
      </c>
      <c r="F100" s="36">
        <v>663.3</v>
      </c>
      <c r="G100" s="36">
        <v>659.19999999999993</v>
      </c>
      <c r="H100" s="36">
        <v>674.1</v>
      </c>
      <c r="I100" s="36">
        <v>678.19999999999993</v>
      </c>
      <c r="J100" s="36">
        <v>681.55000000000007</v>
      </c>
      <c r="K100" s="31">
        <v>674.85</v>
      </c>
      <c r="L100" s="31">
        <v>667.4</v>
      </c>
      <c r="M100" s="31">
        <v>1.03305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2616.5500000000002</v>
      </c>
      <c r="D101" s="36">
        <v>2638.35</v>
      </c>
      <c r="E101" s="36">
        <v>2582.1999999999998</v>
      </c>
      <c r="F101" s="36">
        <v>2547.85</v>
      </c>
      <c r="G101" s="36">
        <v>2491.6999999999998</v>
      </c>
      <c r="H101" s="36">
        <v>2672.7</v>
      </c>
      <c r="I101" s="36">
        <v>2728.8500000000004</v>
      </c>
      <c r="J101" s="36">
        <v>2763.2</v>
      </c>
      <c r="K101" s="31">
        <v>2694.5</v>
      </c>
      <c r="L101" s="31">
        <v>2604</v>
      </c>
      <c r="M101" s="31">
        <v>1.78691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59.55</v>
      </c>
      <c r="D102" s="36">
        <v>58.416666666666664</v>
      </c>
      <c r="E102" s="36">
        <v>56.883333333333326</v>
      </c>
      <c r="F102" s="36">
        <v>54.216666666666661</v>
      </c>
      <c r="G102" s="36">
        <v>52.683333333333323</v>
      </c>
      <c r="H102" s="36">
        <v>61.083333333333329</v>
      </c>
      <c r="I102" s="36">
        <v>62.616666666666674</v>
      </c>
      <c r="J102" s="36">
        <v>65.283333333333331</v>
      </c>
      <c r="K102" s="31">
        <v>59.95</v>
      </c>
      <c r="L102" s="31">
        <v>55.75</v>
      </c>
      <c r="M102" s="31">
        <v>787.46141999999998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1810.95</v>
      </c>
      <c r="D103" s="36">
        <v>1801.2166666666665</v>
      </c>
      <c r="E103" s="36">
        <v>1767.4333333333329</v>
      </c>
      <c r="F103" s="36">
        <v>1723.9166666666665</v>
      </c>
      <c r="G103" s="36">
        <v>1690.133333333333</v>
      </c>
      <c r="H103" s="36">
        <v>1844.7333333333329</v>
      </c>
      <c r="I103" s="36">
        <v>1878.5166666666662</v>
      </c>
      <c r="J103" s="36">
        <v>1922.0333333333328</v>
      </c>
      <c r="K103" s="31">
        <v>1835</v>
      </c>
      <c r="L103" s="31">
        <v>1757.7</v>
      </c>
      <c r="M103" s="31">
        <v>12.119339999999999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789.6</v>
      </c>
      <c r="D104" s="36">
        <v>790.5333333333333</v>
      </c>
      <c r="E104" s="36">
        <v>781.06666666666661</v>
      </c>
      <c r="F104" s="36">
        <v>772.5333333333333</v>
      </c>
      <c r="G104" s="36">
        <v>763.06666666666661</v>
      </c>
      <c r="H104" s="36">
        <v>799.06666666666661</v>
      </c>
      <c r="I104" s="36">
        <v>808.5333333333333</v>
      </c>
      <c r="J104" s="36">
        <v>817.06666666666661</v>
      </c>
      <c r="K104" s="31">
        <v>800</v>
      </c>
      <c r="L104" s="31">
        <v>782</v>
      </c>
      <c r="M104" s="31">
        <v>1.5364100000000001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1515.8</v>
      </c>
      <c r="D105" s="36">
        <v>1491.9000000000003</v>
      </c>
      <c r="E105" s="36">
        <v>1440.8000000000006</v>
      </c>
      <c r="F105" s="36">
        <v>1365.8000000000004</v>
      </c>
      <c r="G105" s="36">
        <v>1314.7000000000007</v>
      </c>
      <c r="H105" s="36">
        <v>1566.9000000000005</v>
      </c>
      <c r="I105" s="36">
        <v>1618.0000000000005</v>
      </c>
      <c r="J105" s="36">
        <v>1693.0000000000005</v>
      </c>
      <c r="K105" s="31">
        <v>1543</v>
      </c>
      <c r="L105" s="31">
        <v>1416.9</v>
      </c>
      <c r="M105" s="31">
        <v>5.6787099999999997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8262.9</v>
      </c>
      <c r="D106" s="36">
        <v>8235.0833333333321</v>
      </c>
      <c r="E106" s="36">
        <v>8190.866666666665</v>
      </c>
      <c r="F106" s="36">
        <v>8118.833333333333</v>
      </c>
      <c r="G106" s="36">
        <v>8074.6166666666659</v>
      </c>
      <c r="H106" s="36">
        <v>8307.116666666665</v>
      </c>
      <c r="I106" s="36">
        <v>8351.3333333333321</v>
      </c>
      <c r="J106" s="36">
        <v>8423.3666666666631</v>
      </c>
      <c r="K106" s="31">
        <v>8279.2999999999993</v>
      </c>
      <c r="L106" s="31">
        <v>8163.05</v>
      </c>
      <c r="M106" s="31">
        <v>0.18007999999999999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140.1</v>
      </c>
      <c r="D107" s="36">
        <v>140.65</v>
      </c>
      <c r="E107" s="36">
        <v>138.45000000000002</v>
      </c>
      <c r="F107" s="36">
        <v>136.80000000000001</v>
      </c>
      <c r="G107" s="36">
        <v>134.60000000000002</v>
      </c>
      <c r="H107" s="36">
        <v>142.30000000000001</v>
      </c>
      <c r="I107" s="36">
        <v>144.5</v>
      </c>
      <c r="J107" s="36">
        <v>146.15</v>
      </c>
      <c r="K107" s="31">
        <v>142.85</v>
      </c>
      <c r="L107" s="31">
        <v>139</v>
      </c>
      <c r="M107" s="31">
        <v>63.433230000000002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456.75</v>
      </c>
      <c r="D108" s="36">
        <v>459.61666666666662</v>
      </c>
      <c r="E108" s="36">
        <v>451.23333333333323</v>
      </c>
      <c r="F108" s="36">
        <v>445.71666666666664</v>
      </c>
      <c r="G108" s="36">
        <v>437.33333333333326</v>
      </c>
      <c r="H108" s="36">
        <v>465.13333333333321</v>
      </c>
      <c r="I108" s="36">
        <v>473.51666666666654</v>
      </c>
      <c r="J108" s="36">
        <v>479.03333333333319</v>
      </c>
      <c r="K108" s="31">
        <v>468</v>
      </c>
      <c r="L108" s="31">
        <v>454.1</v>
      </c>
      <c r="M108" s="31">
        <v>14.21655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761.15</v>
      </c>
      <c r="D109" s="36">
        <v>768.21666666666658</v>
      </c>
      <c r="E109" s="36">
        <v>747.23333333333312</v>
      </c>
      <c r="F109" s="36">
        <v>733.31666666666649</v>
      </c>
      <c r="G109" s="36">
        <v>712.33333333333303</v>
      </c>
      <c r="H109" s="36">
        <v>782.13333333333321</v>
      </c>
      <c r="I109" s="36">
        <v>803.11666666666656</v>
      </c>
      <c r="J109" s="36">
        <v>817.0333333333333</v>
      </c>
      <c r="K109" s="31">
        <v>789.2</v>
      </c>
      <c r="L109" s="31">
        <v>754.3</v>
      </c>
      <c r="M109" s="31">
        <v>1.03464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362.9</v>
      </c>
      <c r="D110" s="36">
        <v>367.01666666666665</v>
      </c>
      <c r="E110" s="36">
        <v>357.58333333333331</v>
      </c>
      <c r="F110" s="36">
        <v>352.26666666666665</v>
      </c>
      <c r="G110" s="36">
        <v>342.83333333333331</v>
      </c>
      <c r="H110" s="36">
        <v>372.33333333333331</v>
      </c>
      <c r="I110" s="36">
        <v>381.76666666666671</v>
      </c>
      <c r="J110" s="36">
        <v>387.08333333333331</v>
      </c>
      <c r="K110" s="31">
        <v>376.45</v>
      </c>
      <c r="L110" s="31">
        <v>361.7</v>
      </c>
      <c r="M110" s="31">
        <v>33.18544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480.45</v>
      </c>
      <c r="D111" s="36">
        <v>486.81666666666666</v>
      </c>
      <c r="E111" s="36">
        <v>471.63333333333333</v>
      </c>
      <c r="F111" s="36">
        <v>462.81666666666666</v>
      </c>
      <c r="G111" s="36">
        <v>447.63333333333333</v>
      </c>
      <c r="H111" s="36">
        <v>495.63333333333333</v>
      </c>
      <c r="I111" s="36">
        <v>510.81666666666661</v>
      </c>
      <c r="J111" s="36">
        <v>519.63333333333333</v>
      </c>
      <c r="K111" s="31">
        <v>502</v>
      </c>
      <c r="L111" s="31">
        <v>478</v>
      </c>
      <c r="M111" s="31">
        <v>0.72160999999999997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1174.75</v>
      </c>
      <c r="D112" s="36">
        <v>1171.0666666666666</v>
      </c>
      <c r="E112" s="36">
        <v>1155.7333333333331</v>
      </c>
      <c r="F112" s="36">
        <v>1136.7166666666665</v>
      </c>
      <c r="G112" s="36">
        <v>1121.383333333333</v>
      </c>
      <c r="H112" s="36">
        <v>1190.0833333333333</v>
      </c>
      <c r="I112" s="36">
        <v>1205.4166666666667</v>
      </c>
      <c r="J112" s="36">
        <v>1224.4333333333334</v>
      </c>
      <c r="K112" s="31">
        <v>1186.4000000000001</v>
      </c>
      <c r="L112" s="31">
        <v>1152.05</v>
      </c>
      <c r="M112" s="31">
        <v>1.99522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1145.05</v>
      </c>
      <c r="D113" s="36">
        <v>1157.3499999999999</v>
      </c>
      <c r="E113" s="36">
        <v>1121.5499999999997</v>
      </c>
      <c r="F113" s="36">
        <v>1098.0499999999997</v>
      </c>
      <c r="G113" s="36">
        <v>1062.2499999999995</v>
      </c>
      <c r="H113" s="36">
        <v>1180.8499999999999</v>
      </c>
      <c r="I113" s="36">
        <v>1216.6500000000001</v>
      </c>
      <c r="J113" s="36">
        <v>1240.1500000000001</v>
      </c>
      <c r="K113" s="31">
        <v>1193.1500000000001</v>
      </c>
      <c r="L113" s="31">
        <v>1133.8499999999999</v>
      </c>
      <c r="M113" s="31">
        <v>28.849119999999999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480.5</v>
      </c>
      <c r="D114" s="36">
        <v>483.58333333333331</v>
      </c>
      <c r="E114" s="36">
        <v>475.96666666666664</v>
      </c>
      <c r="F114" s="36">
        <v>471.43333333333334</v>
      </c>
      <c r="G114" s="36">
        <v>463.81666666666666</v>
      </c>
      <c r="H114" s="36">
        <v>488.11666666666662</v>
      </c>
      <c r="I114" s="36">
        <v>495.73333333333329</v>
      </c>
      <c r="J114" s="36">
        <v>500.26666666666659</v>
      </c>
      <c r="K114" s="31">
        <v>491.2</v>
      </c>
      <c r="L114" s="31">
        <v>479.05</v>
      </c>
      <c r="M114" s="31">
        <v>5.45669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1387.65</v>
      </c>
      <c r="D115" s="36">
        <v>1378.1833333333334</v>
      </c>
      <c r="E115" s="36">
        <v>1361.5166666666669</v>
      </c>
      <c r="F115" s="36">
        <v>1335.3833333333334</v>
      </c>
      <c r="G115" s="36">
        <v>1318.7166666666669</v>
      </c>
      <c r="H115" s="36">
        <v>1404.3166666666668</v>
      </c>
      <c r="I115" s="36">
        <v>1420.9833333333333</v>
      </c>
      <c r="J115" s="36">
        <v>1447.1166666666668</v>
      </c>
      <c r="K115" s="31">
        <v>1394.85</v>
      </c>
      <c r="L115" s="31">
        <v>1352.05</v>
      </c>
      <c r="M115" s="31">
        <v>27.84507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143.85</v>
      </c>
      <c r="D116" s="36">
        <v>143.70000000000002</v>
      </c>
      <c r="E116" s="36">
        <v>141.75000000000003</v>
      </c>
      <c r="F116" s="36">
        <v>139.65</v>
      </c>
      <c r="G116" s="36">
        <v>137.70000000000002</v>
      </c>
      <c r="H116" s="36">
        <v>145.80000000000004</v>
      </c>
      <c r="I116" s="36">
        <v>147.75000000000003</v>
      </c>
      <c r="J116" s="36">
        <v>149.85000000000005</v>
      </c>
      <c r="K116" s="31">
        <v>145.65</v>
      </c>
      <c r="L116" s="31">
        <v>141.6</v>
      </c>
      <c r="M116" s="31">
        <v>28.214839999999999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1478.45</v>
      </c>
      <c r="D117" s="36">
        <v>1481.4666666666665</v>
      </c>
      <c r="E117" s="36">
        <v>1458.9833333333329</v>
      </c>
      <c r="F117" s="36">
        <v>1439.5166666666664</v>
      </c>
      <c r="G117" s="36">
        <v>1417.0333333333328</v>
      </c>
      <c r="H117" s="36">
        <v>1500.9333333333329</v>
      </c>
      <c r="I117" s="36">
        <v>1523.4166666666665</v>
      </c>
      <c r="J117" s="36">
        <v>1542.883333333333</v>
      </c>
      <c r="K117" s="31">
        <v>1503.95</v>
      </c>
      <c r="L117" s="31">
        <v>1462</v>
      </c>
      <c r="M117" s="31">
        <v>0.69801999999999997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406.7</v>
      </c>
      <c r="D118" s="36">
        <v>407.0333333333333</v>
      </c>
      <c r="E118" s="36">
        <v>402.16666666666663</v>
      </c>
      <c r="F118" s="36">
        <v>397.63333333333333</v>
      </c>
      <c r="G118" s="36">
        <v>392.76666666666665</v>
      </c>
      <c r="H118" s="36">
        <v>411.56666666666661</v>
      </c>
      <c r="I118" s="36">
        <v>416.43333333333328</v>
      </c>
      <c r="J118" s="36">
        <v>420.96666666666658</v>
      </c>
      <c r="K118" s="31">
        <v>411.9</v>
      </c>
      <c r="L118" s="31">
        <v>402.5</v>
      </c>
      <c r="M118" s="31">
        <v>88.621549999999999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911.55</v>
      </c>
      <c r="D119" s="36">
        <v>918.63333333333333</v>
      </c>
      <c r="E119" s="36">
        <v>895.31666666666661</v>
      </c>
      <c r="F119" s="36">
        <v>879.08333333333326</v>
      </c>
      <c r="G119" s="36">
        <v>855.76666666666654</v>
      </c>
      <c r="H119" s="36">
        <v>934.86666666666667</v>
      </c>
      <c r="I119" s="36">
        <v>958.18333333333351</v>
      </c>
      <c r="J119" s="36">
        <v>974.41666666666674</v>
      </c>
      <c r="K119" s="31">
        <v>941.95</v>
      </c>
      <c r="L119" s="31">
        <v>902.4</v>
      </c>
      <c r="M119" s="31">
        <v>45.221780000000003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6169.75</v>
      </c>
      <c r="D120" s="36">
        <v>6184.8166666666657</v>
      </c>
      <c r="E120" s="36">
        <v>6087.5833333333312</v>
      </c>
      <c r="F120" s="36">
        <v>6005.4166666666652</v>
      </c>
      <c r="G120" s="36">
        <v>5908.1833333333307</v>
      </c>
      <c r="H120" s="36">
        <v>6266.9833333333318</v>
      </c>
      <c r="I120" s="36">
        <v>6364.2166666666653</v>
      </c>
      <c r="J120" s="36">
        <v>6446.3833333333323</v>
      </c>
      <c r="K120" s="31">
        <v>6282.05</v>
      </c>
      <c r="L120" s="31">
        <v>6102.65</v>
      </c>
      <c r="M120" s="31">
        <v>2.9041600000000001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2503.4</v>
      </c>
      <c r="D121" s="36">
        <v>2531.4833333333336</v>
      </c>
      <c r="E121" s="36">
        <v>2458.916666666667</v>
      </c>
      <c r="F121" s="36">
        <v>2414.4333333333334</v>
      </c>
      <c r="G121" s="36">
        <v>2341.8666666666668</v>
      </c>
      <c r="H121" s="36">
        <v>2575.9666666666672</v>
      </c>
      <c r="I121" s="36">
        <v>2648.5333333333338</v>
      </c>
      <c r="J121" s="36">
        <v>2693.0166666666673</v>
      </c>
      <c r="K121" s="31">
        <v>2604.0500000000002</v>
      </c>
      <c r="L121" s="31">
        <v>2487</v>
      </c>
      <c r="M121" s="31">
        <v>4.3271800000000002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2880.05</v>
      </c>
      <c r="D122" s="36">
        <v>2889.9500000000003</v>
      </c>
      <c r="E122" s="36">
        <v>2846.1500000000005</v>
      </c>
      <c r="F122" s="36">
        <v>2812.2500000000005</v>
      </c>
      <c r="G122" s="36">
        <v>2768.4500000000007</v>
      </c>
      <c r="H122" s="36">
        <v>2923.8500000000004</v>
      </c>
      <c r="I122" s="36">
        <v>2967.6500000000005</v>
      </c>
      <c r="J122" s="36">
        <v>3001.55</v>
      </c>
      <c r="K122" s="31">
        <v>2933.75</v>
      </c>
      <c r="L122" s="31">
        <v>2856.05</v>
      </c>
      <c r="M122" s="31">
        <v>1.8680399999999999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921.2</v>
      </c>
      <c r="D123" s="36">
        <v>906.0333333333333</v>
      </c>
      <c r="E123" s="36">
        <v>887.76666666666665</v>
      </c>
      <c r="F123" s="36">
        <v>854.33333333333337</v>
      </c>
      <c r="G123" s="36">
        <v>836.06666666666672</v>
      </c>
      <c r="H123" s="36">
        <v>939.46666666666658</v>
      </c>
      <c r="I123" s="36">
        <v>957.73333333333323</v>
      </c>
      <c r="J123" s="36">
        <v>991.16666666666652</v>
      </c>
      <c r="K123" s="31">
        <v>924.3</v>
      </c>
      <c r="L123" s="31">
        <v>872.6</v>
      </c>
      <c r="M123" s="31">
        <v>47.738079999999997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1070.5</v>
      </c>
      <c r="D124" s="36">
        <v>1061.8166666666666</v>
      </c>
      <c r="E124" s="36">
        <v>1046.6833333333332</v>
      </c>
      <c r="F124" s="36">
        <v>1022.8666666666666</v>
      </c>
      <c r="G124" s="36">
        <v>1007.7333333333331</v>
      </c>
      <c r="H124" s="36">
        <v>1085.6333333333332</v>
      </c>
      <c r="I124" s="36">
        <v>1100.7666666666664</v>
      </c>
      <c r="J124" s="36">
        <v>1124.5833333333333</v>
      </c>
      <c r="K124" s="31">
        <v>1076.95</v>
      </c>
      <c r="L124" s="31">
        <v>1038</v>
      </c>
      <c r="M124" s="31">
        <v>16.19314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4324.75</v>
      </c>
      <c r="D125" s="36">
        <v>4399.3166666666666</v>
      </c>
      <c r="E125" s="36">
        <v>4217.6333333333332</v>
      </c>
      <c r="F125" s="36">
        <v>4110.5166666666664</v>
      </c>
      <c r="G125" s="36">
        <v>3928.833333333333</v>
      </c>
      <c r="H125" s="36">
        <v>4506.4333333333334</v>
      </c>
      <c r="I125" s="36">
        <v>4688.1166666666659</v>
      </c>
      <c r="J125" s="36">
        <v>4795.2333333333336</v>
      </c>
      <c r="K125" s="31">
        <v>4581</v>
      </c>
      <c r="L125" s="31">
        <v>4292.2</v>
      </c>
      <c r="M125" s="31">
        <v>1.2097199999999999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1593.85</v>
      </c>
      <c r="D126" s="36">
        <v>1581.0833333333333</v>
      </c>
      <c r="E126" s="36">
        <v>1555.1666666666665</v>
      </c>
      <c r="F126" s="36">
        <v>1516.4833333333333</v>
      </c>
      <c r="G126" s="36">
        <v>1490.5666666666666</v>
      </c>
      <c r="H126" s="36">
        <v>1619.7666666666664</v>
      </c>
      <c r="I126" s="36">
        <v>1645.6833333333329</v>
      </c>
      <c r="J126" s="36">
        <v>1684.3666666666663</v>
      </c>
      <c r="K126" s="31">
        <v>1607</v>
      </c>
      <c r="L126" s="31">
        <v>1542.4</v>
      </c>
      <c r="M126" s="31">
        <v>2.1645699999999999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4147.6000000000004</v>
      </c>
      <c r="D127" s="36">
        <v>4117.8499999999995</v>
      </c>
      <c r="E127" s="36">
        <v>4060.7499999999991</v>
      </c>
      <c r="F127" s="36">
        <v>3973.8999999999996</v>
      </c>
      <c r="G127" s="36">
        <v>3916.7999999999993</v>
      </c>
      <c r="H127" s="36">
        <v>4204.6999999999989</v>
      </c>
      <c r="I127" s="36">
        <v>4261.7999999999993</v>
      </c>
      <c r="J127" s="36">
        <v>4348.6499999999987</v>
      </c>
      <c r="K127" s="31">
        <v>4174.95</v>
      </c>
      <c r="L127" s="31">
        <v>4031</v>
      </c>
      <c r="M127" s="31">
        <v>0.26340999999999998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302.25</v>
      </c>
      <c r="D128" s="36">
        <v>302.81666666666666</v>
      </c>
      <c r="E128" s="36">
        <v>300.38333333333333</v>
      </c>
      <c r="F128" s="36">
        <v>298.51666666666665</v>
      </c>
      <c r="G128" s="36">
        <v>296.08333333333331</v>
      </c>
      <c r="H128" s="36">
        <v>304.68333333333334</v>
      </c>
      <c r="I128" s="36">
        <v>307.11666666666662</v>
      </c>
      <c r="J128" s="36">
        <v>308.98333333333335</v>
      </c>
      <c r="K128" s="31">
        <v>305.25</v>
      </c>
      <c r="L128" s="31">
        <v>300.95</v>
      </c>
      <c r="M128" s="31">
        <v>9.9875000000000007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387</v>
      </c>
      <c r="D129" s="36">
        <v>385.18333333333334</v>
      </c>
      <c r="E129" s="36">
        <v>380.4666666666667</v>
      </c>
      <c r="F129" s="36">
        <v>373.93333333333334</v>
      </c>
      <c r="G129" s="36">
        <v>369.2166666666667</v>
      </c>
      <c r="H129" s="36">
        <v>391.7166666666667</v>
      </c>
      <c r="I129" s="36">
        <v>396.43333333333328</v>
      </c>
      <c r="J129" s="36">
        <v>402.9666666666667</v>
      </c>
      <c r="K129" s="31">
        <v>389.9</v>
      </c>
      <c r="L129" s="31">
        <v>378.65</v>
      </c>
      <c r="M129" s="31">
        <v>2.3209200000000001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2262.9</v>
      </c>
      <c r="D130" s="36">
        <v>2262.6833333333334</v>
      </c>
      <c r="E130" s="36">
        <v>2220.4666666666667</v>
      </c>
      <c r="F130" s="36">
        <v>2178.0333333333333</v>
      </c>
      <c r="G130" s="36">
        <v>2135.8166666666666</v>
      </c>
      <c r="H130" s="36">
        <v>2305.1166666666668</v>
      </c>
      <c r="I130" s="36">
        <v>2347.3333333333339</v>
      </c>
      <c r="J130" s="36">
        <v>2389.7666666666669</v>
      </c>
      <c r="K130" s="31">
        <v>2304.9</v>
      </c>
      <c r="L130" s="31">
        <v>2220.25</v>
      </c>
      <c r="M130" s="31">
        <v>3.2899500000000002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1939.15</v>
      </c>
      <c r="D131" s="36">
        <v>1935.7666666666667</v>
      </c>
      <c r="E131" s="36">
        <v>1902.3333333333333</v>
      </c>
      <c r="F131" s="36">
        <v>1865.5166666666667</v>
      </c>
      <c r="G131" s="36">
        <v>1832.0833333333333</v>
      </c>
      <c r="H131" s="36">
        <v>1972.5833333333333</v>
      </c>
      <c r="I131" s="36">
        <v>2006.0166666666667</v>
      </c>
      <c r="J131" s="36">
        <v>2042.8333333333333</v>
      </c>
      <c r="K131" s="31">
        <v>1969.2</v>
      </c>
      <c r="L131" s="31">
        <v>1898.95</v>
      </c>
      <c r="M131" s="31">
        <v>8.3941300000000005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554.4</v>
      </c>
      <c r="D132" s="36">
        <v>558.9666666666667</v>
      </c>
      <c r="E132" s="36">
        <v>542.43333333333339</v>
      </c>
      <c r="F132" s="36">
        <v>530.4666666666667</v>
      </c>
      <c r="G132" s="36">
        <v>513.93333333333339</v>
      </c>
      <c r="H132" s="36">
        <v>570.93333333333339</v>
      </c>
      <c r="I132" s="36">
        <v>587.4666666666667</v>
      </c>
      <c r="J132" s="36">
        <v>599.43333333333339</v>
      </c>
      <c r="K132" s="31">
        <v>575.5</v>
      </c>
      <c r="L132" s="31">
        <v>547</v>
      </c>
      <c r="M132" s="31">
        <v>111.17689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2280.4</v>
      </c>
      <c r="D133" s="36">
        <v>2282.2999999999997</v>
      </c>
      <c r="E133" s="36">
        <v>2264.5999999999995</v>
      </c>
      <c r="F133" s="36">
        <v>2248.7999999999997</v>
      </c>
      <c r="G133" s="36">
        <v>2231.0999999999995</v>
      </c>
      <c r="H133" s="36">
        <v>2298.0999999999995</v>
      </c>
      <c r="I133" s="36">
        <v>2315.7999999999993</v>
      </c>
      <c r="J133" s="36">
        <v>2331.5999999999995</v>
      </c>
      <c r="K133" s="31">
        <v>2300</v>
      </c>
      <c r="L133" s="31">
        <v>2266.5</v>
      </c>
      <c r="M133" s="31">
        <v>4.5326500000000003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1942.45</v>
      </c>
      <c r="D134" s="36">
        <v>1970.5</v>
      </c>
      <c r="E134" s="36">
        <v>1891</v>
      </c>
      <c r="F134" s="36">
        <v>1839.55</v>
      </c>
      <c r="G134" s="36">
        <v>1760.05</v>
      </c>
      <c r="H134" s="36">
        <v>2021.95</v>
      </c>
      <c r="I134" s="36">
        <v>2101.4499999999998</v>
      </c>
      <c r="J134" s="36">
        <v>2152.9</v>
      </c>
      <c r="K134" s="31">
        <v>2050</v>
      </c>
      <c r="L134" s="31">
        <v>1919.05</v>
      </c>
      <c r="M134" s="31">
        <v>4.7781399999999996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1028.5999999999999</v>
      </c>
      <c r="D135" s="36">
        <v>1019.4833333333332</v>
      </c>
      <c r="E135" s="36">
        <v>996.91666666666652</v>
      </c>
      <c r="F135" s="36">
        <v>965.23333333333323</v>
      </c>
      <c r="G135" s="36">
        <v>942.66666666666652</v>
      </c>
      <c r="H135" s="36">
        <v>1051.1666666666665</v>
      </c>
      <c r="I135" s="36">
        <v>1073.7333333333333</v>
      </c>
      <c r="J135" s="36">
        <v>1105.4166666666665</v>
      </c>
      <c r="K135" s="31">
        <v>1042.05</v>
      </c>
      <c r="L135" s="31">
        <v>987.8</v>
      </c>
      <c r="M135" s="31">
        <v>1.16475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579.75</v>
      </c>
      <c r="D136" s="36">
        <v>591.75</v>
      </c>
      <c r="E136" s="36">
        <v>558.6</v>
      </c>
      <c r="F136" s="36">
        <v>537.45000000000005</v>
      </c>
      <c r="G136" s="36">
        <v>504.30000000000007</v>
      </c>
      <c r="H136" s="36">
        <v>612.9</v>
      </c>
      <c r="I136" s="36">
        <v>646.05000000000007</v>
      </c>
      <c r="J136" s="36">
        <v>667.19999999999993</v>
      </c>
      <c r="K136" s="31">
        <v>624.9</v>
      </c>
      <c r="L136" s="31">
        <v>570.6</v>
      </c>
      <c r="M136" s="31">
        <v>19.802610000000001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2250.5</v>
      </c>
      <c r="D137" s="36">
        <v>2282.4833333333331</v>
      </c>
      <c r="E137" s="36">
        <v>2207.0166666666664</v>
      </c>
      <c r="F137" s="36">
        <v>2163.5333333333333</v>
      </c>
      <c r="G137" s="36">
        <v>2088.0666666666666</v>
      </c>
      <c r="H137" s="36">
        <v>2325.9666666666662</v>
      </c>
      <c r="I137" s="36">
        <v>2401.4333333333325</v>
      </c>
      <c r="J137" s="36">
        <v>2444.9166666666661</v>
      </c>
      <c r="K137" s="31">
        <v>2357.9499999999998</v>
      </c>
      <c r="L137" s="31">
        <v>2239</v>
      </c>
      <c r="M137" s="31">
        <v>4.0678400000000003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468.85</v>
      </c>
      <c r="D138" s="36">
        <v>463.41666666666669</v>
      </c>
      <c r="E138" s="36">
        <v>452.93333333333339</v>
      </c>
      <c r="F138" s="36">
        <v>437.01666666666671</v>
      </c>
      <c r="G138" s="36">
        <v>426.53333333333342</v>
      </c>
      <c r="H138" s="36">
        <v>479.33333333333337</v>
      </c>
      <c r="I138" s="36">
        <v>489.81666666666661</v>
      </c>
      <c r="J138" s="36">
        <v>505.73333333333335</v>
      </c>
      <c r="K138" s="31">
        <v>473.9</v>
      </c>
      <c r="L138" s="31">
        <v>447.5</v>
      </c>
      <c r="M138" s="31">
        <v>60.65034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137.35</v>
      </c>
      <c r="D139" s="36">
        <v>138.73333333333332</v>
      </c>
      <c r="E139" s="36">
        <v>135.51666666666665</v>
      </c>
      <c r="F139" s="36">
        <v>133.68333333333334</v>
      </c>
      <c r="G139" s="36">
        <v>130.46666666666667</v>
      </c>
      <c r="H139" s="36">
        <v>140.56666666666663</v>
      </c>
      <c r="I139" s="36">
        <v>143.78333333333327</v>
      </c>
      <c r="J139" s="36">
        <v>145.61666666666662</v>
      </c>
      <c r="K139" s="31">
        <v>141.94999999999999</v>
      </c>
      <c r="L139" s="31">
        <v>136.9</v>
      </c>
      <c r="M139" s="31">
        <v>31.61411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177.85</v>
      </c>
      <c r="D140" s="36">
        <v>179.38333333333333</v>
      </c>
      <c r="E140" s="36">
        <v>174.46666666666664</v>
      </c>
      <c r="F140" s="36">
        <v>171.08333333333331</v>
      </c>
      <c r="G140" s="36">
        <v>166.16666666666663</v>
      </c>
      <c r="H140" s="36">
        <v>182.76666666666665</v>
      </c>
      <c r="I140" s="36">
        <v>187.68333333333334</v>
      </c>
      <c r="J140" s="36">
        <v>191.06666666666666</v>
      </c>
      <c r="K140" s="31">
        <v>184.3</v>
      </c>
      <c r="L140" s="31">
        <v>176</v>
      </c>
      <c r="M140" s="31">
        <v>21.992319999999999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3655.4</v>
      </c>
      <c r="D141" s="36">
        <v>3662.4833333333336</v>
      </c>
      <c r="E141" s="36">
        <v>3628.9666666666672</v>
      </c>
      <c r="F141" s="36">
        <v>3602.5333333333338</v>
      </c>
      <c r="G141" s="36">
        <v>3569.0166666666673</v>
      </c>
      <c r="H141" s="36">
        <v>3688.916666666667</v>
      </c>
      <c r="I141" s="36">
        <v>3722.4333333333334</v>
      </c>
      <c r="J141" s="36">
        <v>3748.8666666666668</v>
      </c>
      <c r="K141" s="31">
        <v>3696</v>
      </c>
      <c r="L141" s="31">
        <v>3636.05</v>
      </c>
      <c r="M141" s="31">
        <v>3.9364499999999998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6124.4</v>
      </c>
      <c r="D142" s="36">
        <v>6174.5</v>
      </c>
      <c r="E142" s="36">
        <v>6001</v>
      </c>
      <c r="F142" s="36">
        <v>5877.6</v>
      </c>
      <c r="G142" s="36">
        <v>5704.1</v>
      </c>
      <c r="H142" s="36">
        <v>6297.9</v>
      </c>
      <c r="I142" s="36">
        <v>6471.4</v>
      </c>
      <c r="J142" s="36">
        <v>6594.7999999999993</v>
      </c>
      <c r="K142" s="31">
        <v>6348</v>
      </c>
      <c r="L142" s="31">
        <v>6051.1</v>
      </c>
      <c r="M142" s="31">
        <v>10.71955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800.05</v>
      </c>
      <c r="D143" s="36">
        <v>799.94999999999993</v>
      </c>
      <c r="E143" s="36">
        <v>791.14999999999986</v>
      </c>
      <c r="F143" s="36">
        <v>782.24999999999989</v>
      </c>
      <c r="G143" s="36">
        <v>773.44999999999982</v>
      </c>
      <c r="H143" s="36">
        <v>808.84999999999991</v>
      </c>
      <c r="I143" s="36">
        <v>817.64999999999986</v>
      </c>
      <c r="J143" s="36">
        <v>826.55</v>
      </c>
      <c r="K143" s="31">
        <v>808.75</v>
      </c>
      <c r="L143" s="31">
        <v>791.05</v>
      </c>
      <c r="M143" s="31">
        <v>55.657730000000001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2499.6</v>
      </c>
      <c r="D144" s="36">
        <v>2512.0833333333335</v>
      </c>
      <c r="E144" s="36">
        <v>2457.6166666666668</v>
      </c>
      <c r="F144" s="36">
        <v>2415.6333333333332</v>
      </c>
      <c r="G144" s="36">
        <v>2361.1666666666665</v>
      </c>
      <c r="H144" s="36">
        <v>2554.0666666666671</v>
      </c>
      <c r="I144" s="36">
        <v>2608.5333333333333</v>
      </c>
      <c r="J144" s="36">
        <v>2650.5166666666673</v>
      </c>
      <c r="K144" s="31">
        <v>2566.5500000000002</v>
      </c>
      <c r="L144" s="31">
        <v>2470.1</v>
      </c>
      <c r="M144" s="31">
        <v>4.9266500000000004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5993.15</v>
      </c>
      <c r="D145" s="36">
        <v>6030.8833333333341</v>
      </c>
      <c r="E145" s="36">
        <v>5912.3666666666686</v>
      </c>
      <c r="F145" s="36">
        <v>5831.5833333333348</v>
      </c>
      <c r="G145" s="36">
        <v>5713.0666666666693</v>
      </c>
      <c r="H145" s="36">
        <v>6111.6666666666679</v>
      </c>
      <c r="I145" s="36">
        <v>6230.1833333333325</v>
      </c>
      <c r="J145" s="36">
        <v>6310.9666666666672</v>
      </c>
      <c r="K145" s="31">
        <v>6149.4</v>
      </c>
      <c r="L145" s="31">
        <v>5950.1</v>
      </c>
      <c r="M145" s="31">
        <v>6.2251099999999999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657.7</v>
      </c>
      <c r="D146" s="36">
        <v>648.75</v>
      </c>
      <c r="E146" s="36">
        <v>634.5</v>
      </c>
      <c r="F146" s="36">
        <v>611.29999999999995</v>
      </c>
      <c r="G146" s="36">
        <v>597.04999999999995</v>
      </c>
      <c r="H146" s="36">
        <v>671.95</v>
      </c>
      <c r="I146" s="36">
        <v>686.2</v>
      </c>
      <c r="J146" s="36">
        <v>709.40000000000009</v>
      </c>
      <c r="K146" s="31">
        <v>663</v>
      </c>
      <c r="L146" s="31">
        <v>625.54999999999995</v>
      </c>
      <c r="M146" s="31">
        <v>15.61835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46.8</v>
      </c>
      <c r="D147" s="36">
        <v>47.316666666666663</v>
      </c>
      <c r="E147" s="36">
        <v>45.983333333333327</v>
      </c>
      <c r="F147" s="36">
        <v>45.166666666666664</v>
      </c>
      <c r="G147" s="36">
        <v>43.833333333333329</v>
      </c>
      <c r="H147" s="36">
        <v>48.133333333333326</v>
      </c>
      <c r="I147" s="36">
        <v>49.466666666666669</v>
      </c>
      <c r="J147" s="36">
        <v>50.283333333333324</v>
      </c>
      <c r="K147" s="31">
        <v>48.65</v>
      </c>
      <c r="L147" s="31">
        <v>46.5</v>
      </c>
      <c r="M147" s="31">
        <v>443.93236999999999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2762.25</v>
      </c>
      <c r="D148" s="36">
        <v>2744.7666666666664</v>
      </c>
      <c r="E148" s="36">
        <v>2699.5333333333328</v>
      </c>
      <c r="F148" s="36">
        <v>2636.8166666666666</v>
      </c>
      <c r="G148" s="36">
        <v>2591.583333333333</v>
      </c>
      <c r="H148" s="36">
        <v>2807.4833333333327</v>
      </c>
      <c r="I148" s="36">
        <v>2852.7166666666662</v>
      </c>
      <c r="J148" s="36">
        <v>2915.4333333333325</v>
      </c>
      <c r="K148" s="31">
        <v>2790</v>
      </c>
      <c r="L148" s="31">
        <v>2682.05</v>
      </c>
      <c r="M148" s="31">
        <v>0.31608999999999998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3933.2</v>
      </c>
      <c r="D149" s="36">
        <v>3914.0166666666664</v>
      </c>
      <c r="E149" s="36">
        <v>3862.1833333333329</v>
      </c>
      <c r="F149" s="36">
        <v>3791.1666666666665</v>
      </c>
      <c r="G149" s="36">
        <v>3739.333333333333</v>
      </c>
      <c r="H149" s="36">
        <v>3985.0333333333328</v>
      </c>
      <c r="I149" s="36">
        <v>4036.8666666666668</v>
      </c>
      <c r="J149" s="36">
        <v>4107.8833333333332</v>
      </c>
      <c r="K149" s="31">
        <v>3965.85</v>
      </c>
      <c r="L149" s="31">
        <v>3843</v>
      </c>
      <c r="M149" s="31">
        <v>13.139810000000001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327.3</v>
      </c>
      <c r="D150" s="36">
        <v>326.65000000000003</v>
      </c>
      <c r="E150" s="36">
        <v>323.65000000000009</v>
      </c>
      <c r="F150" s="36">
        <v>320.00000000000006</v>
      </c>
      <c r="G150" s="36">
        <v>317.00000000000011</v>
      </c>
      <c r="H150" s="36">
        <v>330.30000000000007</v>
      </c>
      <c r="I150" s="36">
        <v>333.29999999999995</v>
      </c>
      <c r="J150" s="36">
        <v>336.95000000000005</v>
      </c>
      <c r="K150" s="31">
        <v>329.65</v>
      </c>
      <c r="L150" s="31">
        <v>323</v>
      </c>
      <c r="M150" s="31">
        <v>3.7936200000000002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614.5</v>
      </c>
      <c r="D151" s="36">
        <v>613.33333333333337</v>
      </c>
      <c r="E151" s="36">
        <v>609.2166666666667</v>
      </c>
      <c r="F151" s="36">
        <v>603.93333333333328</v>
      </c>
      <c r="G151" s="36">
        <v>599.81666666666661</v>
      </c>
      <c r="H151" s="36">
        <v>618.61666666666679</v>
      </c>
      <c r="I151" s="36">
        <v>622.73333333333335</v>
      </c>
      <c r="J151" s="36">
        <v>628.01666666666688</v>
      </c>
      <c r="K151" s="31">
        <v>617.45000000000005</v>
      </c>
      <c r="L151" s="31">
        <v>608.04999999999995</v>
      </c>
      <c r="M151" s="31">
        <v>1.6799900000000001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498.6</v>
      </c>
      <c r="D152" s="36">
        <v>500.86666666666662</v>
      </c>
      <c r="E152" s="36">
        <v>493.23333333333323</v>
      </c>
      <c r="F152" s="36">
        <v>487.86666666666662</v>
      </c>
      <c r="G152" s="36">
        <v>480.23333333333323</v>
      </c>
      <c r="H152" s="36">
        <v>506.23333333333323</v>
      </c>
      <c r="I152" s="36">
        <v>513.86666666666656</v>
      </c>
      <c r="J152" s="36">
        <v>519.23333333333323</v>
      </c>
      <c r="K152" s="31">
        <v>508.5</v>
      </c>
      <c r="L152" s="31">
        <v>495.5</v>
      </c>
      <c r="M152" s="31">
        <v>10.76914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2150.85</v>
      </c>
      <c r="D153" s="36">
        <v>2145.4666666666667</v>
      </c>
      <c r="E153" s="36">
        <v>2107.7333333333336</v>
      </c>
      <c r="F153" s="36">
        <v>2064.6166666666668</v>
      </c>
      <c r="G153" s="36">
        <v>2026.8833333333337</v>
      </c>
      <c r="H153" s="36">
        <v>2188.5833333333335</v>
      </c>
      <c r="I153" s="36">
        <v>2226.3166666666662</v>
      </c>
      <c r="J153" s="36">
        <v>2269.4333333333334</v>
      </c>
      <c r="K153" s="31">
        <v>2183.1999999999998</v>
      </c>
      <c r="L153" s="31">
        <v>2102.35</v>
      </c>
      <c r="M153" s="31">
        <v>0.98362000000000005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236.9</v>
      </c>
      <c r="D154" s="36">
        <v>236.18333333333331</v>
      </c>
      <c r="E154" s="36">
        <v>232.46666666666661</v>
      </c>
      <c r="F154" s="36">
        <v>228.0333333333333</v>
      </c>
      <c r="G154" s="36">
        <v>224.31666666666661</v>
      </c>
      <c r="H154" s="36">
        <v>240.61666666666662</v>
      </c>
      <c r="I154" s="36">
        <v>244.33333333333331</v>
      </c>
      <c r="J154" s="36">
        <v>248.76666666666662</v>
      </c>
      <c r="K154" s="31">
        <v>239.9</v>
      </c>
      <c r="L154" s="31">
        <v>231.75</v>
      </c>
      <c r="M154" s="31">
        <v>71.30932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197.65</v>
      </c>
      <c r="D155" s="36">
        <v>199.86666666666667</v>
      </c>
      <c r="E155" s="36">
        <v>195.03333333333336</v>
      </c>
      <c r="F155" s="36">
        <v>192.41666666666669</v>
      </c>
      <c r="G155" s="36">
        <v>187.58333333333337</v>
      </c>
      <c r="H155" s="36">
        <v>202.48333333333335</v>
      </c>
      <c r="I155" s="36">
        <v>207.31666666666666</v>
      </c>
      <c r="J155" s="36">
        <v>209.93333333333334</v>
      </c>
      <c r="K155" s="31">
        <v>204.7</v>
      </c>
      <c r="L155" s="31">
        <v>197.25</v>
      </c>
      <c r="M155" s="31">
        <v>6.46211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103.55</v>
      </c>
      <c r="D156" s="36">
        <v>103.59999999999998</v>
      </c>
      <c r="E156" s="36">
        <v>102.09999999999997</v>
      </c>
      <c r="F156" s="36">
        <v>100.64999999999999</v>
      </c>
      <c r="G156" s="36">
        <v>99.149999999999977</v>
      </c>
      <c r="H156" s="36">
        <v>105.04999999999995</v>
      </c>
      <c r="I156" s="36">
        <v>106.54999999999998</v>
      </c>
      <c r="J156" s="36">
        <v>107.99999999999994</v>
      </c>
      <c r="K156" s="31">
        <v>105.1</v>
      </c>
      <c r="L156" s="31">
        <v>102.15</v>
      </c>
      <c r="M156" s="31">
        <v>23.963529999999999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906.65</v>
      </c>
      <c r="D157" s="36">
        <v>912.75</v>
      </c>
      <c r="E157" s="36">
        <v>896.4</v>
      </c>
      <c r="F157" s="36">
        <v>886.15</v>
      </c>
      <c r="G157" s="36">
        <v>869.8</v>
      </c>
      <c r="H157" s="36">
        <v>923</v>
      </c>
      <c r="I157" s="36">
        <v>939.34999999999991</v>
      </c>
      <c r="J157" s="36">
        <v>949.6</v>
      </c>
      <c r="K157" s="31">
        <v>929.1</v>
      </c>
      <c r="L157" s="31">
        <v>902.5</v>
      </c>
      <c r="M157" s="31">
        <v>1.65577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2881.95</v>
      </c>
      <c r="D158" s="36">
        <v>2933.9833333333336</v>
      </c>
      <c r="E158" s="36">
        <v>2822.9666666666672</v>
      </c>
      <c r="F158" s="36">
        <v>2763.9833333333336</v>
      </c>
      <c r="G158" s="36">
        <v>2652.9666666666672</v>
      </c>
      <c r="H158" s="36">
        <v>2992.9666666666672</v>
      </c>
      <c r="I158" s="36">
        <v>3103.9833333333336</v>
      </c>
      <c r="J158" s="36">
        <v>3162.9666666666672</v>
      </c>
      <c r="K158" s="31">
        <v>3045</v>
      </c>
      <c r="L158" s="31">
        <v>2875</v>
      </c>
      <c r="M158" s="31">
        <v>5.0669000000000004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334.2</v>
      </c>
      <c r="D159" s="36">
        <v>332.65000000000003</v>
      </c>
      <c r="E159" s="36">
        <v>327.80000000000007</v>
      </c>
      <c r="F159" s="36">
        <v>321.40000000000003</v>
      </c>
      <c r="G159" s="36">
        <v>316.55000000000007</v>
      </c>
      <c r="H159" s="36">
        <v>339.05000000000007</v>
      </c>
      <c r="I159" s="36">
        <v>343.90000000000009</v>
      </c>
      <c r="J159" s="36">
        <v>350.30000000000007</v>
      </c>
      <c r="K159" s="31">
        <v>337.5</v>
      </c>
      <c r="L159" s="31">
        <v>326.25</v>
      </c>
      <c r="M159" s="31">
        <v>48.594250000000002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415.15</v>
      </c>
      <c r="D160" s="36">
        <v>418.96666666666664</v>
      </c>
      <c r="E160" s="36">
        <v>409.73333333333329</v>
      </c>
      <c r="F160" s="36">
        <v>404.31666666666666</v>
      </c>
      <c r="G160" s="36">
        <v>395.08333333333331</v>
      </c>
      <c r="H160" s="36">
        <v>424.38333333333327</v>
      </c>
      <c r="I160" s="36">
        <v>433.61666666666662</v>
      </c>
      <c r="J160" s="36">
        <v>439.03333333333325</v>
      </c>
      <c r="K160" s="31">
        <v>428.2</v>
      </c>
      <c r="L160" s="31">
        <v>413.55</v>
      </c>
      <c r="M160" s="31">
        <v>2.7341899999999999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146.85</v>
      </c>
      <c r="D161" s="36">
        <v>146.66666666666666</v>
      </c>
      <c r="E161" s="36">
        <v>145.18333333333331</v>
      </c>
      <c r="F161" s="36">
        <v>143.51666666666665</v>
      </c>
      <c r="G161" s="36">
        <v>142.0333333333333</v>
      </c>
      <c r="H161" s="36">
        <v>148.33333333333331</v>
      </c>
      <c r="I161" s="36">
        <v>149.81666666666666</v>
      </c>
      <c r="J161" s="36">
        <v>151.48333333333332</v>
      </c>
      <c r="K161" s="31">
        <v>148.15</v>
      </c>
      <c r="L161" s="31">
        <v>145</v>
      </c>
      <c r="M161" s="31">
        <v>123.21655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836.55</v>
      </c>
      <c r="D162" s="36">
        <v>847.48333333333323</v>
      </c>
      <c r="E162" s="36">
        <v>815.11666666666645</v>
      </c>
      <c r="F162" s="36">
        <v>793.68333333333317</v>
      </c>
      <c r="G162" s="36">
        <v>761.31666666666638</v>
      </c>
      <c r="H162" s="36">
        <v>868.91666666666652</v>
      </c>
      <c r="I162" s="36">
        <v>901.2833333333333</v>
      </c>
      <c r="J162" s="36">
        <v>922.71666666666658</v>
      </c>
      <c r="K162" s="31">
        <v>879.85</v>
      </c>
      <c r="L162" s="31">
        <v>826.05</v>
      </c>
      <c r="M162" s="31">
        <v>10.441330000000001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4743.1000000000004</v>
      </c>
      <c r="D163" s="36">
        <v>4731.7</v>
      </c>
      <c r="E163" s="36">
        <v>4693.5</v>
      </c>
      <c r="F163" s="36">
        <v>4643.9000000000005</v>
      </c>
      <c r="G163" s="36">
        <v>4605.7000000000007</v>
      </c>
      <c r="H163" s="36">
        <v>4781.2999999999993</v>
      </c>
      <c r="I163" s="36">
        <v>4819.4999999999982</v>
      </c>
      <c r="J163" s="36">
        <v>4869.0999999999985</v>
      </c>
      <c r="K163" s="31">
        <v>4769.8999999999996</v>
      </c>
      <c r="L163" s="31">
        <v>4682.1000000000004</v>
      </c>
      <c r="M163" s="31">
        <v>0.22581999999999999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1092.0999999999999</v>
      </c>
      <c r="D164" s="36">
        <v>1090.0166666666667</v>
      </c>
      <c r="E164" s="36">
        <v>1072.5833333333333</v>
      </c>
      <c r="F164" s="36">
        <v>1053.0666666666666</v>
      </c>
      <c r="G164" s="36">
        <v>1035.6333333333332</v>
      </c>
      <c r="H164" s="36">
        <v>1109.5333333333333</v>
      </c>
      <c r="I164" s="36">
        <v>1126.9666666666667</v>
      </c>
      <c r="J164" s="36">
        <v>1146.4833333333333</v>
      </c>
      <c r="K164" s="31">
        <v>1107.45</v>
      </c>
      <c r="L164" s="31">
        <v>1070.5</v>
      </c>
      <c r="M164" s="31">
        <v>1.4351700000000001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220.4</v>
      </c>
      <c r="D165" s="36">
        <v>221.03333333333333</v>
      </c>
      <c r="E165" s="36">
        <v>217.66666666666666</v>
      </c>
      <c r="F165" s="36">
        <v>214.93333333333334</v>
      </c>
      <c r="G165" s="36">
        <v>211.56666666666666</v>
      </c>
      <c r="H165" s="36">
        <v>223.76666666666665</v>
      </c>
      <c r="I165" s="36">
        <v>227.13333333333333</v>
      </c>
      <c r="J165" s="36">
        <v>229.86666666666665</v>
      </c>
      <c r="K165" s="31">
        <v>224.4</v>
      </c>
      <c r="L165" s="31">
        <v>218.3</v>
      </c>
      <c r="M165" s="31">
        <v>3.9266999999999999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202</v>
      </c>
      <c r="D166" s="36">
        <v>202.54999999999998</v>
      </c>
      <c r="E166" s="36">
        <v>199.44999999999996</v>
      </c>
      <c r="F166" s="36">
        <v>196.89999999999998</v>
      </c>
      <c r="G166" s="36">
        <v>193.79999999999995</v>
      </c>
      <c r="H166" s="36">
        <v>205.09999999999997</v>
      </c>
      <c r="I166" s="36">
        <v>208.2</v>
      </c>
      <c r="J166" s="36">
        <v>210.74999999999997</v>
      </c>
      <c r="K166" s="31">
        <v>205.65</v>
      </c>
      <c r="L166" s="31">
        <v>200</v>
      </c>
      <c r="M166" s="31">
        <v>10.58832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757.1</v>
      </c>
      <c r="D167" s="36">
        <v>760.41666666666663</v>
      </c>
      <c r="E167" s="36">
        <v>746.83333333333326</v>
      </c>
      <c r="F167" s="36">
        <v>736.56666666666661</v>
      </c>
      <c r="G167" s="36">
        <v>722.98333333333323</v>
      </c>
      <c r="H167" s="36">
        <v>770.68333333333328</v>
      </c>
      <c r="I167" s="36">
        <v>784.26666666666654</v>
      </c>
      <c r="J167" s="36">
        <v>794.5333333333333</v>
      </c>
      <c r="K167" s="31">
        <v>774</v>
      </c>
      <c r="L167" s="31">
        <v>750.15</v>
      </c>
      <c r="M167" s="31">
        <v>3.4902700000000002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426.95</v>
      </c>
      <c r="D168" s="36">
        <v>428.38333333333338</v>
      </c>
      <c r="E168" s="36">
        <v>420.76666666666677</v>
      </c>
      <c r="F168" s="36">
        <v>414.58333333333337</v>
      </c>
      <c r="G168" s="36">
        <v>406.96666666666675</v>
      </c>
      <c r="H168" s="36">
        <v>434.56666666666678</v>
      </c>
      <c r="I168" s="36">
        <v>442.18333333333345</v>
      </c>
      <c r="J168" s="36">
        <v>448.36666666666679</v>
      </c>
      <c r="K168" s="31">
        <v>436</v>
      </c>
      <c r="L168" s="31">
        <v>422.2</v>
      </c>
      <c r="M168" s="31">
        <v>5.7943199999999999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163.19999999999999</v>
      </c>
      <c r="D169" s="36">
        <v>162.5</v>
      </c>
      <c r="E169" s="36">
        <v>160.35</v>
      </c>
      <c r="F169" s="36">
        <v>157.5</v>
      </c>
      <c r="G169" s="36">
        <v>155.35</v>
      </c>
      <c r="H169" s="36">
        <v>165.35</v>
      </c>
      <c r="I169" s="36">
        <v>167.49999999999997</v>
      </c>
      <c r="J169" s="36">
        <v>170.35</v>
      </c>
      <c r="K169" s="31">
        <v>164.65</v>
      </c>
      <c r="L169" s="31">
        <v>159.65</v>
      </c>
      <c r="M169" s="31">
        <v>54.811070000000001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1231.95</v>
      </c>
      <c r="D170" s="36">
        <v>1230.3333333333333</v>
      </c>
      <c r="E170" s="36">
        <v>1215.6666666666665</v>
      </c>
      <c r="F170" s="36">
        <v>1199.3833333333332</v>
      </c>
      <c r="G170" s="36">
        <v>1184.7166666666665</v>
      </c>
      <c r="H170" s="36">
        <v>1246.6166666666666</v>
      </c>
      <c r="I170" s="36">
        <v>1261.2833333333331</v>
      </c>
      <c r="J170" s="36">
        <v>1277.5666666666666</v>
      </c>
      <c r="K170" s="31">
        <v>1245</v>
      </c>
      <c r="L170" s="31">
        <v>1214.05</v>
      </c>
      <c r="M170" s="31">
        <v>0.85219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173.7</v>
      </c>
      <c r="D171" s="36">
        <v>173.5</v>
      </c>
      <c r="E171" s="36">
        <v>171.5</v>
      </c>
      <c r="F171" s="36">
        <v>169.3</v>
      </c>
      <c r="G171" s="36">
        <v>167.3</v>
      </c>
      <c r="H171" s="36">
        <v>175.7</v>
      </c>
      <c r="I171" s="36">
        <v>177.7</v>
      </c>
      <c r="J171" s="36">
        <v>179.89999999999998</v>
      </c>
      <c r="K171" s="31">
        <v>175.5</v>
      </c>
      <c r="L171" s="31">
        <v>171.3</v>
      </c>
      <c r="M171" s="31">
        <v>316.63125000000002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2711.45</v>
      </c>
      <c r="D172" s="36">
        <v>2724.25</v>
      </c>
      <c r="E172" s="36">
        <v>2676.2</v>
      </c>
      <c r="F172" s="36">
        <v>2640.95</v>
      </c>
      <c r="G172" s="36">
        <v>2592.8999999999996</v>
      </c>
      <c r="H172" s="36">
        <v>2759.5</v>
      </c>
      <c r="I172" s="36">
        <v>2807.55</v>
      </c>
      <c r="J172" s="36">
        <v>2842.8</v>
      </c>
      <c r="K172" s="31">
        <v>2772.3</v>
      </c>
      <c r="L172" s="31">
        <v>2689</v>
      </c>
      <c r="M172" s="31">
        <v>0.18110999999999999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3458.95</v>
      </c>
      <c r="D173" s="36">
        <v>3475.2000000000003</v>
      </c>
      <c r="E173" s="36">
        <v>3424.9000000000005</v>
      </c>
      <c r="F173" s="36">
        <v>3390.8500000000004</v>
      </c>
      <c r="G173" s="36">
        <v>3340.5500000000006</v>
      </c>
      <c r="H173" s="36">
        <v>3509.2500000000005</v>
      </c>
      <c r="I173" s="36">
        <v>3559.5500000000006</v>
      </c>
      <c r="J173" s="36">
        <v>3593.6000000000004</v>
      </c>
      <c r="K173" s="31">
        <v>3525.5</v>
      </c>
      <c r="L173" s="31">
        <v>3441.15</v>
      </c>
      <c r="M173" s="31">
        <v>7.1389999999999995E-2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368.85</v>
      </c>
      <c r="D174" s="36">
        <v>370.93333333333334</v>
      </c>
      <c r="E174" s="36">
        <v>361.36666666666667</v>
      </c>
      <c r="F174" s="36">
        <v>353.88333333333333</v>
      </c>
      <c r="G174" s="36">
        <v>344.31666666666666</v>
      </c>
      <c r="H174" s="36">
        <v>378.41666666666669</v>
      </c>
      <c r="I174" s="36">
        <v>387.98333333333341</v>
      </c>
      <c r="J174" s="36">
        <v>395.4666666666667</v>
      </c>
      <c r="K174" s="31">
        <v>380.5</v>
      </c>
      <c r="L174" s="31">
        <v>363.45</v>
      </c>
      <c r="M174" s="31">
        <v>11.705489999999999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1983.8</v>
      </c>
      <c r="D175" s="36">
        <v>1973.2833333333335</v>
      </c>
      <c r="E175" s="36">
        <v>1956.5666666666671</v>
      </c>
      <c r="F175" s="36">
        <v>1929.3333333333335</v>
      </c>
      <c r="G175" s="36">
        <v>1912.616666666667</v>
      </c>
      <c r="H175" s="36">
        <v>2000.5166666666671</v>
      </c>
      <c r="I175" s="36">
        <v>2017.2333333333338</v>
      </c>
      <c r="J175" s="36">
        <v>2044.4666666666672</v>
      </c>
      <c r="K175" s="31">
        <v>1990</v>
      </c>
      <c r="L175" s="31">
        <v>1946.05</v>
      </c>
      <c r="M175" s="31">
        <v>2.4730500000000002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2228.0500000000002</v>
      </c>
      <c r="D176" s="36">
        <v>2234.9833333333336</v>
      </c>
      <c r="E176" s="36">
        <v>2195.166666666667</v>
      </c>
      <c r="F176" s="36">
        <v>2162.2833333333333</v>
      </c>
      <c r="G176" s="36">
        <v>2122.4666666666667</v>
      </c>
      <c r="H176" s="36">
        <v>2267.8666666666672</v>
      </c>
      <c r="I176" s="36">
        <v>2307.6833333333338</v>
      </c>
      <c r="J176" s="36">
        <v>2340.5666666666675</v>
      </c>
      <c r="K176" s="31">
        <v>2274.8000000000002</v>
      </c>
      <c r="L176" s="31">
        <v>2202.1</v>
      </c>
      <c r="M176" s="31">
        <v>1.4436500000000001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890.5</v>
      </c>
      <c r="D177" s="36">
        <v>891.86666666666667</v>
      </c>
      <c r="E177" s="36">
        <v>863.63333333333333</v>
      </c>
      <c r="F177" s="36">
        <v>836.76666666666665</v>
      </c>
      <c r="G177" s="36">
        <v>808.5333333333333</v>
      </c>
      <c r="H177" s="36">
        <v>918.73333333333335</v>
      </c>
      <c r="I177" s="36">
        <v>946.9666666666667</v>
      </c>
      <c r="J177" s="36">
        <v>973.83333333333337</v>
      </c>
      <c r="K177" s="31">
        <v>920.1</v>
      </c>
      <c r="L177" s="31">
        <v>865</v>
      </c>
      <c r="M177" s="31">
        <v>18.17051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1198.4000000000001</v>
      </c>
      <c r="D178" s="36">
        <v>1180.9833333333333</v>
      </c>
      <c r="E178" s="36">
        <v>1161.5666666666666</v>
      </c>
      <c r="F178" s="36">
        <v>1124.7333333333333</v>
      </c>
      <c r="G178" s="36">
        <v>1105.3166666666666</v>
      </c>
      <c r="H178" s="36">
        <v>1217.8166666666666</v>
      </c>
      <c r="I178" s="36">
        <v>1237.2333333333331</v>
      </c>
      <c r="J178" s="36">
        <v>1274.0666666666666</v>
      </c>
      <c r="K178" s="31">
        <v>1200.4000000000001</v>
      </c>
      <c r="L178" s="31">
        <v>1144.1500000000001</v>
      </c>
      <c r="M178" s="31">
        <v>3.2789700000000002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1555.55</v>
      </c>
      <c r="D179" s="36">
        <v>1544.7666666666667</v>
      </c>
      <c r="E179" s="36">
        <v>1523.8333333333333</v>
      </c>
      <c r="F179" s="36">
        <v>1492.1166666666666</v>
      </c>
      <c r="G179" s="36">
        <v>1471.1833333333332</v>
      </c>
      <c r="H179" s="36">
        <v>1576.4833333333333</v>
      </c>
      <c r="I179" s="36">
        <v>1597.4166666666667</v>
      </c>
      <c r="J179" s="36">
        <v>1629.1333333333334</v>
      </c>
      <c r="K179" s="31">
        <v>1565.7</v>
      </c>
      <c r="L179" s="31">
        <v>1513.05</v>
      </c>
      <c r="M179" s="31">
        <v>0.80606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79.099999999999994</v>
      </c>
      <c r="D180" s="36">
        <v>78.366666666666674</v>
      </c>
      <c r="E180" s="36">
        <v>76.783333333333346</v>
      </c>
      <c r="F180" s="36">
        <v>74.466666666666669</v>
      </c>
      <c r="G180" s="36">
        <v>72.88333333333334</v>
      </c>
      <c r="H180" s="36">
        <v>80.683333333333351</v>
      </c>
      <c r="I180" s="36">
        <v>82.266666666666666</v>
      </c>
      <c r="J180" s="36">
        <v>84.583333333333357</v>
      </c>
      <c r="K180" s="31">
        <v>79.95</v>
      </c>
      <c r="L180" s="31">
        <v>76.05</v>
      </c>
      <c r="M180" s="31">
        <v>399.19389000000001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1094.4000000000001</v>
      </c>
      <c r="D181" s="36">
        <v>1096.2</v>
      </c>
      <c r="E181" s="36">
        <v>1073.75</v>
      </c>
      <c r="F181" s="36">
        <v>1053.0999999999999</v>
      </c>
      <c r="G181" s="36">
        <v>1030.6499999999999</v>
      </c>
      <c r="H181" s="36">
        <v>1116.8500000000001</v>
      </c>
      <c r="I181" s="36">
        <v>1139.3000000000004</v>
      </c>
      <c r="J181" s="36">
        <v>1159.9500000000003</v>
      </c>
      <c r="K181" s="31">
        <v>1118.6500000000001</v>
      </c>
      <c r="L181" s="31">
        <v>1075.55</v>
      </c>
      <c r="M181" s="31">
        <v>0.28104000000000001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2443.4</v>
      </c>
      <c r="D182" s="36">
        <v>2481</v>
      </c>
      <c r="E182" s="36">
        <v>2376</v>
      </c>
      <c r="F182" s="36">
        <v>2308.6</v>
      </c>
      <c r="G182" s="36">
        <v>2203.6</v>
      </c>
      <c r="H182" s="36">
        <v>2548.4</v>
      </c>
      <c r="I182" s="36">
        <v>2653.4</v>
      </c>
      <c r="J182" s="36">
        <v>2720.8</v>
      </c>
      <c r="K182" s="31">
        <v>2586</v>
      </c>
      <c r="L182" s="31">
        <v>2413.6</v>
      </c>
      <c r="M182" s="31">
        <v>2.1935099999999998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566.45000000000005</v>
      </c>
      <c r="D183" s="36">
        <v>569.48333333333335</v>
      </c>
      <c r="E183" s="36">
        <v>559.9666666666667</v>
      </c>
      <c r="F183" s="36">
        <v>553.48333333333335</v>
      </c>
      <c r="G183" s="36">
        <v>543.9666666666667</v>
      </c>
      <c r="H183" s="36">
        <v>575.9666666666667</v>
      </c>
      <c r="I183" s="36">
        <v>585.48333333333335</v>
      </c>
      <c r="J183" s="36">
        <v>591.9666666666667</v>
      </c>
      <c r="K183" s="31">
        <v>579</v>
      </c>
      <c r="L183" s="31">
        <v>563</v>
      </c>
      <c r="M183" s="31">
        <v>9.91723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1254.55</v>
      </c>
      <c r="D184" s="36">
        <v>1259.6166666666666</v>
      </c>
      <c r="E184" s="36">
        <v>1204.9333333333332</v>
      </c>
      <c r="F184" s="36">
        <v>1155.3166666666666</v>
      </c>
      <c r="G184" s="36">
        <v>1100.6333333333332</v>
      </c>
      <c r="H184" s="36">
        <v>1309.2333333333331</v>
      </c>
      <c r="I184" s="36">
        <v>1363.9166666666665</v>
      </c>
      <c r="J184" s="36">
        <v>1413.5333333333331</v>
      </c>
      <c r="K184" s="31">
        <v>1314.3</v>
      </c>
      <c r="L184" s="31">
        <v>1210</v>
      </c>
      <c r="M184" s="31">
        <v>87.813239999999993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882.6</v>
      </c>
      <c r="D185" s="36">
        <v>887.35</v>
      </c>
      <c r="E185" s="36">
        <v>862.75</v>
      </c>
      <c r="F185" s="36">
        <v>842.9</v>
      </c>
      <c r="G185" s="36">
        <v>818.3</v>
      </c>
      <c r="H185" s="36">
        <v>907.2</v>
      </c>
      <c r="I185" s="36">
        <v>931.80000000000018</v>
      </c>
      <c r="J185" s="36">
        <v>951.65000000000009</v>
      </c>
      <c r="K185" s="31">
        <v>911.95</v>
      </c>
      <c r="L185" s="31">
        <v>867.5</v>
      </c>
      <c r="M185" s="31">
        <v>6.8100399999999999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2355.1</v>
      </c>
      <c r="D186" s="36">
        <v>2354.0500000000002</v>
      </c>
      <c r="E186" s="36">
        <v>2331.1000000000004</v>
      </c>
      <c r="F186" s="36">
        <v>2307.1000000000004</v>
      </c>
      <c r="G186" s="36">
        <v>2284.1500000000005</v>
      </c>
      <c r="H186" s="36">
        <v>2378.0500000000002</v>
      </c>
      <c r="I186" s="36">
        <v>2401</v>
      </c>
      <c r="J186" s="36">
        <v>2425</v>
      </c>
      <c r="K186" s="31">
        <v>2377</v>
      </c>
      <c r="L186" s="31">
        <v>2330.0500000000002</v>
      </c>
      <c r="M186" s="31">
        <v>3.9733399999999999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412.2</v>
      </c>
      <c r="D187" s="36">
        <v>411.60000000000008</v>
      </c>
      <c r="E187" s="36">
        <v>407.20000000000016</v>
      </c>
      <c r="F187" s="36">
        <v>402.2000000000001</v>
      </c>
      <c r="G187" s="36">
        <v>397.80000000000018</v>
      </c>
      <c r="H187" s="36">
        <v>416.60000000000014</v>
      </c>
      <c r="I187" s="36">
        <v>421.00000000000011</v>
      </c>
      <c r="J187" s="36">
        <v>426.00000000000011</v>
      </c>
      <c r="K187" s="31">
        <v>416</v>
      </c>
      <c r="L187" s="31">
        <v>406.6</v>
      </c>
      <c r="M187" s="31">
        <v>10.64926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562.1</v>
      </c>
      <c r="D188" s="36">
        <v>556.61666666666667</v>
      </c>
      <c r="E188" s="36">
        <v>546.48333333333335</v>
      </c>
      <c r="F188" s="36">
        <v>530.86666666666667</v>
      </c>
      <c r="G188" s="36">
        <v>520.73333333333335</v>
      </c>
      <c r="H188" s="36">
        <v>572.23333333333335</v>
      </c>
      <c r="I188" s="36">
        <v>582.36666666666679</v>
      </c>
      <c r="J188" s="36">
        <v>597.98333333333335</v>
      </c>
      <c r="K188" s="31">
        <v>566.75</v>
      </c>
      <c r="L188" s="31">
        <v>541</v>
      </c>
      <c r="M188" s="31">
        <v>12.844519999999999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2128.6</v>
      </c>
      <c r="D189" s="36">
        <v>2139.65</v>
      </c>
      <c r="E189" s="36">
        <v>2100.4</v>
      </c>
      <c r="F189" s="36">
        <v>2072.1999999999998</v>
      </c>
      <c r="G189" s="36">
        <v>2032.9499999999998</v>
      </c>
      <c r="H189" s="36">
        <v>2167.8500000000004</v>
      </c>
      <c r="I189" s="36">
        <v>2207.1000000000004</v>
      </c>
      <c r="J189" s="36">
        <v>2235.3000000000006</v>
      </c>
      <c r="K189" s="31">
        <v>2178.9</v>
      </c>
      <c r="L189" s="31">
        <v>2111.4499999999998</v>
      </c>
      <c r="M189" s="31">
        <v>6.3871000000000002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987.7</v>
      </c>
      <c r="D190" s="36">
        <v>983.56666666666661</v>
      </c>
      <c r="E190" s="36">
        <v>965.13333333333321</v>
      </c>
      <c r="F190" s="36">
        <v>942.56666666666661</v>
      </c>
      <c r="G190" s="36">
        <v>924.13333333333321</v>
      </c>
      <c r="H190" s="36">
        <v>1006.1333333333332</v>
      </c>
      <c r="I190" s="36">
        <v>1024.5666666666666</v>
      </c>
      <c r="J190" s="36">
        <v>1047.1333333333332</v>
      </c>
      <c r="K190" s="31">
        <v>1002</v>
      </c>
      <c r="L190" s="31">
        <v>961</v>
      </c>
      <c r="M190" s="31">
        <v>5.2841800000000001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387.65</v>
      </c>
      <c r="D191" s="36">
        <v>385.90000000000003</v>
      </c>
      <c r="E191" s="36">
        <v>380.75000000000006</v>
      </c>
      <c r="F191" s="36">
        <v>373.85</v>
      </c>
      <c r="G191" s="36">
        <v>368.70000000000005</v>
      </c>
      <c r="H191" s="36">
        <v>392.80000000000007</v>
      </c>
      <c r="I191" s="36">
        <v>397.95000000000005</v>
      </c>
      <c r="J191" s="36">
        <v>404.85000000000008</v>
      </c>
      <c r="K191" s="31">
        <v>391.05</v>
      </c>
      <c r="L191" s="31">
        <v>379</v>
      </c>
      <c r="M191" s="31">
        <v>6.4055900000000001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2329.1999999999998</v>
      </c>
      <c r="D192" s="36">
        <v>2342.4166666666665</v>
      </c>
      <c r="E192" s="36">
        <v>2312.333333333333</v>
      </c>
      <c r="F192" s="36">
        <v>2295.4666666666667</v>
      </c>
      <c r="G192" s="36">
        <v>2265.3833333333332</v>
      </c>
      <c r="H192" s="36">
        <v>2359.2833333333328</v>
      </c>
      <c r="I192" s="36">
        <v>2389.3666666666659</v>
      </c>
      <c r="J192" s="36">
        <v>2406.2333333333327</v>
      </c>
      <c r="K192" s="31">
        <v>2372.5</v>
      </c>
      <c r="L192" s="31">
        <v>2325.5500000000002</v>
      </c>
      <c r="M192" s="31">
        <v>0.14876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798.15</v>
      </c>
      <c r="D193" s="36">
        <v>795.63333333333333</v>
      </c>
      <c r="E193" s="36">
        <v>786.76666666666665</v>
      </c>
      <c r="F193" s="36">
        <v>775.38333333333333</v>
      </c>
      <c r="G193" s="36">
        <v>766.51666666666665</v>
      </c>
      <c r="H193" s="36">
        <v>807.01666666666665</v>
      </c>
      <c r="I193" s="36">
        <v>815.88333333333321</v>
      </c>
      <c r="J193" s="36">
        <v>827.26666666666665</v>
      </c>
      <c r="K193" s="31">
        <v>804.5</v>
      </c>
      <c r="L193" s="31">
        <v>784.25</v>
      </c>
      <c r="M193" s="31">
        <v>2.0266199999999999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398.3</v>
      </c>
      <c r="D194" s="36">
        <v>395.83333333333331</v>
      </c>
      <c r="E194" s="36">
        <v>387.26666666666665</v>
      </c>
      <c r="F194" s="36">
        <v>376.23333333333335</v>
      </c>
      <c r="G194" s="36">
        <v>367.66666666666669</v>
      </c>
      <c r="H194" s="36">
        <v>406.86666666666662</v>
      </c>
      <c r="I194" s="36">
        <v>415.43333333333334</v>
      </c>
      <c r="J194" s="36">
        <v>426.46666666666658</v>
      </c>
      <c r="K194" s="31">
        <v>404.4</v>
      </c>
      <c r="L194" s="31">
        <v>384.8</v>
      </c>
      <c r="M194" s="31">
        <v>16.536460000000002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3650.75</v>
      </c>
      <c r="D195" s="36">
        <v>3648.9333333333329</v>
      </c>
      <c r="E195" s="36">
        <v>3587.8166666666657</v>
      </c>
      <c r="F195" s="36">
        <v>3524.8833333333328</v>
      </c>
      <c r="G195" s="36">
        <v>3463.7666666666655</v>
      </c>
      <c r="H195" s="36">
        <v>3711.8666666666659</v>
      </c>
      <c r="I195" s="36">
        <v>3772.9833333333336</v>
      </c>
      <c r="J195" s="36">
        <v>3835.9166666666661</v>
      </c>
      <c r="K195" s="31">
        <v>3710.05</v>
      </c>
      <c r="L195" s="31">
        <v>3586</v>
      </c>
      <c r="M195" s="31">
        <v>0.38612000000000002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579.85</v>
      </c>
      <c r="D196" s="36">
        <v>582.76666666666665</v>
      </c>
      <c r="E196" s="36">
        <v>572.5333333333333</v>
      </c>
      <c r="F196" s="36">
        <v>565.2166666666667</v>
      </c>
      <c r="G196" s="36">
        <v>554.98333333333335</v>
      </c>
      <c r="H196" s="36">
        <v>590.08333333333326</v>
      </c>
      <c r="I196" s="36">
        <v>600.31666666666661</v>
      </c>
      <c r="J196" s="36">
        <v>607.63333333333321</v>
      </c>
      <c r="K196" s="31">
        <v>593</v>
      </c>
      <c r="L196" s="31">
        <v>575.45000000000005</v>
      </c>
      <c r="M196" s="31">
        <v>14.00836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734</v>
      </c>
      <c r="D197" s="36">
        <v>740.43333333333339</v>
      </c>
      <c r="E197" s="36">
        <v>725.86666666666679</v>
      </c>
      <c r="F197" s="36">
        <v>717.73333333333335</v>
      </c>
      <c r="G197" s="36">
        <v>703.16666666666674</v>
      </c>
      <c r="H197" s="36">
        <v>748.56666666666683</v>
      </c>
      <c r="I197" s="36">
        <v>763.13333333333344</v>
      </c>
      <c r="J197" s="36">
        <v>771.26666666666688</v>
      </c>
      <c r="K197" s="31">
        <v>755</v>
      </c>
      <c r="L197" s="31">
        <v>732.3</v>
      </c>
      <c r="M197" s="31">
        <v>5.7174800000000001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180.65</v>
      </c>
      <c r="D198" s="36">
        <v>181.03333333333333</v>
      </c>
      <c r="E198" s="36">
        <v>176.61666666666667</v>
      </c>
      <c r="F198" s="36">
        <v>172.58333333333334</v>
      </c>
      <c r="G198" s="36">
        <v>168.16666666666669</v>
      </c>
      <c r="H198" s="36">
        <v>185.06666666666666</v>
      </c>
      <c r="I198" s="36">
        <v>189.48333333333335</v>
      </c>
      <c r="J198" s="36">
        <v>193.51666666666665</v>
      </c>
      <c r="K198" s="31">
        <v>185.45</v>
      </c>
      <c r="L198" s="31">
        <v>177</v>
      </c>
      <c r="M198" s="31">
        <v>166.14006000000001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288.7</v>
      </c>
      <c r="D199" s="36">
        <v>292.86666666666662</v>
      </c>
      <c r="E199" s="36">
        <v>282.83333333333326</v>
      </c>
      <c r="F199" s="36">
        <v>276.96666666666664</v>
      </c>
      <c r="G199" s="36">
        <v>266.93333333333328</v>
      </c>
      <c r="H199" s="36">
        <v>298.73333333333323</v>
      </c>
      <c r="I199" s="36">
        <v>308.76666666666665</v>
      </c>
      <c r="J199" s="36">
        <v>314.63333333333321</v>
      </c>
      <c r="K199" s="31">
        <v>302.89999999999998</v>
      </c>
      <c r="L199" s="31">
        <v>287</v>
      </c>
      <c r="M199" s="31">
        <v>54.13205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361.65</v>
      </c>
      <c r="D200" s="36">
        <v>363.88333333333338</v>
      </c>
      <c r="E200" s="36">
        <v>356.76666666666677</v>
      </c>
      <c r="F200" s="36">
        <v>351.88333333333338</v>
      </c>
      <c r="G200" s="36">
        <v>344.76666666666677</v>
      </c>
      <c r="H200" s="36">
        <v>368.76666666666677</v>
      </c>
      <c r="I200" s="36">
        <v>375.88333333333344</v>
      </c>
      <c r="J200" s="36">
        <v>380.76666666666677</v>
      </c>
      <c r="K200" s="31">
        <v>371</v>
      </c>
      <c r="L200" s="31">
        <v>359</v>
      </c>
      <c r="M200" s="31">
        <v>7.7630299999999997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1787</v>
      </c>
      <c r="D201" s="36">
        <v>1772.6666666666667</v>
      </c>
      <c r="E201" s="36">
        <v>1747.3333333333335</v>
      </c>
      <c r="F201" s="36">
        <v>1707.6666666666667</v>
      </c>
      <c r="G201" s="36">
        <v>1682.3333333333335</v>
      </c>
      <c r="H201" s="36">
        <v>1812.3333333333335</v>
      </c>
      <c r="I201" s="36">
        <v>1837.666666666667</v>
      </c>
      <c r="J201" s="36">
        <v>1877.3333333333335</v>
      </c>
      <c r="K201" s="31">
        <v>1798</v>
      </c>
      <c r="L201" s="31">
        <v>1733</v>
      </c>
      <c r="M201" s="31">
        <v>2.1821100000000002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864.2</v>
      </c>
      <c r="D202" s="36">
        <v>868.66666666666663</v>
      </c>
      <c r="E202" s="36">
        <v>857.63333333333321</v>
      </c>
      <c r="F202" s="36">
        <v>851.06666666666661</v>
      </c>
      <c r="G202" s="36">
        <v>840.03333333333319</v>
      </c>
      <c r="H202" s="36">
        <v>875.23333333333323</v>
      </c>
      <c r="I202" s="36">
        <v>886.26666666666677</v>
      </c>
      <c r="J202" s="36">
        <v>892.83333333333326</v>
      </c>
      <c r="K202" s="31">
        <v>879.7</v>
      </c>
      <c r="L202" s="31">
        <v>862.1</v>
      </c>
      <c r="M202" s="31">
        <v>1.54158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1314.6</v>
      </c>
      <c r="D203" s="36">
        <v>1308.4666666666667</v>
      </c>
      <c r="E203" s="36">
        <v>1299.0333333333333</v>
      </c>
      <c r="F203" s="36">
        <v>1283.4666666666667</v>
      </c>
      <c r="G203" s="36">
        <v>1274.0333333333333</v>
      </c>
      <c r="H203" s="36">
        <v>1324.0333333333333</v>
      </c>
      <c r="I203" s="36">
        <v>1333.4666666666667</v>
      </c>
      <c r="J203" s="36">
        <v>1349.0333333333333</v>
      </c>
      <c r="K203" s="31">
        <v>1317.9</v>
      </c>
      <c r="L203" s="31">
        <v>1292.9000000000001</v>
      </c>
      <c r="M203" s="31">
        <v>7.5954600000000001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1577.4</v>
      </c>
      <c r="D204" s="36">
        <v>1580.25</v>
      </c>
      <c r="E204" s="36">
        <v>1563.5</v>
      </c>
      <c r="F204" s="36">
        <v>1549.6</v>
      </c>
      <c r="G204" s="36">
        <v>1532.85</v>
      </c>
      <c r="H204" s="36">
        <v>1594.15</v>
      </c>
      <c r="I204" s="36">
        <v>1610.9</v>
      </c>
      <c r="J204" s="36">
        <v>1624.8000000000002</v>
      </c>
      <c r="K204" s="31">
        <v>1597</v>
      </c>
      <c r="L204" s="31">
        <v>1566.35</v>
      </c>
      <c r="M204" s="31">
        <v>28.454080000000001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3587.95</v>
      </c>
      <c r="D205" s="36">
        <v>3574.7333333333336</v>
      </c>
      <c r="E205" s="36">
        <v>3548.2666666666673</v>
      </c>
      <c r="F205" s="36">
        <v>3508.5833333333339</v>
      </c>
      <c r="G205" s="36">
        <v>3482.1166666666677</v>
      </c>
      <c r="H205" s="36">
        <v>3614.416666666667</v>
      </c>
      <c r="I205" s="36">
        <v>3640.8833333333332</v>
      </c>
      <c r="J205" s="36">
        <v>3680.5666666666666</v>
      </c>
      <c r="K205" s="31">
        <v>3601.2</v>
      </c>
      <c r="L205" s="31">
        <v>3535.05</v>
      </c>
      <c r="M205" s="31">
        <v>1.8732599999999999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1466.35</v>
      </c>
      <c r="D206" s="36">
        <v>1465.3333333333333</v>
      </c>
      <c r="E206" s="36">
        <v>1457.0666666666666</v>
      </c>
      <c r="F206" s="36">
        <v>1447.7833333333333</v>
      </c>
      <c r="G206" s="36">
        <v>1439.5166666666667</v>
      </c>
      <c r="H206" s="36">
        <v>1474.6166666666666</v>
      </c>
      <c r="I206" s="36">
        <v>1482.8833333333334</v>
      </c>
      <c r="J206" s="36">
        <v>1492.1666666666665</v>
      </c>
      <c r="K206" s="31">
        <v>1473.6</v>
      </c>
      <c r="L206" s="31">
        <v>1456.05</v>
      </c>
      <c r="M206" s="31">
        <v>163.4537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587.1</v>
      </c>
      <c r="D207" s="36">
        <v>581.9</v>
      </c>
      <c r="E207" s="36">
        <v>572.4</v>
      </c>
      <c r="F207" s="36">
        <v>557.70000000000005</v>
      </c>
      <c r="G207" s="36">
        <v>548.20000000000005</v>
      </c>
      <c r="H207" s="36">
        <v>596.59999999999991</v>
      </c>
      <c r="I207" s="36">
        <v>606.09999999999991</v>
      </c>
      <c r="J207" s="36">
        <v>620.79999999999984</v>
      </c>
      <c r="K207" s="31">
        <v>591.4</v>
      </c>
      <c r="L207" s="31">
        <v>567.20000000000005</v>
      </c>
      <c r="M207" s="31">
        <v>89.118719999999996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4586.7</v>
      </c>
      <c r="D208" s="36">
        <v>4626.5166666666664</v>
      </c>
      <c r="E208" s="36">
        <v>4535.1833333333325</v>
      </c>
      <c r="F208" s="36">
        <v>4483.6666666666661</v>
      </c>
      <c r="G208" s="36">
        <v>4392.3333333333321</v>
      </c>
      <c r="H208" s="36">
        <v>4678.0333333333328</v>
      </c>
      <c r="I208" s="36">
        <v>4769.3666666666668</v>
      </c>
      <c r="J208" s="36">
        <v>4820.8833333333332</v>
      </c>
      <c r="K208" s="31">
        <v>4717.8500000000004</v>
      </c>
      <c r="L208" s="31">
        <v>4575</v>
      </c>
      <c r="M208" s="31">
        <v>6.6037800000000004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103.45</v>
      </c>
      <c r="D209" s="36">
        <v>102.56666666666666</v>
      </c>
      <c r="E209" s="36">
        <v>99.883333333333326</v>
      </c>
      <c r="F209" s="36">
        <v>96.316666666666663</v>
      </c>
      <c r="G209" s="36">
        <v>93.633333333333326</v>
      </c>
      <c r="H209" s="36">
        <v>106.13333333333333</v>
      </c>
      <c r="I209" s="36">
        <v>108.81666666666666</v>
      </c>
      <c r="J209" s="36">
        <v>112.38333333333333</v>
      </c>
      <c r="K209" s="31">
        <v>105.25</v>
      </c>
      <c r="L209" s="31">
        <v>99</v>
      </c>
      <c r="M209" s="31">
        <v>167.05582000000001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296.85000000000002</v>
      </c>
      <c r="D210" s="36">
        <v>298.31666666666666</v>
      </c>
      <c r="E210" s="36">
        <v>294.13333333333333</v>
      </c>
      <c r="F210" s="36">
        <v>291.41666666666669</v>
      </c>
      <c r="G210" s="36">
        <v>287.23333333333335</v>
      </c>
      <c r="H210" s="36">
        <v>301.0333333333333</v>
      </c>
      <c r="I210" s="36">
        <v>305.21666666666658</v>
      </c>
      <c r="J210" s="36">
        <v>307.93333333333328</v>
      </c>
      <c r="K210" s="31">
        <v>302.5</v>
      </c>
      <c r="L210" s="31">
        <v>295.60000000000002</v>
      </c>
      <c r="M210" s="31">
        <v>1.85144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571.25</v>
      </c>
      <c r="D211" s="36">
        <v>574.44999999999993</v>
      </c>
      <c r="E211" s="36">
        <v>567.09999999999991</v>
      </c>
      <c r="F211" s="36">
        <v>562.94999999999993</v>
      </c>
      <c r="G211" s="36">
        <v>555.59999999999991</v>
      </c>
      <c r="H211" s="36">
        <v>578.59999999999991</v>
      </c>
      <c r="I211" s="36">
        <v>585.95000000000005</v>
      </c>
      <c r="J211" s="36">
        <v>590.09999999999991</v>
      </c>
      <c r="K211" s="31">
        <v>581.79999999999995</v>
      </c>
      <c r="L211" s="31">
        <v>570.29999999999995</v>
      </c>
      <c r="M211" s="31">
        <v>35.098030000000001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977.2</v>
      </c>
      <c r="D212" s="36">
        <v>977.4666666666667</v>
      </c>
      <c r="E212" s="36">
        <v>966.93333333333339</v>
      </c>
      <c r="F212" s="36">
        <v>956.66666666666674</v>
      </c>
      <c r="G212" s="36">
        <v>946.13333333333344</v>
      </c>
      <c r="H212" s="36">
        <v>987.73333333333335</v>
      </c>
      <c r="I212" s="36">
        <v>998.26666666666665</v>
      </c>
      <c r="J212" s="36">
        <v>1008.5333333333333</v>
      </c>
      <c r="K212" s="31">
        <v>988</v>
      </c>
      <c r="L212" s="31">
        <v>967.2</v>
      </c>
      <c r="M212" s="31">
        <v>0.18848999999999999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2997.55</v>
      </c>
      <c r="D213" s="36">
        <v>3008.9</v>
      </c>
      <c r="E213" s="36">
        <v>2943.8</v>
      </c>
      <c r="F213" s="36">
        <v>2890.05</v>
      </c>
      <c r="G213" s="36">
        <v>2824.9500000000003</v>
      </c>
      <c r="H213" s="36">
        <v>3062.65</v>
      </c>
      <c r="I213" s="36">
        <v>3127.7499999999995</v>
      </c>
      <c r="J213" s="36">
        <v>3181.5</v>
      </c>
      <c r="K213" s="31">
        <v>3074</v>
      </c>
      <c r="L213" s="31">
        <v>2955.15</v>
      </c>
      <c r="M213" s="31">
        <v>19.20618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292.35000000000002</v>
      </c>
      <c r="D214" s="36">
        <v>289</v>
      </c>
      <c r="E214" s="36">
        <v>284.3</v>
      </c>
      <c r="F214" s="36">
        <v>276.25</v>
      </c>
      <c r="G214" s="36">
        <v>271.55</v>
      </c>
      <c r="H214" s="36">
        <v>297.05</v>
      </c>
      <c r="I214" s="36">
        <v>301.75000000000006</v>
      </c>
      <c r="J214" s="36">
        <v>309.8</v>
      </c>
      <c r="K214" s="31">
        <v>293.7</v>
      </c>
      <c r="L214" s="31">
        <v>280.95</v>
      </c>
      <c r="M214" s="31">
        <v>83.384690000000006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465.8</v>
      </c>
      <c r="D215" s="36">
        <v>464.05</v>
      </c>
      <c r="E215" s="36">
        <v>457.75</v>
      </c>
      <c r="F215" s="36">
        <v>449.7</v>
      </c>
      <c r="G215" s="36">
        <v>443.4</v>
      </c>
      <c r="H215" s="36">
        <v>472.1</v>
      </c>
      <c r="I215" s="36">
        <v>478.40000000000009</v>
      </c>
      <c r="J215" s="36">
        <v>486.45000000000005</v>
      </c>
      <c r="K215" s="31">
        <v>470.35</v>
      </c>
      <c r="L215" s="31">
        <v>456</v>
      </c>
      <c r="M215" s="31">
        <v>52.217289999999998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2473.6</v>
      </c>
      <c r="D216" s="36">
        <v>2484.5</v>
      </c>
      <c r="E216" s="36">
        <v>2457.4499999999998</v>
      </c>
      <c r="F216" s="36">
        <v>2441.2999999999997</v>
      </c>
      <c r="G216" s="36">
        <v>2414.2499999999995</v>
      </c>
      <c r="H216" s="36">
        <v>2500.65</v>
      </c>
      <c r="I216" s="36">
        <v>2527.7000000000003</v>
      </c>
      <c r="J216" s="36">
        <v>2543.8500000000004</v>
      </c>
      <c r="K216" s="31">
        <v>2511.5500000000002</v>
      </c>
      <c r="L216" s="31">
        <v>2468.35</v>
      </c>
      <c r="M216" s="31">
        <v>17.27534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317.25</v>
      </c>
      <c r="D217" s="36">
        <v>318.08333333333331</v>
      </c>
      <c r="E217" s="36">
        <v>315.16666666666663</v>
      </c>
      <c r="F217" s="36">
        <v>313.08333333333331</v>
      </c>
      <c r="G217" s="36">
        <v>310.16666666666663</v>
      </c>
      <c r="H217" s="36">
        <v>320.16666666666663</v>
      </c>
      <c r="I217" s="36">
        <v>323.08333333333326</v>
      </c>
      <c r="J217" s="36">
        <v>325.16666666666663</v>
      </c>
      <c r="K217" s="31">
        <v>321</v>
      </c>
      <c r="L217" s="31">
        <v>316</v>
      </c>
      <c r="M217" s="31">
        <v>5.0465299999999997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5704.45</v>
      </c>
      <c r="D218" s="36">
        <v>5784.8166666666666</v>
      </c>
      <c r="E218" s="36">
        <v>5599.583333333333</v>
      </c>
      <c r="F218" s="36">
        <v>5494.7166666666662</v>
      </c>
      <c r="G218" s="36">
        <v>5309.4833333333327</v>
      </c>
      <c r="H218" s="36">
        <v>5889.6833333333334</v>
      </c>
      <c r="I218" s="36">
        <v>6074.916666666667</v>
      </c>
      <c r="J218" s="36">
        <v>6179.7833333333338</v>
      </c>
      <c r="K218" s="31">
        <v>5970.05</v>
      </c>
      <c r="L218" s="31">
        <v>5679.95</v>
      </c>
      <c r="M218" s="31">
        <v>0.25155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535.5</v>
      </c>
      <c r="D219" s="36">
        <v>538.16666666666663</v>
      </c>
      <c r="E219" s="36">
        <v>531.33333333333326</v>
      </c>
      <c r="F219" s="36">
        <v>527.16666666666663</v>
      </c>
      <c r="G219" s="36">
        <v>520.33333333333326</v>
      </c>
      <c r="H219" s="36">
        <v>542.33333333333326</v>
      </c>
      <c r="I219" s="36">
        <v>549.16666666666652</v>
      </c>
      <c r="J219" s="36">
        <v>553.33333333333326</v>
      </c>
      <c r="K219" s="31">
        <v>545</v>
      </c>
      <c r="L219" s="31">
        <v>534</v>
      </c>
      <c r="M219" s="31">
        <v>0.38980999999999999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990</v>
      </c>
      <c r="D220" s="36">
        <v>989.5</v>
      </c>
      <c r="E220" s="36">
        <v>979.05</v>
      </c>
      <c r="F220" s="36">
        <v>968.09999999999991</v>
      </c>
      <c r="G220" s="36">
        <v>957.64999999999986</v>
      </c>
      <c r="H220" s="36">
        <v>1000.45</v>
      </c>
      <c r="I220" s="36">
        <v>1010.9000000000001</v>
      </c>
      <c r="J220" s="36">
        <v>1021.8500000000001</v>
      </c>
      <c r="K220" s="31">
        <v>999.95</v>
      </c>
      <c r="L220" s="31">
        <v>978.55</v>
      </c>
      <c r="M220" s="31">
        <v>0.90222000000000002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38704.6</v>
      </c>
      <c r="D221" s="36">
        <v>38589.866666666669</v>
      </c>
      <c r="E221" s="36">
        <v>38379.733333333337</v>
      </c>
      <c r="F221" s="36">
        <v>38054.866666666669</v>
      </c>
      <c r="G221" s="36">
        <v>37844.733333333337</v>
      </c>
      <c r="H221" s="36">
        <v>38914.733333333337</v>
      </c>
      <c r="I221" s="36">
        <v>39124.866666666669</v>
      </c>
      <c r="J221" s="36">
        <v>39449.733333333337</v>
      </c>
      <c r="K221" s="31">
        <v>38800</v>
      </c>
      <c r="L221" s="31">
        <v>38265</v>
      </c>
      <c r="M221" s="31">
        <v>8.3489999999999995E-2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205.9</v>
      </c>
      <c r="D222" s="36">
        <v>194.91666666666666</v>
      </c>
      <c r="E222" s="36">
        <v>183.0333333333333</v>
      </c>
      <c r="F222" s="36">
        <v>160.16666666666666</v>
      </c>
      <c r="G222" s="36">
        <v>148.2833333333333</v>
      </c>
      <c r="H222" s="36">
        <v>217.7833333333333</v>
      </c>
      <c r="I222" s="36">
        <v>229.66666666666669</v>
      </c>
      <c r="J222" s="36">
        <v>252.5333333333333</v>
      </c>
      <c r="K222" s="31">
        <v>206.8</v>
      </c>
      <c r="L222" s="31">
        <v>172.05</v>
      </c>
      <c r="M222" s="31">
        <v>1852.9822999999999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1025.1500000000001</v>
      </c>
      <c r="D223" s="36">
        <v>1025.5000000000002</v>
      </c>
      <c r="E223" s="36">
        <v>1017.0500000000004</v>
      </c>
      <c r="F223" s="36">
        <v>1008.9500000000002</v>
      </c>
      <c r="G223" s="36">
        <v>1000.5000000000003</v>
      </c>
      <c r="H223" s="36">
        <v>1033.6000000000004</v>
      </c>
      <c r="I223" s="36">
        <v>1042.0500000000002</v>
      </c>
      <c r="J223" s="36">
        <v>1050.1500000000005</v>
      </c>
      <c r="K223" s="31">
        <v>1033.95</v>
      </c>
      <c r="L223" s="31">
        <v>1017.4</v>
      </c>
      <c r="M223" s="31">
        <v>130.58879999999999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1512.35</v>
      </c>
      <c r="D224" s="36">
        <v>1507.9833333333333</v>
      </c>
      <c r="E224" s="36">
        <v>1498.4666666666667</v>
      </c>
      <c r="F224" s="36">
        <v>1484.5833333333333</v>
      </c>
      <c r="G224" s="36">
        <v>1475.0666666666666</v>
      </c>
      <c r="H224" s="36">
        <v>1521.8666666666668</v>
      </c>
      <c r="I224" s="36">
        <v>1531.3833333333337</v>
      </c>
      <c r="J224" s="36">
        <v>1545.2666666666669</v>
      </c>
      <c r="K224" s="31">
        <v>1517.5</v>
      </c>
      <c r="L224" s="31">
        <v>1494.1</v>
      </c>
      <c r="M224" s="31">
        <v>3.3920699999999999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515.9</v>
      </c>
      <c r="D225" s="36">
        <v>511.01666666666665</v>
      </c>
      <c r="E225" s="36">
        <v>504.88333333333333</v>
      </c>
      <c r="F225" s="36">
        <v>493.86666666666667</v>
      </c>
      <c r="G225" s="36">
        <v>487.73333333333335</v>
      </c>
      <c r="H225" s="36">
        <v>522.0333333333333</v>
      </c>
      <c r="I225" s="36">
        <v>528.16666666666652</v>
      </c>
      <c r="J225" s="36">
        <v>539.18333333333328</v>
      </c>
      <c r="K225" s="31">
        <v>517.15</v>
      </c>
      <c r="L225" s="31">
        <v>500</v>
      </c>
      <c r="M225" s="31">
        <v>21.096440000000001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820.9</v>
      </c>
      <c r="D226" s="36">
        <v>822.13333333333333</v>
      </c>
      <c r="E226" s="36">
        <v>801.26666666666665</v>
      </c>
      <c r="F226" s="36">
        <v>781.63333333333333</v>
      </c>
      <c r="G226" s="36">
        <v>760.76666666666665</v>
      </c>
      <c r="H226" s="36">
        <v>841.76666666666665</v>
      </c>
      <c r="I226" s="36">
        <v>862.63333333333321</v>
      </c>
      <c r="J226" s="36">
        <v>882.26666666666665</v>
      </c>
      <c r="K226" s="31">
        <v>843</v>
      </c>
      <c r="L226" s="31">
        <v>802.5</v>
      </c>
      <c r="M226" s="31">
        <v>11.231809999999999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87.15</v>
      </c>
      <c r="D227" s="36">
        <v>86.899999999999991</v>
      </c>
      <c r="E227" s="36">
        <v>84.249999999999986</v>
      </c>
      <c r="F227" s="36">
        <v>81.349999999999994</v>
      </c>
      <c r="G227" s="36">
        <v>78.699999999999989</v>
      </c>
      <c r="H227" s="36">
        <v>89.799999999999983</v>
      </c>
      <c r="I227" s="36">
        <v>92.449999999999989</v>
      </c>
      <c r="J227" s="36">
        <v>95.34999999999998</v>
      </c>
      <c r="K227" s="31">
        <v>89.55</v>
      </c>
      <c r="L227" s="31">
        <v>84</v>
      </c>
      <c r="M227" s="31">
        <v>414.04622999999998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83.4</v>
      </c>
      <c r="D228" s="36">
        <v>83.4</v>
      </c>
      <c r="E228" s="36">
        <v>82.600000000000009</v>
      </c>
      <c r="F228" s="36">
        <v>81.8</v>
      </c>
      <c r="G228" s="36">
        <v>81</v>
      </c>
      <c r="H228" s="36">
        <v>84.200000000000017</v>
      </c>
      <c r="I228" s="36">
        <v>85.000000000000028</v>
      </c>
      <c r="J228" s="36">
        <v>85.800000000000026</v>
      </c>
      <c r="K228" s="31">
        <v>84.2</v>
      </c>
      <c r="L228" s="31">
        <v>82.6</v>
      </c>
      <c r="M228" s="31">
        <v>343.79718000000003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118.6</v>
      </c>
      <c r="D229" s="36">
        <v>118.34999999999998</v>
      </c>
      <c r="E229" s="36">
        <v>117.39999999999996</v>
      </c>
      <c r="F229" s="36">
        <v>116.19999999999999</v>
      </c>
      <c r="G229" s="36">
        <v>115.24999999999997</v>
      </c>
      <c r="H229" s="36">
        <v>119.54999999999995</v>
      </c>
      <c r="I229" s="36">
        <v>120.49999999999997</v>
      </c>
      <c r="J229" s="36">
        <v>121.69999999999995</v>
      </c>
      <c r="K229" s="31">
        <v>119.3</v>
      </c>
      <c r="L229" s="31">
        <v>117.15</v>
      </c>
      <c r="M229" s="31">
        <v>38.65634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1287.3</v>
      </c>
      <c r="D230" s="36">
        <v>1305.1000000000001</v>
      </c>
      <c r="E230" s="36">
        <v>1252.2000000000003</v>
      </c>
      <c r="F230" s="36">
        <v>1217.1000000000001</v>
      </c>
      <c r="G230" s="36">
        <v>1164.2000000000003</v>
      </c>
      <c r="H230" s="36">
        <v>1340.2000000000003</v>
      </c>
      <c r="I230" s="36">
        <v>1393.1000000000004</v>
      </c>
      <c r="J230" s="36">
        <v>1428.2000000000003</v>
      </c>
      <c r="K230" s="31">
        <v>1358</v>
      </c>
      <c r="L230" s="31">
        <v>1270</v>
      </c>
      <c r="M230" s="31">
        <v>0.71238999999999997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605.95000000000005</v>
      </c>
      <c r="D231" s="36">
        <v>614.0333333333333</v>
      </c>
      <c r="E231" s="36">
        <v>594.06666666666661</v>
      </c>
      <c r="F231" s="36">
        <v>582.18333333333328</v>
      </c>
      <c r="G231" s="36">
        <v>562.21666666666658</v>
      </c>
      <c r="H231" s="36">
        <v>625.91666666666663</v>
      </c>
      <c r="I231" s="36">
        <v>645.88333333333333</v>
      </c>
      <c r="J231" s="36">
        <v>657.76666666666665</v>
      </c>
      <c r="K231" s="31">
        <v>634</v>
      </c>
      <c r="L231" s="31">
        <v>602.15</v>
      </c>
      <c r="M231" s="31">
        <v>5.9623699999999999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242.2</v>
      </c>
      <c r="D232" s="36">
        <v>247.96666666666667</v>
      </c>
      <c r="E232" s="36">
        <v>230.93333333333334</v>
      </c>
      <c r="F232" s="36">
        <v>219.66666666666666</v>
      </c>
      <c r="G232" s="36">
        <v>202.63333333333333</v>
      </c>
      <c r="H232" s="36">
        <v>259.23333333333335</v>
      </c>
      <c r="I232" s="36">
        <v>276.26666666666671</v>
      </c>
      <c r="J232" s="36">
        <v>287.53333333333336</v>
      </c>
      <c r="K232" s="31">
        <v>265</v>
      </c>
      <c r="L232" s="31">
        <v>236.7</v>
      </c>
      <c r="M232" s="31">
        <v>381.09480000000002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193.9</v>
      </c>
      <c r="D233" s="36">
        <v>195.78333333333333</v>
      </c>
      <c r="E233" s="36">
        <v>190.76666666666665</v>
      </c>
      <c r="F233" s="36">
        <v>187.63333333333333</v>
      </c>
      <c r="G233" s="36">
        <v>182.61666666666665</v>
      </c>
      <c r="H233" s="36">
        <v>198.91666666666666</v>
      </c>
      <c r="I233" s="36">
        <v>203.93333333333337</v>
      </c>
      <c r="J233" s="36">
        <v>207.06666666666666</v>
      </c>
      <c r="K233" s="31">
        <v>200.8</v>
      </c>
      <c r="L233" s="31">
        <v>192.65</v>
      </c>
      <c r="M233" s="31">
        <v>208.73462000000001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99.2</v>
      </c>
      <c r="D234" s="36">
        <v>99.2</v>
      </c>
      <c r="E234" s="36">
        <v>98.2</v>
      </c>
      <c r="F234" s="36">
        <v>97.2</v>
      </c>
      <c r="G234" s="36">
        <v>96.2</v>
      </c>
      <c r="H234" s="36">
        <v>100.2</v>
      </c>
      <c r="I234" s="36">
        <v>101.2</v>
      </c>
      <c r="J234" s="36">
        <v>102.2</v>
      </c>
      <c r="K234" s="31">
        <v>100.2</v>
      </c>
      <c r="L234" s="31">
        <v>98.2</v>
      </c>
      <c r="M234" s="31">
        <v>134.38748000000001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2559.8000000000002</v>
      </c>
      <c r="D235" s="36">
        <v>2539.9666666666667</v>
      </c>
      <c r="E235" s="36">
        <v>2514.9333333333334</v>
      </c>
      <c r="F235" s="36">
        <v>2470.0666666666666</v>
      </c>
      <c r="G235" s="36">
        <v>2445.0333333333333</v>
      </c>
      <c r="H235" s="36">
        <v>2584.8333333333335</v>
      </c>
      <c r="I235" s="36">
        <v>2609.8666666666672</v>
      </c>
      <c r="J235" s="36">
        <v>2654.7333333333336</v>
      </c>
      <c r="K235" s="31">
        <v>2565</v>
      </c>
      <c r="L235" s="31">
        <v>2495.1</v>
      </c>
      <c r="M235" s="31">
        <v>1.31131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523.95000000000005</v>
      </c>
      <c r="D236" s="36">
        <v>515.98333333333335</v>
      </c>
      <c r="E236" s="36">
        <v>501.9666666666667</v>
      </c>
      <c r="F236" s="36">
        <v>479.98333333333335</v>
      </c>
      <c r="G236" s="36">
        <v>465.9666666666667</v>
      </c>
      <c r="H236" s="36">
        <v>537.9666666666667</v>
      </c>
      <c r="I236" s="36">
        <v>551.98333333333335</v>
      </c>
      <c r="J236" s="36">
        <v>573.9666666666667</v>
      </c>
      <c r="K236" s="31">
        <v>530</v>
      </c>
      <c r="L236" s="31">
        <v>494</v>
      </c>
      <c r="M236" s="31">
        <v>56.16874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146.30000000000001</v>
      </c>
      <c r="D237" s="36">
        <v>146.71666666666667</v>
      </c>
      <c r="E237" s="36">
        <v>144.58333333333334</v>
      </c>
      <c r="F237" s="36">
        <v>142.86666666666667</v>
      </c>
      <c r="G237" s="36">
        <v>140.73333333333335</v>
      </c>
      <c r="H237" s="36">
        <v>148.43333333333334</v>
      </c>
      <c r="I237" s="36">
        <v>150.56666666666666</v>
      </c>
      <c r="J237" s="36">
        <v>152.28333333333333</v>
      </c>
      <c r="K237" s="31">
        <v>148.85</v>
      </c>
      <c r="L237" s="31">
        <v>145</v>
      </c>
      <c r="M237" s="31">
        <v>79.364279999999994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494.55</v>
      </c>
      <c r="D238" s="36">
        <v>492.66666666666669</v>
      </c>
      <c r="E238" s="36">
        <v>488.83333333333337</v>
      </c>
      <c r="F238" s="36">
        <v>483.11666666666667</v>
      </c>
      <c r="G238" s="36">
        <v>479.28333333333336</v>
      </c>
      <c r="H238" s="36">
        <v>498.38333333333338</v>
      </c>
      <c r="I238" s="36">
        <v>502.21666666666675</v>
      </c>
      <c r="J238" s="36">
        <v>507.93333333333339</v>
      </c>
      <c r="K238" s="31">
        <v>496.5</v>
      </c>
      <c r="L238" s="31">
        <v>486.95</v>
      </c>
      <c r="M238" s="31">
        <v>17.039429999999999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149.75</v>
      </c>
      <c r="D239" s="36">
        <v>149.16666666666666</v>
      </c>
      <c r="E239" s="36">
        <v>147.63333333333333</v>
      </c>
      <c r="F239" s="36">
        <v>145.51666666666668</v>
      </c>
      <c r="G239" s="36">
        <v>143.98333333333335</v>
      </c>
      <c r="H239" s="36">
        <v>151.2833333333333</v>
      </c>
      <c r="I239" s="36">
        <v>152.81666666666666</v>
      </c>
      <c r="J239" s="36">
        <v>154.93333333333328</v>
      </c>
      <c r="K239" s="31">
        <v>150.69999999999999</v>
      </c>
      <c r="L239" s="31">
        <v>147.05000000000001</v>
      </c>
      <c r="M239" s="31">
        <v>278.83335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52.05</v>
      </c>
      <c r="D240" s="36">
        <v>50.916666666666664</v>
      </c>
      <c r="E240" s="36">
        <v>49.133333333333326</v>
      </c>
      <c r="F240" s="36">
        <v>46.216666666666661</v>
      </c>
      <c r="G240" s="36">
        <v>44.433333333333323</v>
      </c>
      <c r="H240" s="36">
        <v>53.833333333333329</v>
      </c>
      <c r="I240" s="36">
        <v>55.616666666666674</v>
      </c>
      <c r="J240" s="36">
        <v>58.533333333333331</v>
      </c>
      <c r="K240" s="31">
        <v>52.7</v>
      </c>
      <c r="L240" s="31">
        <v>48</v>
      </c>
      <c r="M240" s="31">
        <v>1217.1188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963.3</v>
      </c>
      <c r="D241" s="36">
        <v>971.61666666666667</v>
      </c>
      <c r="E241" s="36">
        <v>949.73333333333335</v>
      </c>
      <c r="F241" s="36">
        <v>936.16666666666663</v>
      </c>
      <c r="G241" s="36">
        <v>914.2833333333333</v>
      </c>
      <c r="H241" s="36">
        <v>985.18333333333339</v>
      </c>
      <c r="I241" s="36">
        <v>1007.0666666666668</v>
      </c>
      <c r="J241" s="36">
        <v>1020.6333333333334</v>
      </c>
      <c r="K241" s="31">
        <v>993.5</v>
      </c>
      <c r="L241" s="31">
        <v>958.05</v>
      </c>
      <c r="M241" s="31">
        <v>51.301920000000003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169.9</v>
      </c>
      <c r="D242" s="36">
        <v>173.7833333333333</v>
      </c>
      <c r="E242" s="36">
        <v>164.31666666666661</v>
      </c>
      <c r="F242" s="36">
        <v>158.73333333333329</v>
      </c>
      <c r="G242" s="36">
        <v>149.26666666666659</v>
      </c>
      <c r="H242" s="36">
        <v>179.36666666666662</v>
      </c>
      <c r="I242" s="36">
        <v>188.83333333333331</v>
      </c>
      <c r="J242" s="36">
        <v>194.41666666666663</v>
      </c>
      <c r="K242" s="31">
        <v>183.25</v>
      </c>
      <c r="L242" s="31">
        <v>168.2</v>
      </c>
      <c r="M242" s="31">
        <v>1658.94732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1421.6</v>
      </c>
      <c r="D243" s="36">
        <v>1433.2</v>
      </c>
      <c r="E243" s="36">
        <v>1406.4</v>
      </c>
      <c r="F243" s="36">
        <v>1391.2</v>
      </c>
      <c r="G243" s="36">
        <v>1364.4</v>
      </c>
      <c r="H243" s="36">
        <v>1448.4</v>
      </c>
      <c r="I243" s="36">
        <v>1475.1999999999998</v>
      </c>
      <c r="J243" s="36">
        <v>1490.4</v>
      </c>
      <c r="K243" s="31">
        <v>1460</v>
      </c>
      <c r="L243" s="31">
        <v>1418</v>
      </c>
      <c r="M243" s="31">
        <v>0.45712000000000003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439.25</v>
      </c>
      <c r="D244" s="36">
        <v>437.51666666666665</v>
      </c>
      <c r="E244" s="36">
        <v>433.13333333333333</v>
      </c>
      <c r="F244" s="36">
        <v>427.01666666666665</v>
      </c>
      <c r="G244" s="36">
        <v>422.63333333333333</v>
      </c>
      <c r="H244" s="36">
        <v>443.63333333333333</v>
      </c>
      <c r="I244" s="36">
        <v>448.01666666666665</v>
      </c>
      <c r="J244" s="36">
        <v>454.13333333333333</v>
      </c>
      <c r="K244" s="31">
        <v>441.9</v>
      </c>
      <c r="L244" s="31">
        <v>431.4</v>
      </c>
      <c r="M244" s="31">
        <v>32.327159999999999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219</v>
      </c>
      <c r="D245" s="36">
        <v>217.75</v>
      </c>
      <c r="E245" s="36">
        <v>212.05</v>
      </c>
      <c r="F245" s="36">
        <v>205.10000000000002</v>
      </c>
      <c r="G245" s="36">
        <v>199.40000000000003</v>
      </c>
      <c r="H245" s="36">
        <v>224.7</v>
      </c>
      <c r="I245" s="36">
        <v>230.39999999999998</v>
      </c>
      <c r="J245" s="36">
        <v>237.34999999999997</v>
      </c>
      <c r="K245" s="31">
        <v>223.45</v>
      </c>
      <c r="L245" s="31">
        <v>210.8</v>
      </c>
      <c r="M245" s="31">
        <v>1794.3364099999999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1541.15</v>
      </c>
      <c r="D246" s="36">
        <v>1537.4166666666667</v>
      </c>
      <c r="E246" s="36">
        <v>1527.2833333333335</v>
      </c>
      <c r="F246" s="36">
        <v>1513.4166666666667</v>
      </c>
      <c r="G246" s="36">
        <v>1503.2833333333335</v>
      </c>
      <c r="H246" s="36">
        <v>1551.2833333333335</v>
      </c>
      <c r="I246" s="36">
        <v>1561.4166666666667</v>
      </c>
      <c r="J246" s="36">
        <v>1575.2833333333335</v>
      </c>
      <c r="K246" s="31">
        <v>1547.55</v>
      </c>
      <c r="L246" s="31">
        <v>1523.55</v>
      </c>
      <c r="M246" s="31">
        <v>22.40634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37.799999999999997</v>
      </c>
      <c r="D247" s="36">
        <v>38.18333333333333</v>
      </c>
      <c r="E247" s="36">
        <v>36.36666666666666</v>
      </c>
      <c r="F247" s="36">
        <v>34.93333333333333</v>
      </c>
      <c r="G247" s="36">
        <v>33.11666666666666</v>
      </c>
      <c r="H247" s="36">
        <v>39.61666666666666</v>
      </c>
      <c r="I247" s="36">
        <v>41.433333333333337</v>
      </c>
      <c r="J247" s="36">
        <v>42.86666666666666</v>
      </c>
      <c r="K247" s="31">
        <v>40</v>
      </c>
      <c r="L247" s="31">
        <v>36.75</v>
      </c>
      <c r="M247" s="31">
        <v>2244.3397399999999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5062</v>
      </c>
      <c r="D248" s="36">
        <v>5103.4833333333336</v>
      </c>
      <c r="E248" s="36">
        <v>5006.9666666666672</v>
      </c>
      <c r="F248" s="36">
        <v>4951.9333333333334</v>
      </c>
      <c r="G248" s="36">
        <v>4855.416666666667</v>
      </c>
      <c r="H248" s="36">
        <v>5158.5166666666673</v>
      </c>
      <c r="I248" s="36">
        <v>5255.0333333333338</v>
      </c>
      <c r="J248" s="36">
        <v>5310.0666666666675</v>
      </c>
      <c r="K248" s="31">
        <v>5200</v>
      </c>
      <c r="L248" s="31">
        <v>5048.45</v>
      </c>
      <c r="M248" s="31">
        <v>2.9094000000000002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1657.05</v>
      </c>
      <c r="D249" s="36">
        <v>1661.4666666666665</v>
      </c>
      <c r="E249" s="36">
        <v>1645.9333333333329</v>
      </c>
      <c r="F249" s="36">
        <v>1634.8166666666664</v>
      </c>
      <c r="G249" s="36">
        <v>1619.2833333333328</v>
      </c>
      <c r="H249" s="36">
        <v>1672.583333333333</v>
      </c>
      <c r="I249" s="36">
        <v>1688.1166666666663</v>
      </c>
      <c r="J249" s="36">
        <v>1699.2333333333331</v>
      </c>
      <c r="K249" s="31">
        <v>1677</v>
      </c>
      <c r="L249" s="31">
        <v>1650.35</v>
      </c>
      <c r="M249" s="31">
        <v>57.600110000000001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3241.75</v>
      </c>
      <c r="D250" s="36">
        <v>3248.5833333333335</v>
      </c>
      <c r="E250" s="36">
        <v>3198.166666666667</v>
      </c>
      <c r="F250" s="36">
        <v>3154.5833333333335</v>
      </c>
      <c r="G250" s="36">
        <v>3104.166666666667</v>
      </c>
      <c r="H250" s="36">
        <v>3292.166666666667</v>
      </c>
      <c r="I250" s="36">
        <v>3342.5833333333339</v>
      </c>
      <c r="J250" s="36">
        <v>3386.166666666667</v>
      </c>
      <c r="K250" s="31">
        <v>3299</v>
      </c>
      <c r="L250" s="31">
        <v>3205</v>
      </c>
      <c r="M250" s="31">
        <v>0.13943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879.55</v>
      </c>
      <c r="D251" s="36">
        <v>885.68333333333339</v>
      </c>
      <c r="E251" s="36">
        <v>870.86666666666679</v>
      </c>
      <c r="F251" s="36">
        <v>862.18333333333339</v>
      </c>
      <c r="G251" s="36">
        <v>847.36666666666679</v>
      </c>
      <c r="H251" s="36">
        <v>894.36666666666679</v>
      </c>
      <c r="I251" s="36">
        <v>909.18333333333339</v>
      </c>
      <c r="J251" s="36">
        <v>917.86666666666679</v>
      </c>
      <c r="K251" s="31">
        <v>900.5</v>
      </c>
      <c r="L251" s="31">
        <v>877</v>
      </c>
      <c r="M251" s="31">
        <v>1.6751799999999999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3066.6</v>
      </c>
      <c r="D252" s="36">
        <v>3040.2000000000003</v>
      </c>
      <c r="E252" s="36">
        <v>2998.5000000000005</v>
      </c>
      <c r="F252" s="36">
        <v>2930.4</v>
      </c>
      <c r="G252" s="36">
        <v>2888.7000000000003</v>
      </c>
      <c r="H252" s="36">
        <v>3108.3000000000006</v>
      </c>
      <c r="I252" s="36">
        <v>3150.0000000000005</v>
      </c>
      <c r="J252" s="36">
        <v>3218.1000000000008</v>
      </c>
      <c r="K252" s="31">
        <v>3081.9</v>
      </c>
      <c r="L252" s="31">
        <v>2972.1</v>
      </c>
      <c r="M252" s="31">
        <v>16.100339999999999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1114.45</v>
      </c>
      <c r="D253" s="36">
        <v>1112.1833333333334</v>
      </c>
      <c r="E253" s="36">
        <v>1099.6666666666667</v>
      </c>
      <c r="F253" s="36">
        <v>1084.8833333333334</v>
      </c>
      <c r="G253" s="36">
        <v>1072.3666666666668</v>
      </c>
      <c r="H253" s="36">
        <v>1126.9666666666667</v>
      </c>
      <c r="I253" s="36">
        <v>1139.4833333333331</v>
      </c>
      <c r="J253" s="36">
        <v>1154.2666666666667</v>
      </c>
      <c r="K253" s="31">
        <v>1124.7</v>
      </c>
      <c r="L253" s="31">
        <v>1097.4000000000001</v>
      </c>
      <c r="M253" s="31">
        <v>1.5883700000000001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65.099999999999994</v>
      </c>
      <c r="D254" s="36">
        <v>66.36666666666666</v>
      </c>
      <c r="E254" s="36">
        <v>63.133333333333326</v>
      </c>
      <c r="F254" s="36">
        <v>61.166666666666671</v>
      </c>
      <c r="G254" s="36">
        <v>57.933333333333337</v>
      </c>
      <c r="H254" s="36">
        <v>68.333333333333314</v>
      </c>
      <c r="I254" s="36">
        <v>71.566666666666634</v>
      </c>
      <c r="J254" s="36">
        <v>73.533333333333303</v>
      </c>
      <c r="K254" s="31">
        <v>69.599999999999994</v>
      </c>
      <c r="L254" s="31">
        <v>64.400000000000006</v>
      </c>
      <c r="M254" s="31">
        <v>608.45497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442.9</v>
      </c>
      <c r="D255" s="36">
        <v>443.31666666666666</v>
      </c>
      <c r="E255" s="36">
        <v>438.88333333333333</v>
      </c>
      <c r="F255" s="36">
        <v>434.86666666666667</v>
      </c>
      <c r="G255" s="36">
        <v>430.43333333333334</v>
      </c>
      <c r="H255" s="36">
        <v>447.33333333333331</v>
      </c>
      <c r="I255" s="36">
        <v>451.76666666666659</v>
      </c>
      <c r="J255" s="36">
        <v>455.7833333333333</v>
      </c>
      <c r="K255" s="31">
        <v>447.75</v>
      </c>
      <c r="L255" s="31">
        <v>439.3</v>
      </c>
      <c r="M255" s="31">
        <v>191.65409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342</v>
      </c>
      <c r="D256" s="36">
        <v>344.73333333333335</v>
      </c>
      <c r="E256" s="36">
        <v>336.61666666666667</v>
      </c>
      <c r="F256" s="36">
        <v>331.23333333333335</v>
      </c>
      <c r="G256" s="36">
        <v>323.11666666666667</v>
      </c>
      <c r="H256" s="36">
        <v>350.11666666666667</v>
      </c>
      <c r="I256" s="36">
        <v>358.23333333333335</v>
      </c>
      <c r="J256" s="36">
        <v>363.61666666666667</v>
      </c>
      <c r="K256" s="31">
        <v>352.85</v>
      </c>
      <c r="L256" s="31">
        <v>339.35</v>
      </c>
      <c r="M256" s="31">
        <v>24.310580000000002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1685.35</v>
      </c>
      <c r="D257" s="36">
        <v>1681.1166666666668</v>
      </c>
      <c r="E257" s="36">
        <v>1667.2833333333335</v>
      </c>
      <c r="F257" s="36">
        <v>1649.2166666666667</v>
      </c>
      <c r="G257" s="36">
        <v>1635.3833333333334</v>
      </c>
      <c r="H257" s="36">
        <v>1699.1833333333336</v>
      </c>
      <c r="I257" s="36">
        <v>1713.0166666666667</v>
      </c>
      <c r="J257" s="36">
        <v>1731.0833333333337</v>
      </c>
      <c r="K257" s="31">
        <v>1694.95</v>
      </c>
      <c r="L257" s="31">
        <v>1663.05</v>
      </c>
      <c r="M257" s="31">
        <v>0.27673999999999999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4406.8999999999996</v>
      </c>
      <c r="D258" s="36">
        <v>4402.666666666667</v>
      </c>
      <c r="E258" s="36">
        <v>4364.2333333333336</v>
      </c>
      <c r="F258" s="36">
        <v>4321.5666666666666</v>
      </c>
      <c r="G258" s="36">
        <v>4283.1333333333332</v>
      </c>
      <c r="H258" s="36">
        <v>4445.3333333333339</v>
      </c>
      <c r="I258" s="36">
        <v>4483.7666666666664</v>
      </c>
      <c r="J258" s="36">
        <v>4526.4333333333343</v>
      </c>
      <c r="K258" s="31">
        <v>4441.1000000000004</v>
      </c>
      <c r="L258" s="31">
        <v>4360</v>
      </c>
      <c r="M258" s="31">
        <v>2.3993000000000002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116.6</v>
      </c>
      <c r="D259" s="36">
        <v>117.13333333333333</v>
      </c>
      <c r="E259" s="36">
        <v>114.91666666666666</v>
      </c>
      <c r="F259" s="36">
        <v>113.23333333333333</v>
      </c>
      <c r="G259" s="36">
        <v>111.01666666666667</v>
      </c>
      <c r="H259" s="36">
        <v>118.81666666666665</v>
      </c>
      <c r="I259" s="36">
        <v>121.03333333333332</v>
      </c>
      <c r="J259" s="36">
        <v>122.71666666666664</v>
      </c>
      <c r="K259" s="31">
        <v>119.35</v>
      </c>
      <c r="L259" s="31">
        <v>115.45</v>
      </c>
      <c r="M259" s="31">
        <v>24.013649999999998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1968</v>
      </c>
      <c r="D260" s="36">
        <v>1966.0166666666667</v>
      </c>
      <c r="E260" s="36">
        <v>1922.0333333333333</v>
      </c>
      <c r="F260" s="36">
        <v>1876.0666666666666</v>
      </c>
      <c r="G260" s="36">
        <v>1832.0833333333333</v>
      </c>
      <c r="H260" s="36">
        <v>2011.9833333333333</v>
      </c>
      <c r="I260" s="36">
        <v>2055.9666666666662</v>
      </c>
      <c r="J260" s="36">
        <v>2101.9333333333334</v>
      </c>
      <c r="K260" s="31">
        <v>2010</v>
      </c>
      <c r="L260" s="31">
        <v>1920.05</v>
      </c>
      <c r="M260" s="31">
        <v>3.4176299999999999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564.6</v>
      </c>
      <c r="D261" s="36">
        <v>563.44999999999993</v>
      </c>
      <c r="E261" s="36">
        <v>554.24999999999989</v>
      </c>
      <c r="F261" s="36">
        <v>543.9</v>
      </c>
      <c r="G261" s="36">
        <v>534.69999999999993</v>
      </c>
      <c r="H261" s="36">
        <v>573.79999999999984</v>
      </c>
      <c r="I261" s="36">
        <v>582.99999999999989</v>
      </c>
      <c r="J261" s="36">
        <v>593.3499999999998</v>
      </c>
      <c r="K261" s="31">
        <v>572.65</v>
      </c>
      <c r="L261" s="31">
        <v>553.1</v>
      </c>
      <c r="M261" s="31">
        <v>21.752770000000002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742.45</v>
      </c>
      <c r="D262" s="36">
        <v>748.1</v>
      </c>
      <c r="E262" s="36">
        <v>727.2</v>
      </c>
      <c r="F262" s="36">
        <v>711.95</v>
      </c>
      <c r="G262" s="36">
        <v>691.05000000000007</v>
      </c>
      <c r="H262" s="36">
        <v>763.35</v>
      </c>
      <c r="I262" s="36">
        <v>784.24999999999989</v>
      </c>
      <c r="J262" s="36">
        <v>799.5</v>
      </c>
      <c r="K262" s="31">
        <v>769</v>
      </c>
      <c r="L262" s="31">
        <v>732.85</v>
      </c>
      <c r="M262" s="31">
        <v>35.394860000000001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275.85000000000002</v>
      </c>
      <c r="D263" s="36">
        <v>277.3</v>
      </c>
      <c r="E263" s="36">
        <v>271.55</v>
      </c>
      <c r="F263" s="36">
        <v>267.25</v>
      </c>
      <c r="G263" s="36">
        <v>261.5</v>
      </c>
      <c r="H263" s="36">
        <v>281.60000000000002</v>
      </c>
      <c r="I263" s="36">
        <v>287.35000000000002</v>
      </c>
      <c r="J263" s="36">
        <v>291.65000000000003</v>
      </c>
      <c r="K263" s="31">
        <v>283.05</v>
      </c>
      <c r="L263" s="31">
        <v>273</v>
      </c>
      <c r="M263" s="31">
        <v>1.5366599999999999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929.85</v>
      </c>
      <c r="D264" s="36">
        <v>930.41666666666663</v>
      </c>
      <c r="E264" s="36">
        <v>919.48333333333323</v>
      </c>
      <c r="F264" s="36">
        <v>909.11666666666656</v>
      </c>
      <c r="G264" s="36">
        <v>898.18333333333317</v>
      </c>
      <c r="H264" s="36">
        <v>940.7833333333333</v>
      </c>
      <c r="I264" s="36">
        <v>951.7166666666667</v>
      </c>
      <c r="J264" s="36">
        <v>962.08333333333337</v>
      </c>
      <c r="K264" s="31">
        <v>941.35</v>
      </c>
      <c r="L264" s="31">
        <v>920.05</v>
      </c>
      <c r="M264" s="31">
        <v>0.83587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429.95</v>
      </c>
      <c r="D265" s="36">
        <v>432.06666666666661</v>
      </c>
      <c r="E265" s="36">
        <v>423.03333333333319</v>
      </c>
      <c r="F265" s="36">
        <v>416.11666666666656</v>
      </c>
      <c r="G265" s="36">
        <v>407.08333333333314</v>
      </c>
      <c r="H265" s="36">
        <v>438.98333333333323</v>
      </c>
      <c r="I265" s="36">
        <v>448.01666666666665</v>
      </c>
      <c r="J265" s="36">
        <v>454.93333333333328</v>
      </c>
      <c r="K265" s="31">
        <v>441.1</v>
      </c>
      <c r="L265" s="31">
        <v>425.15</v>
      </c>
      <c r="M265" s="31">
        <v>7.63849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110.85</v>
      </c>
      <c r="D266" s="36">
        <v>111.35000000000001</v>
      </c>
      <c r="E266" s="36">
        <v>109.00000000000001</v>
      </c>
      <c r="F266" s="36">
        <v>107.15</v>
      </c>
      <c r="G266" s="36">
        <v>104.80000000000001</v>
      </c>
      <c r="H266" s="36">
        <v>113.20000000000002</v>
      </c>
      <c r="I266" s="36">
        <v>115.55000000000001</v>
      </c>
      <c r="J266" s="36">
        <v>117.40000000000002</v>
      </c>
      <c r="K266" s="31">
        <v>113.7</v>
      </c>
      <c r="L266" s="31">
        <v>109.5</v>
      </c>
      <c r="M266" s="31">
        <v>34.841430000000003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491.65</v>
      </c>
      <c r="D267" s="36">
        <v>496.38333333333338</v>
      </c>
      <c r="E267" s="36">
        <v>485.26666666666677</v>
      </c>
      <c r="F267" s="36">
        <v>478.88333333333338</v>
      </c>
      <c r="G267" s="36">
        <v>467.76666666666677</v>
      </c>
      <c r="H267" s="36">
        <v>502.76666666666677</v>
      </c>
      <c r="I267" s="36">
        <v>513.88333333333344</v>
      </c>
      <c r="J267" s="36">
        <v>520.26666666666677</v>
      </c>
      <c r="K267" s="31">
        <v>507.5</v>
      </c>
      <c r="L267" s="31">
        <v>490</v>
      </c>
      <c r="M267" s="31">
        <v>19.250340000000001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801.7</v>
      </c>
      <c r="D268" s="36">
        <v>807.93333333333339</v>
      </c>
      <c r="E268" s="36">
        <v>793.86666666666679</v>
      </c>
      <c r="F268" s="36">
        <v>786.03333333333342</v>
      </c>
      <c r="G268" s="36">
        <v>771.96666666666681</v>
      </c>
      <c r="H268" s="36">
        <v>815.76666666666677</v>
      </c>
      <c r="I268" s="36">
        <v>829.83333333333337</v>
      </c>
      <c r="J268" s="36">
        <v>837.66666666666674</v>
      </c>
      <c r="K268" s="31">
        <v>822</v>
      </c>
      <c r="L268" s="31">
        <v>800.1</v>
      </c>
      <c r="M268" s="31">
        <v>22.8735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501.9</v>
      </c>
      <c r="D269" s="36">
        <v>506.15000000000003</v>
      </c>
      <c r="E269" s="36">
        <v>493.85</v>
      </c>
      <c r="F269" s="36">
        <v>485.8</v>
      </c>
      <c r="G269" s="36">
        <v>473.5</v>
      </c>
      <c r="H269" s="36">
        <v>514.20000000000005</v>
      </c>
      <c r="I269" s="36">
        <v>526.50000000000011</v>
      </c>
      <c r="J269" s="36">
        <v>534.55000000000007</v>
      </c>
      <c r="K269" s="31">
        <v>518.45000000000005</v>
      </c>
      <c r="L269" s="31">
        <v>498.1</v>
      </c>
      <c r="M269" s="31">
        <v>66.445170000000005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431.8</v>
      </c>
      <c r="D270" s="36">
        <v>430.36666666666662</v>
      </c>
      <c r="E270" s="36">
        <v>423.73333333333323</v>
      </c>
      <c r="F270" s="36">
        <v>415.66666666666663</v>
      </c>
      <c r="G270" s="36">
        <v>409.03333333333325</v>
      </c>
      <c r="H270" s="36">
        <v>438.43333333333322</v>
      </c>
      <c r="I270" s="36">
        <v>445.06666666666655</v>
      </c>
      <c r="J270" s="36">
        <v>453.13333333333321</v>
      </c>
      <c r="K270" s="31">
        <v>437</v>
      </c>
      <c r="L270" s="31">
        <v>422.3</v>
      </c>
      <c r="M270" s="31">
        <v>8.33169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576.65</v>
      </c>
      <c r="D271" s="36">
        <v>576.88333333333333</v>
      </c>
      <c r="E271" s="36">
        <v>565.26666666666665</v>
      </c>
      <c r="F271" s="36">
        <v>553.88333333333333</v>
      </c>
      <c r="G271" s="36">
        <v>542.26666666666665</v>
      </c>
      <c r="H271" s="36">
        <v>588.26666666666665</v>
      </c>
      <c r="I271" s="36">
        <v>599.88333333333321</v>
      </c>
      <c r="J271" s="36">
        <v>611.26666666666665</v>
      </c>
      <c r="K271" s="31">
        <v>588.5</v>
      </c>
      <c r="L271" s="31">
        <v>565.5</v>
      </c>
      <c r="M271" s="31">
        <v>2.7992499999999998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812.65</v>
      </c>
      <c r="D272" s="36">
        <v>819.43333333333339</v>
      </c>
      <c r="E272" s="36">
        <v>803.21666666666681</v>
      </c>
      <c r="F272" s="36">
        <v>793.78333333333342</v>
      </c>
      <c r="G272" s="36">
        <v>777.56666666666683</v>
      </c>
      <c r="H272" s="36">
        <v>828.86666666666679</v>
      </c>
      <c r="I272" s="36">
        <v>845.08333333333348</v>
      </c>
      <c r="J272" s="36">
        <v>854.51666666666677</v>
      </c>
      <c r="K272" s="31">
        <v>835.65</v>
      </c>
      <c r="L272" s="31">
        <v>810</v>
      </c>
      <c r="M272" s="31">
        <v>1.55552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508.2</v>
      </c>
      <c r="D273" s="36">
        <v>514.51666666666677</v>
      </c>
      <c r="E273" s="36">
        <v>494.08333333333348</v>
      </c>
      <c r="F273" s="36">
        <v>479.9666666666667</v>
      </c>
      <c r="G273" s="36">
        <v>459.53333333333342</v>
      </c>
      <c r="H273" s="36">
        <v>528.63333333333355</v>
      </c>
      <c r="I273" s="36">
        <v>549.06666666666672</v>
      </c>
      <c r="J273" s="36">
        <v>563.18333333333362</v>
      </c>
      <c r="K273" s="31">
        <v>534.95000000000005</v>
      </c>
      <c r="L273" s="31">
        <v>500.4</v>
      </c>
      <c r="M273" s="31">
        <v>20.288879999999999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790.7</v>
      </c>
      <c r="D274" s="36">
        <v>790.83333333333337</v>
      </c>
      <c r="E274" s="36">
        <v>776.86666666666679</v>
      </c>
      <c r="F274" s="36">
        <v>763.03333333333342</v>
      </c>
      <c r="G274" s="36">
        <v>749.06666666666683</v>
      </c>
      <c r="H274" s="36">
        <v>804.66666666666674</v>
      </c>
      <c r="I274" s="36">
        <v>818.63333333333321</v>
      </c>
      <c r="J274" s="36">
        <v>832.4666666666667</v>
      </c>
      <c r="K274" s="31">
        <v>804.8</v>
      </c>
      <c r="L274" s="31">
        <v>777</v>
      </c>
      <c r="M274" s="31">
        <v>2.2540200000000001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1377.6</v>
      </c>
      <c r="D275" s="36">
        <v>1386.7333333333333</v>
      </c>
      <c r="E275" s="36">
        <v>1360.8666666666668</v>
      </c>
      <c r="F275" s="36">
        <v>1344.1333333333334</v>
      </c>
      <c r="G275" s="36">
        <v>1318.2666666666669</v>
      </c>
      <c r="H275" s="36">
        <v>1403.4666666666667</v>
      </c>
      <c r="I275" s="36">
        <v>1429.333333333333</v>
      </c>
      <c r="J275" s="36">
        <v>1446.0666666666666</v>
      </c>
      <c r="K275" s="31">
        <v>1412.6</v>
      </c>
      <c r="L275" s="31">
        <v>1370</v>
      </c>
      <c r="M275" s="31">
        <v>5.2945900000000004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802.8</v>
      </c>
      <c r="D276" s="36">
        <v>807.18333333333339</v>
      </c>
      <c r="E276" s="36">
        <v>785.66666666666674</v>
      </c>
      <c r="F276" s="36">
        <v>768.5333333333333</v>
      </c>
      <c r="G276" s="36">
        <v>747.01666666666665</v>
      </c>
      <c r="H276" s="36">
        <v>824.31666666666683</v>
      </c>
      <c r="I276" s="36">
        <v>845.83333333333348</v>
      </c>
      <c r="J276" s="36">
        <v>862.96666666666692</v>
      </c>
      <c r="K276" s="31">
        <v>828.7</v>
      </c>
      <c r="L276" s="31">
        <v>790.05</v>
      </c>
      <c r="M276" s="31">
        <v>4.9582100000000002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334.05</v>
      </c>
      <c r="D277" s="36">
        <v>338.66666666666669</v>
      </c>
      <c r="E277" s="36">
        <v>317.33333333333337</v>
      </c>
      <c r="F277" s="36">
        <v>300.61666666666667</v>
      </c>
      <c r="G277" s="36">
        <v>279.28333333333336</v>
      </c>
      <c r="H277" s="36">
        <v>355.38333333333338</v>
      </c>
      <c r="I277" s="36">
        <v>376.71666666666675</v>
      </c>
      <c r="J277" s="36">
        <v>393.43333333333339</v>
      </c>
      <c r="K277" s="31">
        <v>360</v>
      </c>
      <c r="L277" s="31">
        <v>321.95</v>
      </c>
      <c r="M277" s="31">
        <v>62.991019999999999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337.6</v>
      </c>
      <c r="D278" s="36">
        <v>338.48333333333335</v>
      </c>
      <c r="E278" s="36">
        <v>335.2166666666667</v>
      </c>
      <c r="F278" s="36">
        <v>332.83333333333337</v>
      </c>
      <c r="G278" s="36">
        <v>329.56666666666672</v>
      </c>
      <c r="H278" s="36">
        <v>340.86666666666667</v>
      </c>
      <c r="I278" s="36">
        <v>344.13333333333333</v>
      </c>
      <c r="J278" s="36">
        <v>346.51666666666665</v>
      </c>
      <c r="K278" s="31">
        <v>341.75</v>
      </c>
      <c r="L278" s="31">
        <v>336.1</v>
      </c>
      <c r="M278" s="31">
        <v>4.3233300000000003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198.4</v>
      </c>
      <c r="D279" s="36">
        <v>197.0333333333333</v>
      </c>
      <c r="E279" s="36">
        <v>194.56666666666661</v>
      </c>
      <c r="F279" s="36">
        <v>190.73333333333329</v>
      </c>
      <c r="G279" s="36">
        <v>188.26666666666659</v>
      </c>
      <c r="H279" s="36">
        <v>200.86666666666662</v>
      </c>
      <c r="I279" s="36">
        <v>203.33333333333331</v>
      </c>
      <c r="J279" s="36">
        <v>207.16666666666663</v>
      </c>
      <c r="K279" s="31">
        <v>199.5</v>
      </c>
      <c r="L279" s="31">
        <v>193.2</v>
      </c>
      <c r="M279" s="31">
        <v>21.92146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660.8</v>
      </c>
      <c r="D280" s="36">
        <v>657.2833333333333</v>
      </c>
      <c r="E280" s="36">
        <v>647.06666666666661</v>
      </c>
      <c r="F280" s="36">
        <v>633.33333333333326</v>
      </c>
      <c r="G280" s="36">
        <v>623.11666666666656</v>
      </c>
      <c r="H280" s="36">
        <v>671.01666666666665</v>
      </c>
      <c r="I280" s="36">
        <v>681.23333333333335</v>
      </c>
      <c r="J280" s="36">
        <v>694.9666666666667</v>
      </c>
      <c r="K280" s="31">
        <v>667.5</v>
      </c>
      <c r="L280" s="31">
        <v>643.54999999999995</v>
      </c>
      <c r="M280" s="31">
        <v>4.5865799999999997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3158.55</v>
      </c>
      <c r="D281" s="36">
        <v>3170.4500000000003</v>
      </c>
      <c r="E281" s="36">
        <v>3123.2000000000007</v>
      </c>
      <c r="F281" s="36">
        <v>3087.8500000000004</v>
      </c>
      <c r="G281" s="36">
        <v>3040.6000000000008</v>
      </c>
      <c r="H281" s="36">
        <v>3205.8000000000006</v>
      </c>
      <c r="I281" s="36">
        <v>3253.0499999999997</v>
      </c>
      <c r="J281" s="36">
        <v>3288.4000000000005</v>
      </c>
      <c r="K281" s="31">
        <v>3217.7</v>
      </c>
      <c r="L281" s="31">
        <v>3135.1</v>
      </c>
      <c r="M281" s="31">
        <v>0.89461999999999997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695.9</v>
      </c>
      <c r="D282" s="36">
        <v>700.76666666666677</v>
      </c>
      <c r="E282" s="36">
        <v>686.53333333333353</v>
      </c>
      <c r="F282" s="36">
        <v>677.16666666666674</v>
      </c>
      <c r="G282" s="36">
        <v>662.93333333333351</v>
      </c>
      <c r="H282" s="36">
        <v>710.13333333333355</v>
      </c>
      <c r="I282" s="36">
        <v>724.3666666666669</v>
      </c>
      <c r="J282" s="36">
        <v>733.73333333333358</v>
      </c>
      <c r="K282" s="31">
        <v>715</v>
      </c>
      <c r="L282" s="31">
        <v>691.4</v>
      </c>
      <c r="M282" s="31">
        <v>0.39761000000000002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628.04999999999995</v>
      </c>
      <c r="D283" s="36">
        <v>630.55000000000007</v>
      </c>
      <c r="E283" s="36">
        <v>612.60000000000014</v>
      </c>
      <c r="F283" s="36">
        <v>597.15000000000009</v>
      </c>
      <c r="G283" s="36">
        <v>579.20000000000016</v>
      </c>
      <c r="H283" s="36">
        <v>646.00000000000011</v>
      </c>
      <c r="I283" s="36">
        <v>663.95000000000016</v>
      </c>
      <c r="J283" s="36">
        <v>679.40000000000009</v>
      </c>
      <c r="K283" s="31">
        <v>648.5</v>
      </c>
      <c r="L283" s="31">
        <v>615.1</v>
      </c>
      <c r="M283" s="31">
        <v>13.903700000000001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275.75</v>
      </c>
      <c r="D284" s="36">
        <v>276.40000000000003</v>
      </c>
      <c r="E284" s="36">
        <v>272.05000000000007</v>
      </c>
      <c r="F284" s="36">
        <v>268.35000000000002</v>
      </c>
      <c r="G284" s="36">
        <v>264.00000000000006</v>
      </c>
      <c r="H284" s="36">
        <v>280.10000000000008</v>
      </c>
      <c r="I284" s="36">
        <v>284.4500000000001</v>
      </c>
      <c r="J284" s="36">
        <v>288.15000000000009</v>
      </c>
      <c r="K284" s="31">
        <v>280.75</v>
      </c>
      <c r="L284" s="31">
        <v>272.7</v>
      </c>
      <c r="M284" s="31">
        <v>14.07244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1822.75</v>
      </c>
      <c r="D285" s="36">
        <v>1822.6666666666667</v>
      </c>
      <c r="E285" s="36">
        <v>1813.2833333333335</v>
      </c>
      <c r="F285" s="36">
        <v>1803.8166666666668</v>
      </c>
      <c r="G285" s="36">
        <v>1794.4333333333336</v>
      </c>
      <c r="H285" s="36">
        <v>1832.1333333333334</v>
      </c>
      <c r="I285" s="36">
        <v>1841.5166666666667</v>
      </c>
      <c r="J285" s="36">
        <v>1850.9833333333333</v>
      </c>
      <c r="K285" s="31">
        <v>1832.05</v>
      </c>
      <c r="L285" s="31">
        <v>1813.2</v>
      </c>
      <c r="M285" s="31">
        <v>20.721679999999999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1524.65</v>
      </c>
      <c r="D286" s="36">
        <v>1530.6166666666668</v>
      </c>
      <c r="E286" s="36">
        <v>1510.4333333333336</v>
      </c>
      <c r="F286" s="36">
        <v>1496.2166666666669</v>
      </c>
      <c r="G286" s="36">
        <v>1476.0333333333338</v>
      </c>
      <c r="H286" s="36">
        <v>1544.8333333333335</v>
      </c>
      <c r="I286" s="36">
        <v>1565.0166666666669</v>
      </c>
      <c r="J286" s="36">
        <v>1579.2333333333333</v>
      </c>
      <c r="K286" s="31">
        <v>1550.8</v>
      </c>
      <c r="L286" s="31">
        <v>1516.4</v>
      </c>
      <c r="M286" s="31">
        <v>7.9901799999999996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361.15</v>
      </c>
      <c r="D287" s="36">
        <v>360.98333333333335</v>
      </c>
      <c r="E287" s="36">
        <v>358.9666666666667</v>
      </c>
      <c r="F287" s="36">
        <v>356.78333333333336</v>
      </c>
      <c r="G287" s="36">
        <v>354.76666666666671</v>
      </c>
      <c r="H287" s="36">
        <v>363.16666666666669</v>
      </c>
      <c r="I287" s="36">
        <v>365.18333333333334</v>
      </c>
      <c r="J287" s="36">
        <v>367.36666666666667</v>
      </c>
      <c r="K287" s="31">
        <v>363</v>
      </c>
      <c r="L287" s="31">
        <v>358.8</v>
      </c>
      <c r="M287" s="31">
        <v>2.0107400000000002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2161.25</v>
      </c>
      <c r="D288" s="36">
        <v>2160.0499999999997</v>
      </c>
      <c r="E288" s="36">
        <v>2137.1999999999994</v>
      </c>
      <c r="F288" s="36">
        <v>2113.1499999999996</v>
      </c>
      <c r="G288" s="36">
        <v>2090.2999999999993</v>
      </c>
      <c r="H288" s="36">
        <v>2184.0999999999995</v>
      </c>
      <c r="I288" s="36">
        <v>2206.9499999999998</v>
      </c>
      <c r="J288" s="36">
        <v>2230.9999999999995</v>
      </c>
      <c r="K288" s="31">
        <v>2182.9</v>
      </c>
      <c r="L288" s="31">
        <v>2136</v>
      </c>
      <c r="M288" s="31">
        <v>1.22055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3616.95</v>
      </c>
      <c r="D289" s="36">
        <v>3618.4500000000003</v>
      </c>
      <c r="E289" s="36">
        <v>3578.6500000000005</v>
      </c>
      <c r="F289" s="36">
        <v>3540.3500000000004</v>
      </c>
      <c r="G289" s="36">
        <v>3500.5500000000006</v>
      </c>
      <c r="H289" s="36">
        <v>3656.7500000000005</v>
      </c>
      <c r="I289" s="36">
        <v>3696.5500000000006</v>
      </c>
      <c r="J289" s="36">
        <v>3734.8500000000004</v>
      </c>
      <c r="K289" s="31">
        <v>3658.25</v>
      </c>
      <c r="L289" s="31">
        <v>3580.15</v>
      </c>
      <c r="M289" s="31">
        <v>0.28051999999999999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172.25</v>
      </c>
      <c r="D290" s="36">
        <v>172.26666666666665</v>
      </c>
      <c r="E290" s="36">
        <v>168.98333333333329</v>
      </c>
      <c r="F290" s="36">
        <v>165.71666666666664</v>
      </c>
      <c r="G290" s="36">
        <v>162.43333333333328</v>
      </c>
      <c r="H290" s="36">
        <v>175.5333333333333</v>
      </c>
      <c r="I290" s="36">
        <v>178.81666666666666</v>
      </c>
      <c r="J290" s="36">
        <v>182.08333333333331</v>
      </c>
      <c r="K290" s="31">
        <v>175.55</v>
      </c>
      <c r="L290" s="31">
        <v>169</v>
      </c>
      <c r="M290" s="31">
        <v>56.09948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5505.6</v>
      </c>
      <c r="D291" s="36">
        <v>5532.3999999999987</v>
      </c>
      <c r="E291" s="36">
        <v>5458.5999999999976</v>
      </c>
      <c r="F291" s="36">
        <v>5411.5999999999985</v>
      </c>
      <c r="G291" s="36">
        <v>5337.7999999999975</v>
      </c>
      <c r="H291" s="36">
        <v>5579.3999999999978</v>
      </c>
      <c r="I291" s="36">
        <v>5653.1999999999989</v>
      </c>
      <c r="J291" s="36">
        <v>5700.199999999998</v>
      </c>
      <c r="K291" s="31">
        <v>5606.2</v>
      </c>
      <c r="L291" s="31">
        <v>5485.4</v>
      </c>
      <c r="M291" s="31">
        <v>0.75441999999999998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13764.55</v>
      </c>
      <c r="D292" s="36">
        <v>13720.116666666667</v>
      </c>
      <c r="E292" s="36">
        <v>13597.033333333333</v>
      </c>
      <c r="F292" s="36">
        <v>13429.516666666666</v>
      </c>
      <c r="G292" s="36">
        <v>13306.433333333332</v>
      </c>
      <c r="H292" s="36">
        <v>13887.633333333333</v>
      </c>
      <c r="I292" s="36">
        <v>14010.716666666665</v>
      </c>
      <c r="J292" s="36">
        <v>14178.233333333334</v>
      </c>
      <c r="K292" s="31">
        <v>13843.2</v>
      </c>
      <c r="L292" s="31">
        <v>13552.6</v>
      </c>
      <c r="M292" s="31">
        <v>1.984E-2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3398</v>
      </c>
      <c r="D293" s="36">
        <v>3420.9166666666665</v>
      </c>
      <c r="E293" s="36">
        <v>3348.083333333333</v>
      </c>
      <c r="F293" s="36">
        <v>3298.1666666666665</v>
      </c>
      <c r="G293" s="36">
        <v>3225.333333333333</v>
      </c>
      <c r="H293" s="36">
        <v>3470.833333333333</v>
      </c>
      <c r="I293" s="36">
        <v>3543.6666666666661</v>
      </c>
      <c r="J293" s="36">
        <v>3593.583333333333</v>
      </c>
      <c r="K293" s="31">
        <v>3493.75</v>
      </c>
      <c r="L293" s="31">
        <v>3371</v>
      </c>
      <c r="M293" s="31">
        <v>61.497799999999998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462.2</v>
      </c>
      <c r="D294" s="36">
        <v>465.51666666666665</v>
      </c>
      <c r="E294" s="36">
        <v>458.08333333333331</v>
      </c>
      <c r="F294" s="36">
        <v>453.96666666666664</v>
      </c>
      <c r="G294" s="36">
        <v>446.5333333333333</v>
      </c>
      <c r="H294" s="36">
        <v>469.63333333333333</v>
      </c>
      <c r="I294" s="36">
        <v>477.06666666666672</v>
      </c>
      <c r="J294" s="36">
        <v>481.18333333333334</v>
      </c>
      <c r="K294" s="31">
        <v>472.95</v>
      </c>
      <c r="L294" s="31">
        <v>461.4</v>
      </c>
      <c r="M294" s="31">
        <v>3.8519700000000001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389.25</v>
      </c>
      <c r="D295" s="36">
        <v>386.90000000000003</v>
      </c>
      <c r="E295" s="36">
        <v>382.05000000000007</v>
      </c>
      <c r="F295" s="36">
        <v>374.85</v>
      </c>
      <c r="G295" s="36">
        <v>370.00000000000006</v>
      </c>
      <c r="H295" s="36">
        <v>394.10000000000008</v>
      </c>
      <c r="I295" s="36">
        <v>398.9500000000001</v>
      </c>
      <c r="J295" s="36">
        <v>406.15000000000009</v>
      </c>
      <c r="K295" s="31">
        <v>391.75</v>
      </c>
      <c r="L295" s="31">
        <v>379.7</v>
      </c>
      <c r="M295" s="31">
        <v>24.274809999999999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267</v>
      </c>
      <c r="D296" s="36">
        <v>268.36666666666667</v>
      </c>
      <c r="E296" s="36">
        <v>265.23333333333335</v>
      </c>
      <c r="F296" s="36">
        <v>263.4666666666667</v>
      </c>
      <c r="G296" s="36">
        <v>260.33333333333337</v>
      </c>
      <c r="H296" s="36">
        <v>270.13333333333333</v>
      </c>
      <c r="I296" s="36">
        <v>273.26666666666665</v>
      </c>
      <c r="J296" s="36">
        <v>275.0333333333333</v>
      </c>
      <c r="K296" s="31">
        <v>271.5</v>
      </c>
      <c r="L296" s="31">
        <v>266.60000000000002</v>
      </c>
      <c r="M296" s="31">
        <v>4.1725000000000003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138.80000000000001</v>
      </c>
      <c r="D297" s="36">
        <v>139.5</v>
      </c>
      <c r="E297" s="36">
        <v>137.30000000000001</v>
      </c>
      <c r="F297" s="36">
        <v>135.80000000000001</v>
      </c>
      <c r="G297" s="36">
        <v>133.60000000000002</v>
      </c>
      <c r="H297" s="36">
        <v>141</v>
      </c>
      <c r="I297" s="36">
        <v>143.19999999999999</v>
      </c>
      <c r="J297" s="36">
        <v>144.69999999999999</v>
      </c>
      <c r="K297" s="31">
        <v>141.69999999999999</v>
      </c>
      <c r="L297" s="31">
        <v>138</v>
      </c>
      <c r="M297" s="31">
        <v>60.432340000000003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629.65</v>
      </c>
      <c r="D298" s="36">
        <v>628.13333333333333</v>
      </c>
      <c r="E298" s="36">
        <v>621.4666666666667</v>
      </c>
      <c r="F298" s="36">
        <v>613.28333333333342</v>
      </c>
      <c r="G298" s="36">
        <v>606.61666666666679</v>
      </c>
      <c r="H298" s="36">
        <v>636.31666666666661</v>
      </c>
      <c r="I298" s="36">
        <v>642.98333333333335</v>
      </c>
      <c r="J298" s="36">
        <v>651.16666666666652</v>
      </c>
      <c r="K298" s="31">
        <v>634.79999999999995</v>
      </c>
      <c r="L298" s="31">
        <v>619.95000000000005</v>
      </c>
      <c r="M298" s="31">
        <v>54.638440000000003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937</v>
      </c>
      <c r="D299" s="36">
        <v>942.33333333333337</v>
      </c>
      <c r="E299" s="36">
        <v>920.66666666666674</v>
      </c>
      <c r="F299" s="36">
        <v>904.33333333333337</v>
      </c>
      <c r="G299" s="36">
        <v>882.66666666666674</v>
      </c>
      <c r="H299" s="36">
        <v>958.66666666666674</v>
      </c>
      <c r="I299" s="36">
        <v>980.33333333333348</v>
      </c>
      <c r="J299" s="36">
        <v>996.66666666666674</v>
      </c>
      <c r="K299" s="31">
        <v>964</v>
      </c>
      <c r="L299" s="31">
        <v>926</v>
      </c>
      <c r="M299" s="31">
        <v>34.637990000000002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5509.85</v>
      </c>
      <c r="D300" s="36">
        <v>5546.05</v>
      </c>
      <c r="E300" s="36">
        <v>5457.1</v>
      </c>
      <c r="F300" s="36">
        <v>5404.35</v>
      </c>
      <c r="G300" s="36">
        <v>5315.4000000000005</v>
      </c>
      <c r="H300" s="36">
        <v>5598.8</v>
      </c>
      <c r="I300" s="36">
        <v>5687.7499999999991</v>
      </c>
      <c r="J300" s="36">
        <v>5740.5</v>
      </c>
      <c r="K300" s="31">
        <v>5635</v>
      </c>
      <c r="L300" s="31">
        <v>5493.3</v>
      </c>
      <c r="M300" s="31">
        <v>0.33076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5364.65</v>
      </c>
      <c r="D301" s="36">
        <v>5380.2166666666662</v>
      </c>
      <c r="E301" s="36">
        <v>5326.4333333333325</v>
      </c>
      <c r="F301" s="36">
        <v>5288.2166666666662</v>
      </c>
      <c r="G301" s="36">
        <v>5234.4333333333325</v>
      </c>
      <c r="H301" s="36">
        <v>5418.4333333333325</v>
      </c>
      <c r="I301" s="36">
        <v>5472.2166666666672</v>
      </c>
      <c r="J301" s="36">
        <v>5510.4333333333325</v>
      </c>
      <c r="K301" s="31">
        <v>5434</v>
      </c>
      <c r="L301" s="31">
        <v>5342</v>
      </c>
      <c r="M301" s="31">
        <v>4.95519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1513.7</v>
      </c>
      <c r="D302" s="36">
        <v>1508.7</v>
      </c>
      <c r="E302" s="36">
        <v>1496.0500000000002</v>
      </c>
      <c r="F302" s="36">
        <v>1478.4</v>
      </c>
      <c r="G302" s="36">
        <v>1465.7500000000002</v>
      </c>
      <c r="H302" s="36">
        <v>1526.3500000000001</v>
      </c>
      <c r="I302" s="36">
        <v>1539.0000000000002</v>
      </c>
      <c r="J302" s="36">
        <v>1556.65</v>
      </c>
      <c r="K302" s="31">
        <v>1521.35</v>
      </c>
      <c r="L302" s="31">
        <v>1491.05</v>
      </c>
      <c r="M302" s="31">
        <v>13.21923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1229.0999999999999</v>
      </c>
      <c r="D303" s="36">
        <v>1233.4666666666667</v>
      </c>
      <c r="E303" s="36">
        <v>1221.9833333333333</v>
      </c>
      <c r="F303" s="36">
        <v>1214.8666666666666</v>
      </c>
      <c r="G303" s="36">
        <v>1203.3833333333332</v>
      </c>
      <c r="H303" s="36">
        <v>1240.5833333333335</v>
      </c>
      <c r="I303" s="36">
        <v>1252.0666666666671</v>
      </c>
      <c r="J303" s="36">
        <v>1259.1833333333336</v>
      </c>
      <c r="K303" s="31">
        <v>1244.95</v>
      </c>
      <c r="L303" s="31">
        <v>1226.3499999999999</v>
      </c>
      <c r="M303" s="31">
        <v>0.96926000000000001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1072.25</v>
      </c>
      <c r="D304" s="36">
        <v>1059.6833333333334</v>
      </c>
      <c r="E304" s="36">
        <v>1039.5666666666668</v>
      </c>
      <c r="F304" s="36">
        <v>1006.8833333333334</v>
      </c>
      <c r="G304" s="36">
        <v>986.76666666666688</v>
      </c>
      <c r="H304" s="36">
        <v>1092.3666666666668</v>
      </c>
      <c r="I304" s="36">
        <v>1112.4833333333336</v>
      </c>
      <c r="J304" s="36">
        <v>1145.1666666666667</v>
      </c>
      <c r="K304" s="31">
        <v>1079.8</v>
      </c>
      <c r="L304" s="31">
        <v>1027</v>
      </c>
      <c r="M304" s="31">
        <v>7.1666699999999999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1463.5</v>
      </c>
      <c r="D305" s="36">
        <v>1476.0833333333333</v>
      </c>
      <c r="E305" s="36">
        <v>1437.5166666666664</v>
      </c>
      <c r="F305" s="36">
        <v>1411.5333333333331</v>
      </c>
      <c r="G305" s="36">
        <v>1372.9666666666662</v>
      </c>
      <c r="H305" s="36">
        <v>1502.0666666666666</v>
      </c>
      <c r="I305" s="36">
        <v>1540.6333333333337</v>
      </c>
      <c r="J305" s="36">
        <v>1566.6166666666668</v>
      </c>
      <c r="K305" s="31">
        <v>1514.65</v>
      </c>
      <c r="L305" s="31">
        <v>1450.1</v>
      </c>
      <c r="M305" s="31">
        <v>7.9742600000000001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284.55</v>
      </c>
      <c r="D306" s="36">
        <v>286.41666666666669</v>
      </c>
      <c r="E306" s="36">
        <v>280.58333333333337</v>
      </c>
      <c r="F306" s="36">
        <v>276.61666666666667</v>
      </c>
      <c r="G306" s="36">
        <v>270.78333333333336</v>
      </c>
      <c r="H306" s="36">
        <v>290.38333333333338</v>
      </c>
      <c r="I306" s="36">
        <v>296.21666666666675</v>
      </c>
      <c r="J306" s="36">
        <v>300.18333333333339</v>
      </c>
      <c r="K306" s="31">
        <v>292.25</v>
      </c>
      <c r="L306" s="31">
        <v>282.45</v>
      </c>
      <c r="M306" s="31">
        <v>43.292760000000001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1651.15</v>
      </c>
      <c r="D307" s="36">
        <v>1666.4333333333334</v>
      </c>
      <c r="E307" s="36">
        <v>1630.2666666666669</v>
      </c>
      <c r="F307" s="36">
        <v>1609.3833333333334</v>
      </c>
      <c r="G307" s="36">
        <v>1573.2166666666669</v>
      </c>
      <c r="H307" s="36">
        <v>1687.3166666666668</v>
      </c>
      <c r="I307" s="36">
        <v>1723.4833333333333</v>
      </c>
      <c r="J307" s="36">
        <v>1744.3666666666668</v>
      </c>
      <c r="K307" s="31">
        <v>1702.6</v>
      </c>
      <c r="L307" s="31">
        <v>1645.55</v>
      </c>
      <c r="M307" s="31">
        <v>40.65784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405.4</v>
      </c>
      <c r="D308" s="36">
        <v>404.61666666666662</v>
      </c>
      <c r="E308" s="36">
        <v>399.78333333333325</v>
      </c>
      <c r="F308" s="36">
        <v>394.16666666666663</v>
      </c>
      <c r="G308" s="36">
        <v>389.33333333333326</v>
      </c>
      <c r="H308" s="36">
        <v>410.23333333333323</v>
      </c>
      <c r="I308" s="36">
        <v>415.06666666666661</v>
      </c>
      <c r="J308" s="36">
        <v>420.68333333333322</v>
      </c>
      <c r="K308" s="31">
        <v>409.45</v>
      </c>
      <c r="L308" s="31">
        <v>399</v>
      </c>
      <c r="M308" s="31">
        <v>3.2634799999999999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560.65</v>
      </c>
      <c r="D309" s="36">
        <v>560.13333333333333</v>
      </c>
      <c r="E309" s="36">
        <v>556.26666666666665</v>
      </c>
      <c r="F309" s="36">
        <v>551.88333333333333</v>
      </c>
      <c r="G309" s="36">
        <v>548.01666666666665</v>
      </c>
      <c r="H309" s="36">
        <v>564.51666666666665</v>
      </c>
      <c r="I309" s="36">
        <v>568.38333333333321</v>
      </c>
      <c r="J309" s="36">
        <v>572.76666666666665</v>
      </c>
      <c r="K309" s="31">
        <v>564</v>
      </c>
      <c r="L309" s="31">
        <v>555.75</v>
      </c>
      <c r="M309" s="31">
        <v>0.99880000000000002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412.85</v>
      </c>
      <c r="D310" s="36">
        <v>415.18333333333334</v>
      </c>
      <c r="E310" s="36">
        <v>409.36666666666667</v>
      </c>
      <c r="F310" s="36">
        <v>405.88333333333333</v>
      </c>
      <c r="G310" s="36">
        <v>400.06666666666666</v>
      </c>
      <c r="H310" s="36">
        <v>418.66666666666669</v>
      </c>
      <c r="I310" s="36">
        <v>424.48333333333341</v>
      </c>
      <c r="J310" s="36">
        <v>427.9666666666667</v>
      </c>
      <c r="K310" s="31">
        <v>421</v>
      </c>
      <c r="L310" s="31">
        <v>411.7</v>
      </c>
      <c r="M310" s="31">
        <v>2.2518199999999999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181.5</v>
      </c>
      <c r="D311" s="36">
        <v>180.56666666666669</v>
      </c>
      <c r="E311" s="36">
        <v>177.43333333333339</v>
      </c>
      <c r="F311" s="36">
        <v>173.3666666666667</v>
      </c>
      <c r="G311" s="36">
        <v>170.23333333333341</v>
      </c>
      <c r="H311" s="36">
        <v>184.63333333333338</v>
      </c>
      <c r="I311" s="36">
        <v>187.76666666666665</v>
      </c>
      <c r="J311" s="36">
        <v>191.83333333333337</v>
      </c>
      <c r="K311" s="31">
        <v>183.7</v>
      </c>
      <c r="L311" s="31">
        <v>176.5</v>
      </c>
      <c r="M311" s="31">
        <v>95.590299999999999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178.65</v>
      </c>
      <c r="D312" s="36">
        <v>179</v>
      </c>
      <c r="E312" s="36">
        <v>175.65</v>
      </c>
      <c r="F312" s="36">
        <v>172.65</v>
      </c>
      <c r="G312" s="36">
        <v>169.3</v>
      </c>
      <c r="H312" s="36">
        <v>182</v>
      </c>
      <c r="I312" s="36">
        <v>185.35000000000002</v>
      </c>
      <c r="J312" s="36">
        <v>188.35</v>
      </c>
      <c r="K312" s="31">
        <v>182.35</v>
      </c>
      <c r="L312" s="31">
        <v>176</v>
      </c>
      <c r="M312" s="31">
        <v>39.648710000000001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2046.25</v>
      </c>
      <c r="D313" s="36">
        <v>2063.7000000000003</v>
      </c>
      <c r="E313" s="36">
        <v>2013.7000000000007</v>
      </c>
      <c r="F313" s="36">
        <v>1981.1500000000005</v>
      </c>
      <c r="G313" s="36">
        <v>1931.150000000001</v>
      </c>
      <c r="H313" s="36">
        <v>2096.2500000000005</v>
      </c>
      <c r="I313" s="36">
        <v>2146.2499999999995</v>
      </c>
      <c r="J313" s="36">
        <v>2178.8000000000002</v>
      </c>
      <c r="K313" s="31">
        <v>2113.6999999999998</v>
      </c>
      <c r="L313" s="31">
        <v>2031.15</v>
      </c>
      <c r="M313" s="31">
        <v>11.65471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536</v>
      </c>
      <c r="D314" s="36">
        <v>539.9666666666667</v>
      </c>
      <c r="E314" s="36">
        <v>525.23333333333335</v>
      </c>
      <c r="F314" s="36">
        <v>514.4666666666667</v>
      </c>
      <c r="G314" s="36">
        <v>499.73333333333335</v>
      </c>
      <c r="H314" s="36">
        <v>550.73333333333335</v>
      </c>
      <c r="I314" s="36">
        <v>565.4666666666667</v>
      </c>
      <c r="J314" s="36">
        <v>576.23333333333335</v>
      </c>
      <c r="K314" s="31">
        <v>554.70000000000005</v>
      </c>
      <c r="L314" s="31">
        <v>529.20000000000005</v>
      </c>
      <c r="M314" s="31">
        <v>47.147440000000003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10637.95</v>
      </c>
      <c r="D315" s="36">
        <v>10513.916666666666</v>
      </c>
      <c r="E315" s="36">
        <v>10328.033333333333</v>
      </c>
      <c r="F315" s="36">
        <v>10018.116666666667</v>
      </c>
      <c r="G315" s="36">
        <v>9832.2333333333336</v>
      </c>
      <c r="H315" s="36">
        <v>10823.833333333332</v>
      </c>
      <c r="I315" s="36">
        <v>11009.716666666667</v>
      </c>
      <c r="J315" s="36">
        <v>11319.633333333331</v>
      </c>
      <c r="K315" s="31">
        <v>10699.8</v>
      </c>
      <c r="L315" s="31">
        <v>10204</v>
      </c>
      <c r="M315" s="31">
        <v>18.69594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2851.2</v>
      </c>
      <c r="D316" s="36">
        <v>2842.5499999999997</v>
      </c>
      <c r="E316" s="36">
        <v>2817.0999999999995</v>
      </c>
      <c r="F316" s="36">
        <v>2782.9999999999995</v>
      </c>
      <c r="G316" s="36">
        <v>2757.5499999999993</v>
      </c>
      <c r="H316" s="36">
        <v>2876.6499999999996</v>
      </c>
      <c r="I316" s="36">
        <v>2902.0999999999995</v>
      </c>
      <c r="J316" s="36">
        <v>2936.2</v>
      </c>
      <c r="K316" s="31">
        <v>2868</v>
      </c>
      <c r="L316" s="31">
        <v>2808.45</v>
      </c>
      <c r="M316" s="31">
        <v>0.35646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900.45</v>
      </c>
      <c r="D317" s="36">
        <v>893.48333333333346</v>
      </c>
      <c r="E317" s="36">
        <v>879.1166666666669</v>
      </c>
      <c r="F317" s="36">
        <v>857.78333333333342</v>
      </c>
      <c r="G317" s="36">
        <v>843.41666666666686</v>
      </c>
      <c r="H317" s="36">
        <v>914.81666666666695</v>
      </c>
      <c r="I317" s="36">
        <v>929.18333333333351</v>
      </c>
      <c r="J317" s="36">
        <v>950.51666666666699</v>
      </c>
      <c r="K317" s="31">
        <v>907.85</v>
      </c>
      <c r="L317" s="31">
        <v>872.15</v>
      </c>
      <c r="M317" s="31">
        <v>11.87926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803.1</v>
      </c>
      <c r="D318" s="36">
        <v>795.94999999999993</v>
      </c>
      <c r="E318" s="36">
        <v>779.39999999999986</v>
      </c>
      <c r="F318" s="36">
        <v>755.69999999999993</v>
      </c>
      <c r="G318" s="36">
        <v>739.14999999999986</v>
      </c>
      <c r="H318" s="36">
        <v>819.64999999999986</v>
      </c>
      <c r="I318" s="36">
        <v>836.19999999999982</v>
      </c>
      <c r="J318" s="36">
        <v>859.89999999999986</v>
      </c>
      <c r="K318" s="31">
        <v>812.5</v>
      </c>
      <c r="L318" s="31">
        <v>772.25</v>
      </c>
      <c r="M318" s="31">
        <v>37.588979999999999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2234.5500000000002</v>
      </c>
      <c r="D319" s="36">
        <v>2254</v>
      </c>
      <c r="E319" s="36">
        <v>2205.5500000000002</v>
      </c>
      <c r="F319" s="36">
        <v>2176.5500000000002</v>
      </c>
      <c r="G319" s="36">
        <v>2128.1000000000004</v>
      </c>
      <c r="H319" s="36">
        <v>2283</v>
      </c>
      <c r="I319" s="36">
        <v>2331.4499999999998</v>
      </c>
      <c r="J319" s="36">
        <v>2360.4499999999998</v>
      </c>
      <c r="K319" s="31">
        <v>2302.4499999999998</v>
      </c>
      <c r="L319" s="31">
        <v>2225</v>
      </c>
      <c r="M319" s="31">
        <v>9.9005600000000005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694.5</v>
      </c>
      <c r="D320" s="36">
        <v>701.08333333333337</v>
      </c>
      <c r="E320" s="36">
        <v>680.31666666666672</v>
      </c>
      <c r="F320" s="36">
        <v>666.13333333333333</v>
      </c>
      <c r="G320" s="36">
        <v>645.36666666666667</v>
      </c>
      <c r="H320" s="36">
        <v>715.26666666666677</v>
      </c>
      <c r="I320" s="36">
        <v>736.03333333333342</v>
      </c>
      <c r="J320" s="36">
        <v>750.21666666666681</v>
      </c>
      <c r="K320" s="31">
        <v>721.85</v>
      </c>
      <c r="L320" s="31">
        <v>686.9</v>
      </c>
      <c r="M320" s="31">
        <v>0.97599000000000002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1043.05</v>
      </c>
      <c r="D321" s="36">
        <v>1041.1833333333332</v>
      </c>
      <c r="E321" s="36">
        <v>1027.5166666666664</v>
      </c>
      <c r="F321" s="36">
        <v>1011.9833333333333</v>
      </c>
      <c r="G321" s="36">
        <v>998.31666666666661</v>
      </c>
      <c r="H321" s="36">
        <v>1056.7166666666662</v>
      </c>
      <c r="I321" s="36">
        <v>1070.3833333333328</v>
      </c>
      <c r="J321" s="36">
        <v>1085.9166666666661</v>
      </c>
      <c r="K321" s="31">
        <v>1054.8499999999999</v>
      </c>
      <c r="L321" s="31">
        <v>1025.6500000000001</v>
      </c>
      <c r="M321" s="31">
        <v>0.54518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1072.5</v>
      </c>
      <c r="D322" s="36">
        <v>1085.8500000000001</v>
      </c>
      <c r="E322" s="36">
        <v>1054.1000000000004</v>
      </c>
      <c r="F322" s="36">
        <v>1035.7000000000003</v>
      </c>
      <c r="G322" s="36">
        <v>1003.9500000000005</v>
      </c>
      <c r="H322" s="36">
        <v>1104.2500000000002</v>
      </c>
      <c r="I322" s="36">
        <v>1135.9999999999998</v>
      </c>
      <c r="J322" s="36">
        <v>1154.4000000000001</v>
      </c>
      <c r="K322" s="31">
        <v>1117.5999999999999</v>
      </c>
      <c r="L322" s="31">
        <v>1067.45</v>
      </c>
      <c r="M322" s="31">
        <v>2.1794799999999999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1631.25</v>
      </c>
      <c r="D323" s="36">
        <v>1631.45</v>
      </c>
      <c r="E323" s="36">
        <v>1611.8500000000001</v>
      </c>
      <c r="F323" s="36">
        <v>1592.45</v>
      </c>
      <c r="G323" s="36">
        <v>1572.8500000000001</v>
      </c>
      <c r="H323" s="36">
        <v>1650.8500000000001</v>
      </c>
      <c r="I323" s="36">
        <v>1670.45</v>
      </c>
      <c r="J323" s="36">
        <v>1689.8500000000001</v>
      </c>
      <c r="K323" s="31">
        <v>1651.05</v>
      </c>
      <c r="L323" s="31">
        <v>1612.05</v>
      </c>
      <c r="M323" s="31">
        <v>1.70323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79.75</v>
      </c>
      <c r="D324" s="36">
        <v>80.216666666666669</v>
      </c>
      <c r="E324" s="36">
        <v>78.38333333333334</v>
      </c>
      <c r="F324" s="36">
        <v>77.016666666666666</v>
      </c>
      <c r="G324" s="36">
        <v>75.183333333333337</v>
      </c>
      <c r="H324" s="36">
        <v>81.583333333333343</v>
      </c>
      <c r="I324" s="36">
        <v>83.416666666666657</v>
      </c>
      <c r="J324" s="36">
        <v>84.783333333333346</v>
      </c>
      <c r="K324" s="31">
        <v>82.05</v>
      </c>
      <c r="L324" s="31">
        <v>78.849999999999994</v>
      </c>
      <c r="M324" s="31">
        <v>57.293810000000001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69.95</v>
      </c>
      <c r="D325" s="36">
        <v>69.216666666666669</v>
      </c>
      <c r="E325" s="36">
        <v>66.983333333333334</v>
      </c>
      <c r="F325" s="36">
        <v>64.016666666666666</v>
      </c>
      <c r="G325" s="36">
        <v>61.783333333333331</v>
      </c>
      <c r="H325" s="36">
        <v>72.183333333333337</v>
      </c>
      <c r="I325" s="36">
        <v>74.416666666666686</v>
      </c>
      <c r="J325" s="36">
        <v>77.38333333333334</v>
      </c>
      <c r="K325" s="31">
        <v>71.45</v>
      </c>
      <c r="L325" s="31">
        <v>66.25</v>
      </c>
      <c r="M325" s="31">
        <v>650.55289000000005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1808.5</v>
      </c>
      <c r="D326" s="36">
        <v>1807.5</v>
      </c>
      <c r="E326" s="36">
        <v>1775.3</v>
      </c>
      <c r="F326" s="36">
        <v>1742.1</v>
      </c>
      <c r="G326" s="36">
        <v>1709.8999999999999</v>
      </c>
      <c r="H326" s="36">
        <v>1840.7</v>
      </c>
      <c r="I326" s="36">
        <v>1872.8999999999999</v>
      </c>
      <c r="J326" s="36">
        <v>1906.1000000000001</v>
      </c>
      <c r="K326" s="31">
        <v>1839.7</v>
      </c>
      <c r="L326" s="31">
        <v>1774.3</v>
      </c>
      <c r="M326" s="31">
        <v>2.5545800000000001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2600.15</v>
      </c>
      <c r="D327" s="36">
        <v>2596.0499999999997</v>
      </c>
      <c r="E327" s="36">
        <v>2562.0999999999995</v>
      </c>
      <c r="F327" s="36">
        <v>2524.0499999999997</v>
      </c>
      <c r="G327" s="36">
        <v>2490.0999999999995</v>
      </c>
      <c r="H327" s="36">
        <v>2634.0999999999995</v>
      </c>
      <c r="I327" s="36">
        <v>2668.0499999999993</v>
      </c>
      <c r="J327" s="36">
        <v>2706.0999999999995</v>
      </c>
      <c r="K327" s="31">
        <v>2630</v>
      </c>
      <c r="L327" s="31">
        <v>2558</v>
      </c>
      <c r="M327" s="31">
        <v>5.58575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142477.79999999999</v>
      </c>
      <c r="D328" s="36">
        <v>142842.93333333332</v>
      </c>
      <c r="E328" s="36">
        <v>141335.86666666664</v>
      </c>
      <c r="F328" s="36">
        <v>140193.93333333332</v>
      </c>
      <c r="G328" s="36">
        <v>138686.86666666664</v>
      </c>
      <c r="H328" s="36">
        <v>143984.86666666664</v>
      </c>
      <c r="I328" s="36">
        <v>145491.93333333335</v>
      </c>
      <c r="J328" s="36">
        <v>146633.86666666664</v>
      </c>
      <c r="K328" s="31">
        <v>144350</v>
      </c>
      <c r="L328" s="31">
        <v>141701</v>
      </c>
      <c r="M328" s="31">
        <v>0.12544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2029</v>
      </c>
      <c r="D329" s="36">
        <v>2047.0666666666666</v>
      </c>
      <c r="E329" s="36">
        <v>2006.4333333333334</v>
      </c>
      <c r="F329" s="36">
        <v>1983.8666666666668</v>
      </c>
      <c r="G329" s="36">
        <v>1943.2333333333336</v>
      </c>
      <c r="H329" s="36">
        <v>2069.6333333333332</v>
      </c>
      <c r="I329" s="36">
        <v>2110.2666666666664</v>
      </c>
      <c r="J329" s="36">
        <v>2132.833333333333</v>
      </c>
      <c r="K329" s="31">
        <v>2087.6999999999998</v>
      </c>
      <c r="L329" s="31">
        <v>2024.5</v>
      </c>
      <c r="M329" s="31">
        <v>5.4473700000000003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3449.95</v>
      </c>
      <c r="D330" s="36">
        <v>3427.8166666666671</v>
      </c>
      <c r="E330" s="36">
        <v>3381.1833333333343</v>
      </c>
      <c r="F330" s="36">
        <v>3312.4166666666674</v>
      </c>
      <c r="G330" s="36">
        <v>3265.7833333333347</v>
      </c>
      <c r="H330" s="36">
        <v>3496.5833333333339</v>
      </c>
      <c r="I330" s="36">
        <v>3543.2166666666662</v>
      </c>
      <c r="J330" s="36">
        <v>3611.9833333333336</v>
      </c>
      <c r="K330" s="31">
        <v>3474.45</v>
      </c>
      <c r="L330" s="31">
        <v>3359.05</v>
      </c>
      <c r="M330" s="31">
        <v>5.2320599999999997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1360.85</v>
      </c>
      <c r="D331" s="36">
        <v>1372.6499999999999</v>
      </c>
      <c r="E331" s="36">
        <v>1338.2999999999997</v>
      </c>
      <c r="F331" s="36">
        <v>1315.7499999999998</v>
      </c>
      <c r="G331" s="36">
        <v>1281.3999999999996</v>
      </c>
      <c r="H331" s="36">
        <v>1395.1999999999998</v>
      </c>
      <c r="I331" s="36">
        <v>1429.5499999999997</v>
      </c>
      <c r="J331" s="36">
        <v>1452.1</v>
      </c>
      <c r="K331" s="31">
        <v>1407</v>
      </c>
      <c r="L331" s="31">
        <v>1350.1</v>
      </c>
      <c r="M331" s="31">
        <v>4.9301599999999999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1363.25</v>
      </c>
      <c r="D332" s="36">
        <v>1350.3500000000001</v>
      </c>
      <c r="E332" s="36">
        <v>1325.4000000000003</v>
      </c>
      <c r="F332" s="36">
        <v>1287.5500000000002</v>
      </c>
      <c r="G332" s="36">
        <v>1262.6000000000004</v>
      </c>
      <c r="H332" s="36">
        <v>1388.2000000000003</v>
      </c>
      <c r="I332" s="36">
        <v>1413.15</v>
      </c>
      <c r="J332" s="36">
        <v>1451.0000000000002</v>
      </c>
      <c r="K332" s="31">
        <v>1375.3</v>
      </c>
      <c r="L332" s="31">
        <v>1312.5</v>
      </c>
      <c r="M332" s="31">
        <v>3.4837699999999998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869.3</v>
      </c>
      <c r="D333" s="36">
        <v>872.29999999999984</v>
      </c>
      <c r="E333" s="36">
        <v>860.6999999999997</v>
      </c>
      <c r="F333" s="36">
        <v>852.09999999999991</v>
      </c>
      <c r="G333" s="36">
        <v>840.49999999999977</v>
      </c>
      <c r="H333" s="36">
        <v>880.89999999999964</v>
      </c>
      <c r="I333" s="36">
        <v>892.49999999999977</v>
      </c>
      <c r="J333" s="36">
        <v>901.09999999999957</v>
      </c>
      <c r="K333" s="31">
        <v>883.9</v>
      </c>
      <c r="L333" s="31">
        <v>863.7</v>
      </c>
      <c r="M333" s="31">
        <v>5.9197699999999998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147.05000000000001</v>
      </c>
      <c r="D334" s="36">
        <v>148.13333333333333</v>
      </c>
      <c r="E334" s="36">
        <v>144.91666666666666</v>
      </c>
      <c r="F334" s="36">
        <v>142.78333333333333</v>
      </c>
      <c r="G334" s="36">
        <v>139.56666666666666</v>
      </c>
      <c r="H334" s="36">
        <v>150.26666666666665</v>
      </c>
      <c r="I334" s="36">
        <v>153.48333333333335</v>
      </c>
      <c r="J334" s="36">
        <v>155.61666666666665</v>
      </c>
      <c r="K334" s="31">
        <v>151.35</v>
      </c>
      <c r="L334" s="31">
        <v>146</v>
      </c>
      <c r="M334" s="31">
        <v>294.73167000000001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3322.6</v>
      </c>
      <c r="D335" s="36">
        <v>3353.4833333333336</v>
      </c>
      <c r="E335" s="36">
        <v>3284.3666666666672</v>
      </c>
      <c r="F335" s="36">
        <v>3246.1333333333337</v>
      </c>
      <c r="G335" s="36">
        <v>3177.0166666666673</v>
      </c>
      <c r="H335" s="36">
        <v>3391.7166666666672</v>
      </c>
      <c r="I335" s="36">
        <v>3460.8333333333339</v>
      </c>
      <c r="J335" s="36">
        <v>3499.0666666666671</v>
      </c>
      <c r="K335" s="31">
        <v>3422.6</v>
      </c>
      <c r="L335" s="31">
        <v>3315.25</v>
      </c>
      <c r="M335" s="31">
        <v>1.1936199999999999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868.15</v>
      </c>
      <c r="D336" s="36">
        <v>874.06666666666661</v>
      </c>
      <c r="E336" s="36">
        <v>856.18333333333317</v>
      </c>
      <c r="F336" s="36">
        <v>844.21666666666658</v>
      </c>
      <c r="G336" s="36">
        <v>826.33333333333314</v>
      </c>
      <c r="H336" s="36">
        <v>886.03333333333319</v>
      </c>
      <c r="I336" s="36">
        <v>903.91666666666663</v>
      </c>
      <c r="J336" s="36">
        <v>915.88333333333321</v>
      </c>
      <c r="K336" s="31">
        <v>891.95</v>
      </c>
      <c r="L336" s="31">
        <v>862.1</v>
      </c>
      <c r="M336" s="31">
        <v>1.7977300000000001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141.65</v>
      </c>
      <c r="D337" s="36">
        <v>138.81666666666666</v>
      </c>
      <c r="E337" s="36">
        <v>132.63333333333333</v>
      </c>
      <c r="F337" s="36">
        <v>123.61666666666667</v>
      </c>
      <c r="G337" s="36">
        <v>117.43333333333334</v>
      </c>
      <c r="H337" s="36">
        <v>147.83333333333331</v>
      </c>
      <c r="I337" s="36">
        <v>154.01666666666665</v>
      </c>
      <c r="J337" s="36">
        <v>163.0333333333333</v>
      </c>
      <c r="K337" s="31">
        <v>145</v>
      </c>
      <c r="L337" s="31">
        <v>129.80000000000001</v>
      </c>
      <c r="M337" s="31">
        <v>1694.3888899999999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208.1</v>
      </c>
      <c r="D338" s="36">
        <v>210.86666666666667</v>
      </c>
      <c r="E338" s="36">
        <v>204.33333333333334</v>
      </c>
      <c r="F338" s="36">
        <v>200.56666666666666</v>
      </c>
      <c r="G338" s="36">
        <v>194.03333333333333</v>
      </c>
      <c r="H338" s="36">
        <v>214.63333333333335</v>
      </c>
      <c r="I338" s="36">
        <v>221.16666666666666</v>
      </c>
      <c r="J338" s="36">
        <v>224.93333333333337</v>
      </c>
      <c r="K338" s="31">
        <v>217.4</v>
      </c>
      <c r="L338" s="31">
        <v>207.1</v>
      </c>
      <c r="M338" s="31">
        <v>61.320709999999998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2467.8000000000002</v>
      </c>
      <c r="D339" s="36">
        <v>2480.4666666666667</v>
      </c>
      <c r="E339" s="36">
        <v>2450.0333333333333</v>
      </c>
      <c r="F339" s="36">
        <v>2432.2666666666664</v>
      </c>
      <c r="G339" s="36">
        <v>2401.833333333333</v>
      </c>
      <c r="H339" s="36">
        <v>2498.2333333333336</v>
      </c>
      <c r="I339" s="36">
        <v>2528.666666666667</v>
      </c>
      <c r="J339" s="36">
        <v>2546.4333333333338</v>
      </c>
      <c r="K339" s="31">
        <v>2510.9</v>
      </c>
      <c r="L339" s="31">
        <v>2462.6999999999998</v>
      </c>
      <c r="M339" s="31">
        <v>8.20566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115.9</v>
      </c>
      <c r="D340" s="36">
        <v>117.13333333333333</v>
      </c>
      <c r="E340" s="36">
        <v>113.76666666666665</v>
      </c>
      <c r="F340" s="36">
        <v>111.63333333333333</v>
      </c>
      <c r="G340" s="36">
        <v>108.26666666666665</v>
      </c>
      <c r="H340" s="36">
        <v>119.26666666666665</v>
      </c>
      <c r="I340" s="36">
        <v>122.63333333333333</v>
      </c>
      <c r="J340" s="36">
        <v>124.76666666666665</v>
      </c>
      <c r="K340" s="31">
        <v>120.5</v>
      </c>
      <c r="L340" s="31">
        <v>115</v>
      </c>
      <c r="M340" s="31">
        <v>11.170859999999999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91.4</v>
      </c>
      <c r="D341" s="36">
        <v>91.850000000000009</v>
      </c>
      <c r="E341" s="36">
        <v>89.750000000000014</v>
      </c>
      <c r="F341" s="36">
        <v>88.100000000000009</v>
      </c>
      <c r="G341" s="36">
        <v>86.000000000000014</v>
      </c>
      <c r="H341" s="36">
        <v>93.500000000000014</v>
      </c>
      <c r="I341" s="36">
        <v>95.600000000000009</v>
      </c>
      <c r="J341" s="36">
        <v>97.250000000000014</v>
      </c>
      <c r="K341" s="31">
        <v>93.95</v>
      </c>
      <c r="L341" s="31">
        <v>90.2</v>
      </c>
      <c r="M341" s="31">
        <v>1710.2332100000001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507.3</v>
      </c>
      <c r="D342" s="36">
        <v>513.08333333333337</v>
      </c>
      <c r="E342" s="36">
        <v>494.7166666666667</v>
      </c>
      <c r="F342" s="36">
        <v>482.13333333333333</v>
      </c>
      <c r="G342" s="36">
        <v>463.76666666666665</v>
      </c>
      <c r="H342" s="36">
        <v>525.66666666666674</v>
      </c>
      <c r="I342" s="36">
        <v>544.0333333333333</v>
      </c>
      <c r="J342" s="36">
        <v>556.61666666666679</v>
      </c>
      <c r="K342" s="31">
        <v>531.45000000000005</v>
      </c>
      <c r="L342" s="31">
        <v>500.5</v>
      </c>
      <c r="M342" s="31">
        <v>12.82375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260.60000000000002</v>
      </c>
      <c r="D343" s="36">
        <v>258.43333333333334</v>
      </c>
      <c r="E343" s="36">
        <v>253.61666666666667</v>
      </c>
      <c r="F343" s="36">
        <v>246.63333333333333</v>
      </c>
      <c r="G343" s="36">
        <v>241.81666666666666</v>
      </c>
      <c r="H343" s="36">
        <v>265.41666666666669</v>
      </c>
      <c r="I343" s="36">
        <v>270.23333333333341</v>
      </c>
      <c r="J343" s="36">
        <v>277.2166666666667</v>
      </c>
      <c r="K343" s="31">
        <v>263.25</v>
      </c>
      <c r="L343" s="31">
        <v>251.45</v>
      </c>
      <c r="M343" s="31">
        <v>44.993209999999998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225.4</v>
      </c>
      <c r="D344" s="36">
        <v>223.6</v>
      </c>
      <c r="E344" s="36">
        <v>220.5</v>
      </c>
      <c r="F344" s="36">
        <v>215.6</v>
      </c>
      <c r="G344" s="36">
        <v>212.5</v>
      </c>
      <c r="H344" s="36">
        <v>228.5</v>
      </c>
      <c r="I344" s="36">
        <v>231.59999999999997</v>
      </c>
      <c r="J344" s="36">
        <v>236.5</v>
      </c>
      <c r="K344" s="31">
        <v>226.7</v>
      </c>
      <c r="L344" s="31">
        <v>218.7</v>
      </c>
      <c r="M344" s="31">
        <v>155.72059999999999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69.3</v>
      </c>
      <c r="D345" s="36">
        <v>69.033333333333331</v>
      </c>
      <c r="E345" s="36">
        <v>67.766666666666666</v>
      </c>
      <c r="F345" s="36">
        <v>66.233333333333334</v>
      </c>
      <c r="G345" s="36">
        <v>64.966666666666669</v>
      </c>
      <c r="H345" s="36">
        <v>70.566666666666663</v>
      </c>
      <c r="I345" s="36">
        <v>71.833333333333314</v>
      </c>
      <c r="J345" s="36">
        <v>73.36666666666666</v>
      </c>
      <c r="K345" s="31">
        <v>70.3</v>
      </c>
      <c r="L345" s="31">
        <v>67.5</v>
      </c>
      <c r="M345" s="31">
        <v>206.80409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266.85000000000002</v>
      </c>
      <c r="D346" s="36">
        <v>266.61666666666667</v>
      </c>
      <c r="E346" s="36">
        <v>263.23333333333335</v>
      </c>
      <c r="F346" s="36">
        <v>259.61666666666667</v>
      </c>
      <c r="G346" s="36">
        <v>256.23333333333335</v>
      </c>
      <c r="H346" s="36">
        <v>270.23333333333335</v>
      </c>
      <c r="I346" s="36">
        <v>273.61666666666667</v>
      </c>
      <c r="J346" s="36">
        <v>277.23333333333335</v>
      </c>
      <c r="K346" s="31">
        <v>270</v>
      </c>
      <c r="L346" s="31">
        <v>263</v>
      </c>
      <c r="M346" s="31">
        <v>6.2115400000000003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322</v>
      </c>
      <c r="D347" s="36">
        <v>322.01666666666671</v>
      </c>
      <c r="E347" s="36">
        <v>317.08333333333343</v>
      </c>
      <c r="F347" s="36">
        <v>312.16666666666674</v>
      </c>
      <c r="G347" s="36">
        <v>307.23333333333346</v>
      </c>
      <c r="H347" s="36">
        <v>326.93333333333339</v>
      </c>
      <c r="I347" s="36">
        <v>331.86666666666667</v>
      </c>
      <c r="J347" s="36">
        <v>336.78333333333336</v>
      </c>
      <c r="K347" s="31">
        <v>326.95</v>
      </c>
      <c r="L347" s="31">
        <v>317.10000000000002</v>
      </c>
      <c r="M347" s="31">
        <v>240.20950999999999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356</v>
      </c>
      <c r="D348" s="36">
        <v>358.93333333333334</v>
      </c>
      <c r="E348" s="36">
        <v>352.06666666666666</v>
      </c>
      <c r="F348" s="36">
        <v>348.13333333333333</v>
      </c>
      <c r="G348" s="36">
        <v>341.26666666666665</v>
      </c>
      <c r="H348" s="36">
        <v>362.86666666666667</v>
      </c>
      <c r="I348" s="36">
        <v>369.73333333333335</v>
      </c>
      <c r="J348" s="36">
        <v>373.66666666666669</v>
      </c>
      <c r="K348" s="31">
        <v>365.8</v>
      </c>
      <c r="L348" s="31">
        <v>355</v>
      </c>
      <c r="M348" s="31">
        <v>9.2011199999999995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1307.5999999999999</v>
      </c>
      <c r="D349" s="36">
        <v>1309.5666666666666</v>
      </c>
      <c r="E349" s="36">
        <v>1289.5833333333333</v>
      </c>
      <c r="F349" s="36">
        <v>1271.5666666666666</v>
      </c>
      <c r="G349" s="36">
        <v>1251.5833333333333</v>
      </c>
      <c r="H349" s="36">
        <v>1327.5833333333333</v>
      </c>
      <c r="I349" s="36">
        <v>1347.5666666666668</v>
      </c>
      <c r="J349" s="36">
        <v>1365.5833333333333</v>
      </c>
      <c r="K349" s="31">
        <v>1329.55</v>
      </c>
      <c r="L349" s="31">
        <v>1291.55</v>
      </c>
      <c r="M349" s="31">
        <v>5.89255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247.65</v>
      </c>
      <c r="D350" s="36">
        <v>249.25</v>
      </c>
      <c r="E350" s="36">
        <v>243.85</v>
      </c>
      <c r="F350" s="36">
        <v>240.04999999999998</v>
      </c>
      <c r="G350" s="36">
        <v>234.64999999999998</v>
      </c>
      <c r="H350" s="36">
        <v>253.05</v>
      </c>
      <c r="I350" s="36">
        <v>258.45</v>
      </c>
      <c r="J350" s="36">
        <v>262.25</v>
      </c>
      <c r="K350" s="31">
        <v>254.65</v>
      </c>
      <c r="L350" s="31">
        <v>245.45</v>
      </c>
      <c r="M350" s="31">
        <v>297.58132999999998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436.35</v>
      </c>
      <c r="D351" s="36">
        <v>432.8</v>
      </c>
      <c r="E351" s="36">
        <v>426.6</v>
      </c>
      <c r="F351" s="36">
        <v>416.85</v>
      </c>
      <c r="G351" s="36">
        <v>410.65000000000003</v>
      </c>
      <c r="H351" s="36">
        <v>442.55</v>
      </c>
      <c r="I351" s="36">
        <v>448.74999999999994</v>
      </c>
      <c r="J351" s="36">
        <v>458.5</v>
      </c>
      <c r="K351" s="31">
        <v>439</v>
      </c>
      <c r="L351" s="31">
        <v>423.05</v>
      </c>
      <c r="M351" s="31">
        <v>30.734780000000001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1727.55</v>
      </c>
      <c r="D352" s="36">
        <v>1763.2</v>
      </c>
      <c r="E352" s="36">
        <v>1677.4</v>
      </c>
      <c r="F352" s="36">
        <v>1627.25</v>
      </c>
      <c r="G352" s="36">
        <v>1541.45</v>
      </c>
      <c r="H352" s="36">
        <v>1813.3500000000001</v>
      </c>
      <c r="I352" s="36">
        <v>1899.1499999999999</v>
      </c>
      <c r="J352" s="36">
        <v>1949.3000000000002</v>
      </c>
      <c r="K352" s="31">
        <v>1849</v>
      </c>
      <c r="L352" s="31">
        <v>1713.05</v>
      </c>
      <c r="M352" s="31">
        <v>45.107149999999997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609</v>
      </c>
      <c r="D353" s="36">
        <v>609</v>
      </c>
      <c r="E353" s="36">
        <v>609</v>
      </c>
      <c r="F353" s="36">
        <v>609</v>
      </c>
      <c r="G353" s="36">
        <v>609</v>
      </c>
      <c r="H353" s="36">
        <v>609</v>
      </c>
      <c r="I353" s="36">
        <v>609</v>
      </c>
      <c r="J353" s="36">
        <v>609</v>
      </c>
      <c r="K353" s="31">
        <v>609</v>
      </c>
      <c r="L353" s="31">
        <v>609</v>
      </c>
      <c r="M353" s="31">
        <v>13.196540000000001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6443.15</v>
      </c>
      <c r="D354" s="36">
        <v>6448.416666666667</v>
      </c>
      <c r="E354" s="36">
        <v>6375.7333333333336</v>
      </c>
      <c r="F354" s="36">
        <v>6308.3166666666666</v>
      </c>
      <c r="G354" s="36">
        <v>6235.6333333333332</v>
      </c>
      <c r="H354" s="36">
        <v>6515.8333333333339</v>
      </c>
      <c r="I354" s="36">
        <v>6588.5166666666664</v>
      </c>
      <c r="J354" s="36">
        <v>6655.9333333333343</v>
      </c>
      <c r="K354" s="31">
        <v>6521.1</v>
      </c>
      <c r="L354" s="31">
        <v>6381</v>
      </c>
      <c r="M354" s="31">
        <v>1.03305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217.6</v>
      </c>
      <c r="D355" s="36">
        <v>215.18333333333331</v>
      </c>
      <c r="E355" s="36">
        <v>212.11666666666662</v>
      </c>
      <c r="F355" s="36">
        <v>206.6333333333333</v>
      </c>
      <c r="G355" s="36">
        <v>203.56666666666661</v>
      </c>
      <c r="H355" s="36">
        <v>220.66666666666663</v>
      </c>
      <c r="I355" s="36">
        <v>223.73333333333329</v>
      </c>
      <c r="J355" s="36">
        <v>229.21666666666664</v>
      </c>
      <c r="K355" s="31">
        <v>218.25</v>
      </c>
      <c r="L355" s="31">
        <v>209.7</v>
      </c>
      <c r="M355" s="31">
        <v>10.053430000000001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37014.050000000003</v>
      </c>
      <c r="D356" s="36">
        <v>37110.049999999996</v>
      </c>
      <c r="E356" s="36">
        <v>36820.099999999991</v>
      </c>
      <c r="F356" s="36">
        <v>36626.149999999994</v>
      </c>
      <c r="G356" s="36">
        <v>36336.19999999999</v>
      </c>
      <c r="H356" s="36">
        <v>37303.999999999993</v>
      </c>
      <c r="I356" s="36">
        <v>37593.94999999999</v>
      </c>
      <c r="J356" s="36">
        <v>37787.899999999994</v>
      </c>
      <c r="K356" s="31">
        <v>37400</v>
      </c>
      <c r="L356" s="31">
        <v>36916.1</v>
      </c>
      <c r="M356" s="31">
        <v>9.1749999999999998E-2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1570.35</v>
      </c>
      <c r="D357" s="36">
        <v>1571.9833333333336</v>
      </c>
      <c r="E357" s="36">
        <v>1559.0166666666671</v>
      </c>
      <c r="F357" s="36">
        <v>1547.6833333333336</v>
      </c>
      <c r="G357" s="36">
        <v>1534.7166666666672</v>
      </c>
      <c r="H357" s="36">
        <v>1583.3166666666671</v>
      </c>
      <c r="I357" s="36">
        <v>1596.2833333333333</v>
      </c>
      <c r="J357" s="36">
        <v>1607.616666666667</v>
      </c>
      <c r="K357" s="31">
        <v>1584.95</v>
      </c>
      <c r="L357" s="31">
        <v>1560.65</v>
      </c>
      <c r="M357" s="31">
        <v>1.89452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997.8</v>
      </c>
      <c r="D358" s="36">
        <v>1009.6999999999999</v>
      </c>
      <c r="E358" s="36">
        <v>971.39999999999986</v>
      </c>
      <c r="F358" s="36">
        <v>944.99999999999989</v>
      </c>
      <c r="G358" s="36">
        <v>906.69999999999982</v>
      </c>
      <c r="H358" s="36">
        <v>1036.0999999999999</v>
      </c>
      <c r="I358" s="36">
        <v>1074.3999999999999</v>
      </c>
      <c r="J358" s="36">
        <v>1100.8</v>
      </c>
      <c r="K358" s="31">
        <v>1048</v>
      </c>
      <c r="L358" s="31">
        <v>983.3</v>
      </c>
      <c r="M358" s="31">
        <v>28.87518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317.7</v>
      </c>
      <c r="D359" s="36">
        <v>317.81666666666666</v>
      </c>
      <c r="E359" s="36">
        <v>312.88333333333333</v>
      </c>
      <c r="F359" s="36">
        <v>308.06666666666666</v>
      </c>
      <c r="G359" s="36">
        <v>303.13333333333333</v>
      </c>
      <c r="H359" s="36">
        <v>322.63333333333333</v>
      </c>
      <c r="I359" s="36">
        <v>327.56666666666661</v>
      </c>
      <c r="J359" s="36">
        <v>332.38333333333333</v>
      </c>
      <c r="K359" s="31">
        <v>322.75</v>
      </c>
      <c r="L359" s="31">
        <v>313</v>
      </c>
      <c r="M359" s="31">
        <v>19.135619999999999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8295.75</v>
      </c>
      <c r="D360" s="36">
        <v>8307.9499999999989</v>
      </c>
      <c r="E360" s="36">
        <v>8190.8999999999978</v>
      </c>
      <c r="F360" s="36">
        <v>8086.0499999999993</v>
      </c>
      <c r="G360" s="36">
        <v>7968.9999999999982</v>
      </c>
      <c r="H360" s="36">
        <v>8412.7999999999975</v>
      </c>
      <c r="I360" s="36">
        <v>8529.8499999999967</v>
      </c>
      <c r="J360" s="36">
        <v>8634.6999999999971</v>
      </c>
      <c r="K360" s="31">
        <v>8425</v>
      </c>
      <c r="L360" s="31">
        <v>8203.1</v>
      </c>
      <c r="M360" s="31">
        <v>1.2906500000000001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265.7</v>
      </c>
      <c r="D361" s="36">
        <v>265.53333333333336</v>
      </c>
      <c r="E361" s="36">
        <v>261.06666666666672</v>
      </c>
      <c r="F361" s="36">
        <v>256.43333333333334</v>
      </c>
      <c r="G361" s="36">
        <v>251.9666666666667</v>
      </c>
      <c r="H361" s="36">
        <v>270.16666666666674</v>
      </c>
      <c r="I361" s="36">
        <v>274.63333333333333</v>
      </c>
      <c r="J361" s="36">
        <v>279.26666666666677</v>
      </c>
      <c r="K361" s="31">
        <v>270</v>
      </c>
      <c r="L361" s="31">
        <v>260.89999999999998</v>
      </c>
      <c r="M361" s="31">
        <v>101.82665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4578.2</v>
      </c>
      <c r="D362" s="36">
        <v>4533.916666666667</v>
      </c>
      <c r="E362" s="36">
        <v>4369.8333333333339</v>
      </c>
      <c r="F362" s="36">
        <v>4161.4666666666672</v>
      </c>
      <c r="G362" s="36">
        <v>3997.3833333333341</v>
      </c>
      <c r="H362" s="36">
        <v>4742.2833333333338</v>
      </c>
      <c r="I362" s="36">
        <v>4906.3666666666677</v>
      </c>
      <c r="J362" s="36">
        <v>5114.7333333333336</v>
      </c>
      <c r="K362" s="31">
        <v>4698</v>
      </c>
      <c r="L362" s="31">
        <v>4325.55</v>
      </c>
      <c r="M362" s="31">
        <v>2.4992999999999999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2350.5</v>
      </c>
      <c r="D363" s="36">
        <v>2371.9666666666667</v>
      </c>
      <c r="E363" s="36">
        <v>2294.5333333333333</v>
      </c>
      <c r="F363" s="36">
        <v>2238.5666666666666</v>
      </c>
      <c r="G363" s="36">
        <v>2161.1333333333332</v>
      </c>
      <c r="H363" s="36">
        <v>2427.9333333333334</v>
      </c>
      <c r="I363" s="36">
        <v>2505.3666666666668</v>
      </c>
      <c r="J363" s="36">
        <v>2561.3333333333335</v>
      </c>
      <c r="K363" s="31">
        <v>2449.4</v>
      </c>
      <c r="L363" s="31">
        <v>2316</v>
      </c>
      <c r="M363" s="31">
        <v>3.2635700000000001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3411.15</v>
      </c>
      <c r="D364" s="36">
        <v>3393.8000000000006</v>
      </c>
      <c r="E364" s="36">
        <v>3370.4000000000015</v>
      </c>
      <c r="F364" s="36">
        <v>3329.650000000001</v>
      </c>
      <c r="G364" s="36">
        <v>3306.2500000000018</v>
      </c>
      <c r="H364" s="36">
        <v>3434.5500000000011</v>
      </c>
      <c r="I364" s="36">
        <v>3457.95</v>
      </c>
      <c r="J364" s="36">
        <v>3498.7000000000007</v>
      </c>
      <c r="K364" s="31">
        <v>3417.2</v>
      </c>
      <c r="L364" s="31">
        <v>3353.05</v>
      </c>
      <c r="M364" s="31">
        <v>2.8702299999999998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2510.4499999999998</v>
      </c>
      <c r="D365" s="36">
        <v>2523.5</v>
      </c>
      <c r="E365" s="36">
        <v>2493</v>
      </c>
      <c r="F365" s="36">
        <v>2475.5500000000002</v>
      </c>
      <c r="G365" s="36">
        <v>2445.0500000000002</v>
      </c>
      <c r="H365" s="36">
        <v>2540.9499999999998</v>
      </c>
      <c r="I365" s="36">
        <v>2571.4499999999998</v>
      </c>
      <c r="J365" s="36">
        <v>2588.8999999999996</v>
      </c>
      <c r="K365" s="31">
        <v>2554</v>
      </c>
      <c r="L365" s="31">
        <v>2506.0500000000002</v>
      </c>
      <c r="M365" s="31">
        <v>3.5600200000000002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894.75</v>
      </c>
      <c r="D366" s="36">
        <v>898.35</v>
      </c>
      <c r="E366" s="36">
        <v>880.2</v>
      </c>
      <c r="F366" s="36">
        <v>865.65</v>
      </c>
      <c r="G366" s="36">
        <v>847.5</v>
      </c>
      <c r="H366" s="36">
        <v>912.90000000000009</v>
      </c>
      <c r="I366" s="36">
        <v>931.05</v>
      </c>
      <c r="J366" s="36">
        <v>945.60000000000014</v>
      </c>
      <c r="K366" s="31">
        <v>916.5</v>
      </c>
      <c r="L366" s="31">
        <v>883.8</v>
      </c>
      <c r="M366" s="31">
        <v>15.263019999999999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138.35</v>
      </c>
      <c r="D367" s="36">
        <v>140.04999999999998</v>
      </c>
      <c r="E367" s="36">
        <v>135.29999999999995</v>
      </c>
      <c r="F367" s="36">
        <v>132.24999999999997</v>
      </c>
      <c r="G367" s="36">
        <v>127.49999999999994</v>
      </c>
      <c r="H367" s="36">
        <v>143.09999999999997</v>
      </c>
      <c r="I367" s="36">
        <v>147.85000000000002</v>
      </c>
      <c r="J367" s="36">
        <v>150.89999999999998</v>
      </c>
      <c r="K367" s="31">
        <v>144.80000000000001</v>
      </c>
      <c r="L367" s="31">
        <v>137</v>
      </c>
      <c r="M367" s="31">
        <v>63.07396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820.1</v>
      </c>
      <c r="D368" s="36">
        <v>809.88333333333333</v>
      </c>
      <c r="E368" s="36">
        <v>793.9666666666667</v>
      </c>
      <c r="F368" s="36">
        <v>767.83333333333337</v>
      </c>
      <c r="G368" s="36">
        <v>751.91666666666674</v>
      </c>
      <c r="H368" s="36">
        <v>836.01666666666665</v>
      </c>
      <c r="I368" s="36">
        <v>851.93333333333339</v>
      </c>
      <c r="J368" s="36">
        <v>878.06666666666661</v>
      </c>
      <c r="K368" s="31">
        <v>825.8</v>
      </c>
      <c r="L368" s="31">
        <v>783.75</v>
      </c>
      <c r="M368" s="31">
        <v>14.370430000000001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439.65</v>
      </c>
      <c r="D369" s="36">
        <v>445.83333333333331</v>
      </c>
      <c r="E369" s="36">
        <v>428.86666666666662</v>
      </c>
      <c r="F369" s="36">
        <v>418.08333333333331</v>
      </c>
      <c r="G369" s="36">
        <v>401.11666666666662</v>
      </c>
      <c r="H369" s="36">
        <v>456.61666666666662</v>
      </c>
      <c r="I369" s="36">
        <v>473.58333333333331</v>
      </c>
      <c r="J369" s="36">
        <v>484.36666666666662</v>
      </c>
      <c r="K369" s="31">
        <v>462.8</v>
      </c>
      <c r="L369" s="31">
        <v>435.05</v>
      </c>
      <c r="M369" s="31">
        <v>8.2601899999999997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1480.2</v>
      </c>
      <c r="D370" s="36">
        <v>1482.05</v>
      </c>
      <c r="E370" s="36">
        <v>1454.1</v>
      </c>
      <c r="F370" s="36">
        <v>1428</v>
      </c>
      <c r="G370" s="36">
        <v>1400.05</v>
      </c>
      <c r="H370" s="36">
        <v>1508.1499999999999</v>
      </c>
      <c r="I370" s="36">
        <v>1536.1000000000001</v>
      </c>
      <c r="J370" s="36">
        <v>1562.1999999999998</v>
      </c>
      <c r="K370" s="31">
        <v>1510</v>
      </c>
      <c r="L370" s="31">
        <v>1455.95</v>
      </c>
      <c r="M370" s="31">
        <v>1.12971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4263.95</v>
      </c>
      <c r="D371" s="36">
        <v>4288.9333333333334</v>
      </c>
      <c r="E371" s="36">
        <v>4211.0166666666664</v>
      </c>
      <c r="F371" s="36">
        <v>4158.083333333333</v>
      </c>
      <c r="G371" s="36">
        <v>4080.1666666666661</v>
      </c>
      <c r="H371" s="36">
        <v>4341.8666666666668</v>
      </c>
      <c r="I371" s="36">
        <v>4419.7833333333328</v>
      </c>
      <c r="J371" s="36">
        <v>4472.7166666666672</v>
      </c>
      <c r="K371" s="31">
        <v>4366.8500000000004</v>
      </c>
      <c r="L371" s="31">
        <v>4236</v>
      </c>
      <c r="M371" s="31">
        <v>6.5142300000000004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1016.45</v>
      </c>
      <c r="D372" s="36">
        <v>1024.6833333333334</v>
      </c>
      <c r="E372" s="36">
        <v>999.9666666666667</v>
      </c>
      <c r="F372" s="36">
        <v>983.48333333333335</v>
      </c>
      <c r="G372" s="36">
        <v>958.76666666666665</v>
      </c>
      <c r="H372" s="36">
        <v>1041.1666666666667</v>
      </c>
      <c r="I372" s="36">
        <v>1065.8833333333334</v>
      </c>
      <c r="J372" s="36">
        <v>1082.3666666666668</v>
      </c>
      <c r="K372" s="31">
        <v>1049.4000000000001</v>
      </c>
      <c r="L372" s="31">
        <v>1008.2</v>
      </c>
      <c r="M372" s="31">
        <v>1.32948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476.1</v>
      </c>
      <c r="D373" s="36">
        <v>476.4666666666667</v>
      </c>
      <c r="E373" s="36">
        <v>472.43333333333339</v>
      </c>
      <c r="F373" s="36">
        <v>468.76666666666671</v>
      </c>
      <c r="G373" s="36">
        <v>464.73333333333341</v>
      </c>
      <c r="H373" s="36">
        <v>480.13333333333338</v>
      </c>
      <c r="I373" s="36">
        <v>484.16666666666669</v>
      </c>
      <c r="J373" s="36">
        <v>487.83333333333337</v>
      </c>
      <c r="K373" s="31">
        <v>480.5</v>
      </c>
      <c r="L373" s="31">
        <v>472.8</v>
      </c>
      <c r="M373" s="31">
        <v>8.1508699999999994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445.75</v>
      </c>
      <c r="D374" s="36">
        <v>444.90000000000003</v>
      </c>
      <c r="E374" s="36">
        <v>440.30000000000007</v>
      </c>
      <c r="F374" s="36">
        <v>434.85</v>
      </c>
      <c r="G374" s="36">
        <v>430.25000000000006</v>
      </c>
      <c r="H374" s="36">
        <v>450.35000000000008</v>
      </c>
      <c r="I374" s="36">
        <v>454.9500000000001</v>
      </c>
      <c r="J374" s="36">
        <v>460.40000000000009</v>
      </c>
      <c r="K374" s="31">
        <v>449.5</v>
      </c>
      <c r="L374" s="31">
        <v>439.45</v>
      </c>
      <c r="M374" s="31">
        <v>127.78899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265.8</v>
      </c>
      <c r="D375" s="36">
        <v>265.01666666666665</v>
      </c>
      <c r="E375" s="36">
        <v>259.08333333333331</v>
      </c>
      <c r="F375" s="36">
        <v>252.36666666666667</v>
      </c>
      <c r="G375" s="36">
        <v>246.43333333333334</v>
      </c>
      <c r="H375" s="36">
        <v>271.73333333333329</v>
      </c>
      <c r="I375" s="36">
        <v>277.66666666666669</v>
      </c>
      <c r="J375" s="36">
        <v>284.38333333333327</v>
      </c>
      <c r="K375" s="31">
        <v>270.95</v>
      </c>
      <c r="L375" s="31">
        <v>258.3</v>
      </c>
      <c r="M375" s="31">
        <v>299.29092000000003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496.8</v>
      </c>
      <c r="D376" s="36">
        <v>499.86666666666662</v>
      </c>
      <c r="E376" s="36">
        <v>490.73333333333323</v>
      </c>
      <c r="F376" s="36">
        <v>484.66666666666663</v>
      </c>
      <c r="G376" s="36">
        <v>475.53333333333325</v>
      </c>
      <c r="H376" s="36">
        <v>505.93333333333322</v>
      </c>
      <c r="I376" s="36">
        <v>515.06666666666661</v>
      </c>
      <c r="J376" s="36">
        <v>521.13333333333321</v>
      </c>
      <c r="K376" s="31">
        <v>509</v>
      </c>
      <c r="L376" s="31">
        <v>493.8</v>
      </c>
      <c r="M376" s="31">
        <v>11.641360000000001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1241.7</v>
      </c>
      <c r="D377" s="36">
        <v>1246.9833333333333</v>
      </c>
      <c r="E377" s="36">
        <v>1221.0166666666667</v>
      </c>
      <c r="F377" s="36">
        <v>1200.3333333333333</v>
      </c>
      <c r="G377" s="36">
        <v>1174.3666666666666</v>
      </c>
      <c r="H377" s="36">
        <v>1267.6666666666667</v>
      </c>
      <c r="I377" s="36">
        <v>1293.6333333333334</v>
      </c>
      <c r="J377" s="36">
        <v>1314.3166666666668</v>
      </c>
      <c r="K377" s="31">
        <v>1272.95</v>
      </c>
      <c r="L377" s="31">
        <v>1226.3</v>
      </c>
      <c r="M377" s="31">
        <v>4.1807800000000004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702.15</v>
      </c>
      <c r="D378" s="36">
        <v>703.65</v>
      </c>
      <c r="E378" s="36">
        <v>696.75</v>
      </c>
      <c r="F378" s="36">
        <v>691.35</v>
      </c>
      <c r="G378" s="36">
        <v>684.45</v>
      </c>
      <c r="H378" s="36">
        <v>709.05</v>
      </c>
      <c r="I378" s="36">
        <v>715.94999999999982</v>
      </c>
      <c r="J378" s="36">
        <v>721.34999999999991</v>
      </c>
      <c r="K378" s="31">
        <v>710.55</v>
      </c>
      <c r="L378" s="31">
        <v>698.25</v>
      </c>
      <c r="M378" s="31">
        <v>0.70291999999999999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171.05</v>
      </c>
      <c r="D379" s="36">
        <v>174.93333333333337</v>
      </c>
      <c r="E379" s="36">
        <v>166.46666666666673</v>
      </c>
      <c r="F379" s="36">
        <v>161.88333333333335</v>
      </c>
      <c r="G379" s="36">
        <v>153.41666666666671</v>
      </c>
      <c r="H379" s="36">
        <v>179.51666666666674</v>
      </c>
      <c r="I379" s="36">
        <v>187.98333333333338</v>
      </c>
      <c r="J379" s="36">
        <v>192.56666666666675</v>
      </c>
      <c r="K379" s="31">
        <v>183.4</v>
      </c>
      <c r="L379" s="31">
        <v>170.35</v>
      </c>
      <c r="M379" s="31">
        <v>11.50445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17024.349999999999</v>
      </c>
      <c r="D380" s="36">
        <v>17108.116666666665</v>
      </c>
      <c r="E380" s="36">
        <v>16918.23333333333</v>
      </c>
      <c r="F380" s="36">
        <v>16812.116666666665</v>
      </c>
      <c r="G380" s="36">
        <v>16622.23333333333</v>
      </c>
      <c r="H380" s="36">
        <v>17214.23333333333</v>
      </c>
      <c r="I380" s="36">
        <v>17404.116666666669</v>
      </c>
      <c r="J380" s="36">
        <v>17510.23333333333</v>
      </c>
      <c r="K380" s="31">
        <v>17298</v>
      </c>
      <c r="L380" s="31">
        <v>17002</v>
      </c>
      <c r="M380" s="31">
        <v>2.9929999999999998E-2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118.85</v>
      </c>
      <c r="D381" s="36">
        <v>117.39999999999999</v>
      </c>
      <c r="E381" s="36">
        <v>115.14999999999998</v>
      </c>
      <c r="F381" s="36">
        <v>111.44999999999999</v>
      </c>
      <c r="G381" s="36">
        <v>109.19999999999997</v>
      </c>
      <c r="H381" s="36">
        <v>121.09999999999998</v>
      </c>
      <c r="I381" s="36">
        <v>123.35000000000001</v>
      </c>
      <c r="J381" s="36">
        <v>127.04999999999998</v>
      </c>
      <c r="K381" s="31">
        <v>119.65</v>
      </c>
      <c r="L381" s="31">
        <v>113.7</v>
      </c>
      <c r="M381" s="31">
        <v>1343.8098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1434.5</v>
      </c>
      <c r="D382" s="36">
        <v>1449.7666666666667</v>
      </c>
      <c r="E382" s="36">
        <v>1409.7333333333333</v>
      </c>
      <c r="F382" s="36">
        <v>1384.9666666666667</v>
      </c>
      <c r="G382" s="36">
        <v>1344.9333333333334</v>
      </c>
      <c r="H382" s="36">
        <v>1474.5333333333333</v>
      </c>
      <c r="I382" s="36">
        <v>1514.5666666666666</v>
      </c>
      <c r="J382" s="36">
        <v>1539.3333333333333</v>
      </c>
      <c r="K382" s="31">
        <v>1489.8</v>
      </c>
      <c r="L382" s="31">
        <v>1425</v>
      </c>
      <c r="M382" s="31">
        <v>7.0570899999999996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507.25</v>
      </c>
      <c r="D383" s="36">
        <v>504.84999999999997</v>
      </c>
      <c r="E383" s="36">
        <v>499.89999999999992</v>
      </c>
      <c r="F383" s="36">
        <v>492.54999999999995</v>
      </c>
      <c r="G383" s="36">
        <v>487.59999999999991</v>
      </c>
      <c r="H383" s="36">
        <v>512.19999999999993</v>
      </c>
      <c r="I383" s="36">
        <v>517.15</v>
      </c>
      <c r="J383" s="36">
        <v>524.5</v>
      </c>
      <c r="K383" s="31">
        <v>509.8</v>
      </c>
      <c r="L383" s="31">
        <v>497.5</v>
      </c>
      <c r="M383" s="31">
        <v>2.8067899999999999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1675.75</v>
      </c>
      <c r="D384" s="36">
        <v>1668.5833333333333</v>
      </c>
      <c r="E384" s="36">
        <v>1657.1666666666665</v>
      </c>
      <c r="F384" s="36">
        <v>1638.5833333333333</v>
      </c>
      <c r="G384" s="36">
        <v>1627.1666666666665</v>
      </c>
      <c r="H384" s="36">
        <v>1687.1666666666665</v>
      </c>
      <c r="I384" s="36">
        <v>1698.583333333333</v>
      </c>
      <c r="J384" s="36">
        <v>1717.1666666666665</v>
      </c>
      <c r="K384" s="31">
        <v>1680</v>
      </c>
      <c r="L384" s="31">
        <v>1650</v>
      </c>
      <c r="M384" s="31">
        <v>0.74858000000000002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297.55</v>
      </c>
      <c r="D385" s="36">
        <v>303.68333333333334</v>
      </c>
      <c r="E385" s="36">
        <v>288.4666666666667</v>
      </c>
      <c r="F385" s="36">
        <v>279.38333333333338</v>
      </c>
      <c r="G385" s="36">
        <v>264.16666666666674</v>
      </c>
      <c r="H385" s="36">
        <v>312.76666666666665</v>
      </c>
      <c r="I385" s="36">
        <v>327.98333333333323</v>
      </c>
      <c r="J385" s="36">
        <v>337.06666666666661</v>
      </c>
      <c r="K385" s="31">
        <v>318.89999999999998</v>
      </c>
      <c r="L385" s="31">
        <v>294.60000000000002</v>
      </c>
      <c r="M385" s="31">
        <v>344.81061999999997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174.15</v>
      </c>
      <c r="D386" s="36">
        <v>174.68333333333331</v>
      </c>
      <c r="E386" s="36">
        <v>171.51666666666662</v>
      </c>
      <c r="F386" s="36">
        <v>168.88333333333333</v>
      </c>
      <c r="G386" s="36">
        <v>165.71666666666664</v>
      </c>
      <c r="H386" s="36">
        <v>177.31666666666661</v>
      </c>
      <c r="I386" s="36">
        <v>180.48333333333329</v>
      </c>
      <c r="J386" s="36">
        <v>183.11666666666659</v>
      </c>
      <c r="K386" s="31">
        <v>177.85</v>
      </c>
      <c r="L386" s="31">
        <v>172.05</v>
      </c>
      <c r="M386" s="31">
        <v>41.737029999999997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1191.5999999999999</v>
      </c>
      <c r="D387" s="36">
        <v>1197.6666666666667</v>
      </c>
      <c r="E387" s="36">
        <v>1169.9333333333334</v>
      </c>
      <c r="F387" s="36">
        <v>1148.2666666666667</v>
      </c>
      <c r="G387" s="36">
        <v>1120.5333333333333</v>
      </c>
      <c r="H387" s="36">
        <v>1219.3333333333335</v>
      </c>
      <c r="I387" s="36">
        <v>1247.0666666666666</v>
      </c>
      <c r="J387" s="36">
        <v>1268.7333333333336</v>
      </c>
      <c r="K387" s="31">
        <v>1225.4000000000001</v>
      </c>
      <c r="L387" s="31">
        <v>1176</v>
      </c>
      <c r="M387" s="31">
        <v>1.0487299999999999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357.7</v>
      </c>
      <c r="D388" s="36">
        <v>360.5333333333333</v>
      </c>
      <c r="E388" s="36">
        <v>353.26666666666659</v>
      </c>
      <c r="F388" s="36">
        <v>348.83333333333331</v>
      </c>
      <c r="G388" s="36">
        <v>341.56666666666661</v>
      </c>
      <c r="H388" s="36">
        <v>364.96666666666658</v>
      </c>
      <c r="I388" s="36">
        <v>372.23333333333323</v>
      </c>
      <c r="J388" s="36">
        <v>376.66666666666657</v>
      </c>
      <c r="K388" s="31">
        <v>367.8</v>
      </c>
      <c r="L388" s="31">
        <v>356.1</v>
      </c>
      <c r="M388" s="31">
        <v>4.4173999999999998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259.64999999999998</v>
      </c>
      <c r="D389" s="36">
        <v>262.68333333333334</v>
      </c>
      <c r="E389" s="36">
        <v>255.41666666666669</v>
      </c>
      <c r="F389" s="36">
        <v>251.18333333333334</v>
      </c>
      <c r="G389" s="36">
        <v>243.91666666666669</v>
      </c>
      <c r="H389" s="36">
        <v>266.91666666666669</v>
      </c>
      <c r="I389" s="36">
        <v>274.18333333333334</v>
      </c>
      <c r="J389" s="36">
        <v>278.41666666666669</v>
      </c>
      <c r="K389" s="31">
        <v>269.95</v>
      </c>
      <c r="L389" s="31">
        <v>258.45</v>
      </c>
      <c r="M389" s="31">
        <v>8.5856700000000004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173.9</v>
      </c>
      <c r="D390" s="36">
        <v>178.11666666666667</v>
      </c>
      <c r="E390" s="36">
        <v>168.88333333333335</v>
      </c>
      <c r="F390" s="36">
        <v>163.86666666666667</v>
      </c>
      <c r="G390" s="36">
        <v>154.63333333333335</v>
      </c>
      <c r="H390" s="36">
        <v>183.13333333333335</v>
      </c>
      <c r="I390" s="36">
        <v>192.3666666666667</v>
      </c>
      <c r="J390" s="36">
        <v>197.38333333333335</v>
      </c>
      <c r="K390" s="31">
        <v>187.35</v>
      </c>
      <c r="L390" s="31">
        <v>173.1</v>
      </c>
      <c r="M390" s="31">
        <v>117.11449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3350.65</v>
      </c>
      <c r="D391" s="36">
        <v>3414.8666666666668</v>
      </c>
      <c r="E391" s="36">
        <v>3260.7833333333338</v>
      </c>
      <c r="F391" s="36">
        <v>3170.916666666667</v>
      </c>
      <c r="G391" s="36">
        <v>3016.8333333333339</v>
      </c>
      <c r="H391" s="36">
        <v>3504.7333333333336</v>
      </c>
      <c r="I391" s="36">
        <v>3658.8166666666666</v>
      </c>
      <c r="J391" s="36">
        <v>3748.6833333333334</v>
      </c>
      <c r="K391" s="31">
        <v>3568.95</v>
      </c>
      <c r="L391" s="31">
        <v>3325</v>
      </c>
      <c r="M391" s="31">
        <v>1.9314499999999999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86.6</v>
      </c>
      <c r="D392" s="36">
        <v>86.766666666666666</v>
      </c>
      <c r="E392" s="36">
        <v>85.033333333333331</v>
      </c>
      <c r="F392" s="36">
        <v>83.466666666666669</v>
      </c>
      <c r="G392" s="36">
        <v>81.733333333333334</v>
      </c>
      <c r="H392" s="36">
        <v>88.333333333333329</v>
      </c>
      <c r="I392" s="36">
        <v>90.066666666666649</v>
      </c>
      <c r="J392" s="36">
        <v>91.633333333333326</v>
      </c>
      <c r="K392" s="31">
        <v>88.5</v>
      </c>
      <c r="L392" s="31">
        <v>85.2</v>
      </c>
      <c r="M392" s="31">
        <v>70.933269999999993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1772.05</v>
      </c>
      <c r="D393" s="36">
        <v>1784.75</v>
      </c>
      <c r="E393" s="36">
        <v>1744.5</v>
      </c>
      <c r="F393" s="36">
        <v>1716.95</v>
      </c>
      <c r="G393" s="36">
        <v>1676.7</v>
      </c>
      <c r="H393" s="36">
        <v>1812.3</v>
      </c>
      <c r="I393" s="36">
        <v>1852.55</v>
      </c>
      <c r="J393" s="36">
        <v>1880.1</v>
      </c>
      <c r="K393" s="31">
        <v>1825</v>
      </c>
      <c r="L393" s="31">
        <v>1757.2</v>
      </c>
      <c r="M393" s="31">
        <v>7.0302800000000003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266.55</v>
      </c>
      <c r="D394" s="36">
        <v>262.4666666666667</v>
      </c>
      <c r="E394" s="36">
        <v>256.83333333333337</v>
      </c>
      <c r="F394" s="36">
        <v>247.11666666666667</v>
      </c>
      <c r="G394" s="36">
        <v>241.48333333333335</v>
      </c>
      <c r="H394" s="36">
        <v>272.18333333333339</v>
      </c>
      <c r="I394" s="36">
        <v>277.81666666666672</v>
      </c>
      <c r="J394" s="36">
        <v>287.53333333333342</v>
      </c>
      <c r="K394" s="31">
        <v>268.10000000000002</v>
      </c>
      <c r="L394" s="31">
        <v>252.75</v>
      </c>
      <c r="M394" s="31">
        <v>152.92500000000001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494.25</v>
      </c>
      <c r="D395" s="36">
        <v>495.83333333333331</v>
      </c>
      <c r="E395" s="36">
        <v>485.86666666666662</v>
      </c>
      <c r="F395" s="36">
        <v>477.48333333333329</v>
      </c>
      <c r="G395" s="36">
        <v>467.51666666666659</v>
      </c>
      <c r="H395" s="36">
        <v>504.21666666666664</v>
      </c>
      <c r="I395" s="36">
        <v>514.18333333333339</v>
      </c>
      <c r="J395" s="36">
        <v>522.56666666666661</v>
      </c>
      <c r="K395" s="31">
        <v>505.8</v>
      </c>
      <c r="L395" s="31">
        <v>487.45</v>
      </c>
      <c r="M395" s="31">
        <v>136.18702999999999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180.2</v>
      </c>
      <c r="D396" s="36">
        <v>180.2833333333333</v>
      </c>
      <c r="E396" s="36">
        <v>178.86666666666662</v>
      </c>
      <c r="F396" s="36">
        <v>177.5333333333333</v>
      </c>
      <c r="G396" s="36">
        <v>176.11666666666662</v>
      </c>
      <c r="H396" s="36">
        <v>181.61666666666662</v>
      </c>
      <c r="I396" s="36">
        <v>183.0333333333333</v>
      </c>
      <c r="J396" s="36">
        <v>184.36666666666662</v>
      </c>
      <c r="K396" s="31">
        <v>181.7</v>
      </c>
      <c r="L396" s="31">
        <v>178.95</v>
      </c>
      <c r="M396" s="31">
        <v>10.38654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847</v>
      </c>
      <c r="D397" s="36">
        <v>849.65</v>
      </c>
      <c r="E397" s="36">
        <v>841.34999999999991</v>
      </c>
      <c r="F397" s="36">
        <v>835.69999999999993</v>
      </c>
      <c r="G397" s="36">
        <v>827.39999999999986</v>
      </c>
      <c r="H397" s="36">
        <v>855.3</v>
      </c>
      <c r="I397" s="36">
        <v>863.59999999999991</v>
      </c>
      <c r="J397" s="36">
        <v>869.25</v>
      </c>
      <c r="K397" s="31">
        <v>857.95</v>
      </c>
      <c r="L397" s="31">
        <v>844</v>
      </c>
      <c r="M397" s="31">
        <v>1.1965399999999999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2853.3</v>
      </c>
      <c r="D398" s="36">
        <v>2858.7000000000003</v>
      </c>
      <c r="E398" s="36">
        <v>2830.7000000000007</v>
      </c>
      <c r="F398" s="36">
        <v>2808.1000000000004</v>
      </c>
      <c r="G398" s="36">
        <v>2780.1000000000008</v>
      </c>
      <c r="H398" s="36">
        <v>2881.3000000000006</v>
      </c>
      <c r="I398" s="36">
        <v>2909.2999999999997</v>
      </c>
      <c r="J398" s="36">
        <v>2931.9000000000005</v>
      </c>
      <c r="K398" s="31">
        <v>2886.7</v>
      </c>
      <c r="L398" s="31">
        <v>2836.1</v>
      </c>
      <c r="M398" s="31">
        <v>66.746809999999996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117.2</v>
      </c>
      <c r="D399" s="36">
        <v>117.39999999999999</v>
      </c>
      <c r="E399" s="36">
        <v>114.49999999999999</v>
      </c>
      <c r="F399" s="36">
        <v>111.8</v>
      </c>
      <c r="G399" s="36">
        <v>108.89999999999999</v>
      </c>
      <c r="H399" s="36">
        <v>120.09999999999998</v>
      </c>
      <c r="I399" s="36">
        <v>122.99999999999999</v>
      </c>
      <c r="J399" s="36">
        <v>125.69999999999997</v>
      </c>
      <c r="K399" s="31">
        <v>120.3</v>
      </c>
      <c r="L399" s="31">
        <v>114.7</v>
      </c>
      <c r="M399" s="31">
        <v>18.648779999999999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725.25</v>
      </c>
      <c r="D400" s="36">
        <v>724.44999999999993</v>
      </c>
      <c r="E400" s="36">
        <v>718.89999999999986</v>
      </c>
      <c r="F400" s="36">
        <v>712.55</v>
      </c>
      <c r="G400" s="36">
        <v>706.99999999999989</v>
      </c>
      <c r="H400" s="36">
        <v>730.79999999999984</v>
      </c>
      <c r="I400" s="36">
        <v>736.3499999999998</v>
      </c>
      <c r="J400" s="36">
        <v>742.69999999999982</v>
      </c>
      <c r="K400" s="31">
        <v>730</v>
      </c>
      <c r="L400" s="31">
        <v>718.1</v>
      </c>
      <c r="M400" s="31">
        <v>0.83109999999999995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703.05</v>
      </c>
      <c r="D401" s="36">
        <v>721.41666666666663</v>
      </c>
      <c r="E401" s="36">
        <v>676.83333333333326</v>
      </c>
      <c r="F401" s="36">
        <v>650.61666666666667</v>
      </c>
      <c r="G401" s="36">
        <v>606.0333333333333</v>
      </c>
      <c r="H401" s="36">
        <v>747.63333333333321</v>
      </c>
      <c r="I401" s="36">
        <v>792.21666666666647</v>
      </c>
      <c r="J401" s="36">
        <v>818.43333333333317</v>
      </c>
      <c r="K401" s="31">
        <v>766</v>
      </c>
      <c r="L401" s="31">
        <v>695.2</v>
      </c>
      <c r="M401" s="31">
        <v>85.972710000000006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792.05</v>
      </c>
      <c r="D402" s="36">
        <v>790.88333333333321</v>
      </c>
      <c r="E402" s="36">
        <v>782.21666666666647</v>
      </c>
      <c r="F402" s="36">
        <v>772.38333333333321</v>
      </c>
      <c r="G402" s="36">
        <v>763.71666666666647</v>
      </c>
      <c r="H402" s="36">
        <v>800.71666666666647</v>
      </c>
      <c r="I402" s="36">
        <v>809.38333333333321</v>
      </c>
      <c r="J402" s="36">
        <v>819.21666666666647</v>
      </c>
      <c r="K402" s="31">
        <v>799.55</v>
      </c>
      <c r="L402" s="31">
        <v>781.05</v>
      </c>
      <c r="M402" s="31">
        <v>0.48435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1579.2</v>
      </c>
      <c r="D403" s="36">
        <v>1585.3666666666668</v>
      </c>
      <c r="E403" s="36">
        <v>1570.8333333333335</v>
      </c>
      <c r="F403" s="36">
        <v>1562.4666666666667</v>
      </c>
      <c r="G403" s="36">
        <v>1547.9333333333334</v>
      </c>
      <c r="H403" s="36">
        <v>1593.7333333333336</v>
      </c>
      <c r="I403" s="36">
        <v>1608.2666666666669</v>
      </c>
      <c r="J403" s="36">
        <v>1616.6333333333337</v>
      </c>
      <c r="K403" s="31">
        <v>1599.9</v>
      </c>
      <c r="L403" s="31">
        <v>1577</v>
      </c>
      <c r="M403" s="31">
        <v>0.56376999999999999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115.2</v>
      </c>
      <c r="D404" s="36">
        <v>115.05</v>
      </c>
      <c r="E404" s="36">
        <v>113.8</v>
      </c>
      <c r="F404" s="36">
        <v>112.4</v>
      </c>
      <c r="G404" s="36">
        <v>111.15</v>
      </c>
      <c r="H404" s="36">
        <v>116.44999999999999</v>
      </c>
      <c r="I404" s="36">
        <v>117.69999999999999</v>
      </c>
      <c r="J404" s="36">
        <v>119.09999999999998</v>
      </c>
      <c r="K404" s="31">
        <v>116.3</v>
      </c>
      <c r="L404" s="31">
        <v>113.65</v>
      </c>
      <c r="M404" s="31">
        <v>178.82319000000001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8788.1</v>
      </c>
      <c r="D405" s="36">
        <v>8752.5499999999993</v>
      </c>
      <c r="E405" s="36">
        <v>8705.0999999999985</v>
      </c>
      <c r="F405" s="36">
        <v>8622.0999999999985</v>
      </c>
      <c r="G405" s="36">
        <v>8574.6499999999978</v>
      </c>
      <c r="H405" s="36">
        <v>8835.5499999999993</v>
      </c>
      <c r="I405" s="36">
        <v>8883</v>
      </c>
      <c r="J405" s="36">
        <v>8966</v>
      </c>
      <c r="K405" s="31">
        <v>8800</v>
      </c>
      <c r="L405" s="31">
        <v>8669.5499999999993</v>
      </c>
      <c r="M405" s="31">
        <v>0.18482000000000001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1441.8</v>
      </c>
      <c r="D406" s="36">
        <v>1448.8833333333332</v>
      </c>
      <c r="E406" s="36">
        <v>1422.7666666666664</v>
      </c>
      <c r="F406" s="36">
        <v>1403.7333333333331</v>
      </c>
      <c r="G406" s="36">
        <v>1377.6166666666663</v>
      </c>
      <c r="H406" s="36">
        <v>1467.9166666666665</v>
      </c>
      <c r="I406" s="36">
        <v>1494.0333333333333</v>
      </c>
      <c r="J406" s="36">
        <v>1513.0666666666666</v>
      </c>
      <c r="K406" s="31">
        <v>1475</v>
      </c>
      <c r="L406" s="31">
        <v>1429.85</v>
      </c>
      <c r="M406" s="31">
        <v>0.34583000000000003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711.95</v>
      </c>
      <c r="D407" s="36">
        <v>713.98333333333323</v>
      </c>
      <c r="E407" s="36">
        <v>707.56666666666649</v>
      </c>
      <c r="F407" s="36">
        <v>703.18333333333328</v>
      </c>
      <c r="G407" s="36">
        <v>696.76666666666654</v>
      </c>
      <c r="H407" s="36">
        <v>718.36666666666645</v>
      </c>
      <c r="I407" s="36">
        <v>724.78333333333319</v>
      </c>
      <c r="J407" s="36">
        <v>729.1666666666664</v>
      </c>
      <c r="K407" s="31">
        <v>720.4</v>
      </c>
      <c r="L407" s="31">
        <v>709.6</v>
      </c>
      <c r="M407" s="31">
        <v>11.637230000000001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1432.75</v>
      </c>
      <c r="D408" s="36">
        <v>1430.3166666666666</v>
      </c>
      <c r="E408" s="36">
        <v>1400.9333333333332</v>
      </c>
      <c r="F408" s="36">
        <v>1369.1166666666666</v>
      </c>
      <c r="G408" s="36">
        <v>1339.7333333333331</v>
      </c>
      <c r="H408" s="36">
        <v>1462.1333333333332</v>
      </c>
      <c r="I408" s="36">
        <v>1491.5166666666664</v>
      </c>
      <c r="J408" s="36">
        <v>1523.3333333333333</v>
      </c>
      <c r="K408" s="31">
        <v>1459.7</v>
      </c>
      <c r="L408" s="31">
        <v>1398.5</v>
      </c>
      <c r="M408" s="31">
        <v>18.036989999999999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3113.45</v>
      </c>
      <c r="D409" s="36">
        <v>3124.5833333333335</v>
      </c>
      <c r="E409" s="36">
        <v>3090.9666666666672</v>
      </c>
      <c r="F409" s="36">
        <v>3068.4833333333336</v>
      </c>
      <c r="G409" s="36">
        <v>3034.8666666666672</v>
      </c>
      <c r="H409" s="36">
        <v>3147.0666666666671</v>
      </c>
      <c r="I409" s="36">
        <v>3180.6833333333329</v>
      </c>
      <c r="J409" s="36">
        <v>3203.166666666667</v>
      </c>
      <c r="K409" s="31">
        <v>3158.2</v>
      </c>
      <c r="L409" s="31">
        <v>3102.1</v>
      </c>
      <c r="M409" s="31">
        <v>0.33149000000000001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391.95</v>
      </c>
      <c r="D410" s="36">
        <v>395.16666666666669</v>
      </c>
      <c r="E410" s="36">
        <v>387.93333333333339</v>
      </c>
      <c r="F410" s="36">
        <v>383.91666666666669</v>
      </c>
      <c r="G410" s="36">
        <v>376.68333333333339</v>
      </c>
      <c r="H410" s="36">
        <v>399.18333333333339</v>
      </c>
      <c r="I410" s="36">
        <v>406.41666666666663</v>
      </c>
      <c r="J410" s="36">
        <v>410.43333333333339</v>
      </c>
      <c r="K410" s="31">
        <v>402.4</v>
      </c>
      <c r="L410" s="31">
        <v>391.15</v>
      </c>
      <c r="M410" s="31">
        <v>2.1426599999999998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747.45</v>
      </c>
      <c r="D411" s="36">
        <v>747.16666666666663</v>
      </c>
      <c r="E411" s="36">
        <v>732.43333333333328</v>
      </c>
      <c r="F411" s="36">
        <v>717.41666666666663</v>
      </c>
      <c r="G411" s="36">
        <v>702.68333333333328</v>
      </c>
      <c r="H411" s="36">
        <v>762.18333333333328</v>
      </c>
      <c r="I411" s="36">
        <v>776.91666666666663</v>
      </c>
      <c r="J411" s="36">
        <v>791.93333333333328</v>
      </c>
      <c r="K411" s="31">
        <v>761.9</v>
      </c>
      <c r="L411" s="31">
        <v>732.15</v>
      </c>
      <c r="M411" s="31">
        <v>0.92174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29613.55</v>
      </c>
      <c r="D412" s="36">
        <v>29851.133333333331</v>
      </c>
      <c r="E412" s="36">
        <v>28964.516666666663</v>
      </c>
      <c r="F412" s="36">
        <v>28315.48333333333</v>
      </c>
      <c r="G412" s="36">
        <v>27428.866666666661</v>
      </c>
      <c r="H412" s="36">
        <v>30500.166666666664</v>
      </c>
      <c r="I412" s="36">
        <v>31386.783333333333</v>
      </c>
      <c r="J412" s="36">
        <v>32035.816666666666</v>
      </c>
      <c r="K412" s="31">
        <v>30737.75</v>
      </c>
      <c r="L412" s="31">
        <v>29202.1</v>
      </c>
      <c r="M412" s="31">
        <v>1.74274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47.1</v>
      </c>
      <c r="D413" s="36">
        <v>47.516666666666673</v>
      </c>
      <c r="E413" s="36">
        <v>46.583333333333343</v>
      </c>
      <c r="F413" s="36">
        <v>46.06666666666667</v>
      </c>
      <c r="G413" s="36">
        <v>45.13333333333334</v>
      </c>
      <c r="H413" s="36">
        <v>48.033333333333346</v>
      </c>
      <c r="I413" s="36">
        <v>48.966666666666669</v>
      </c>
      <c r="J413" s="36">
        <v>49.483333333333348</v>
      </c>
      <c r="K413" s="31">
        <v>48.45</v>
      </c>
      <c r="L413" s="31">
        <v>47</v>
      </c>
      <c r="M413" s="31">
        <v>86.932100000000005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2397.1999999999998</v>
      </c>
      <c r="D414" s="36">
        <v>2408.25</v>
      </c>
      <c r="E414" s="36">
        <v>2377.5500000000002</v>
      </c>
      <c r="F414" s="36">
        <v>2357.9</v>
      </c>
      <c r="G414" s="36">
        <v>2327.2000000000003</v>
      </c>
      <c r="H414" s="36">
        <v>2427.9</v>
      </c>
      <c r="I414" s="36">
        <v>2458.6</v>
      </c>
      <c r="J414" s="36">
        <v>2478.25</v>
      </c>
      <c r="K414" s="31">
        <v>2438.9499999999998</v>
      </c>
      <c r="L414" s="31">
        <v>2388.6</v>
      </c>
      <c r="M414" s="31">
        <v>21.203440000000001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702.25</v>
      </c>
      <c r="D415" s="36">
        <v>705.9</v>
      </c>
      <c r="E415" s="36">
        <v>691.34999999999991</v>
      </c>
      <c r="F415" s="36">
        <v>680.44999999999993</v>
      </c>
      <c r="G415" s="36">
        <v>665.89999999999986</v>
      </c>
      <c r="H415" s="36">
        <v>716.8</v>
      </c>
      <c r="I415" s="36">
        <v>731.34999999999991</v>
      </c>
      <c r="J415" s="36">
        <v>742.25</v>
      </c>
      <c r="K415" s="31">
        <v>720.45</v>
      </c>
      <c r="L415" s="31">
        <v>695</v>
      </c>
      <c r="M415" s="31">
        <v>11.958930000000001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4104.6499999999996</v>
      </c>
      <c r="D416" s="36">
        <v>4127.8166666666666</v>
      </c>
      <c r="E416" s="36">
        <v>4006.2833333333328</v>
      </c>
      <c r="F416" s="36">
        <v>3907.9166666666661</v>
      </c>
      <c r="G416" s="36">
        <v>3786.3833333333323</v>
      </c>
      <c r="H416" s="36">
        <v>4226.1833333333334</v>
      </c>
      <c r="I416" s="36">
        <v>4347.7166666666681</v>
      </c>
      <c r="J416" s="36">
        <v>4446.0833333333339</v>
      </c>
      <c r="K416" s="31">
        <v>4249.3500000000004</v>
      </c>
      <c r="L416" s="31">
        <v>4029.45</v>
      </c>
      <c r="M416" s="31">
        <v>6.3779399999999997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127.55</v>
      </c>
      <c r="D417" s="36">
        <v>128.56666666666666</v>
      </c>
      <c r="E417" s="36">
        <v>124.78333333333333</v>
      </c>
      <c r="F417" s="36">
        <v>122.01666666666667</v>
      </c>
      <c r="G417" s="36">
        <v>118.23333333333333</v>
      </c>
      <c r="H417" s="36">
        <v>131.33333333333331</v>
      </c>
      <c r="I417" s="36">
        <v>135.11666666666662</v>
      </c>
      <c r="J417" s="36">
        <v>137.88333333333333</v>
      </c>
      <c r="K417" s="31">
        <v>132.35</v>
      </c>
      <c r="L417" s="31">
        <v>125.8</v>
      </c>
      <c r="M417" s="31">
        <v>407.47230000000002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4592.2</v>
      </c>
      <c r="D418" s="36">
        <v>4629.45</v>
      </c>
      <c r="E418" s="36">
        <v>4543.8499999999995</v>
      </c>
      <c r="F418" s="36">
        <v>4495.5</v>
      </c>
      <c r="G418" s="36">
        <v>4409.8999999999996</v>
      </c>
      <c r="H418" s="36">
        <v>4677.7999999999993</v>
      </c>
      <c r="I418" s="36">
        <v>4763.3999999999996</v>
      </c>
      <c r="J418" s="36">
        <v>4811.7499999999991</v>
      </c>
      <c r="K418" s="31">
        <v>4715.05</v>
      </c>
      <c r="L418" s="31">
        <v>4581.1000000000004</v>
      </c>
      <c r="M418" s="31">
        <v>1.34013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1430.8</v>
      </c>
      <c r="D419" s="36">
        <v>1429.3499999999997</v>
      </c>
      <c r="E419" s="36">
        <v>1404.0999999999995</v>
      </c>
      <c r="F419" s="36">
        <v>1377.3999999999999</v>
      </c>
      <c r="G419" s="36">
        <v>1352.1499999999996</v>
      </c>
      <c r="H419" s="36">
        <v>1456.0499999999993</v>
      </c>
      <c r="I419" s="36">
        <v>1481.2999999999997</v>
      </c>
      <c r="J419" s="36">
        <v>1507.9999999999991</v>
      </c>
      <c r="K419" s="31">
        <v>1454.6</v>
      </c>
      <c r="L419" s="31">
        <v>1402.65</v>
      </c>
      <c r="M419" s="31">
        <v>2.6021200000000002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6341.9</v>
      </c>
      <c r="D420" s="36">
        <v>6390.6833333333334</v>
      </c>
      <c r="E420" s="36">
        <v>6272.166666666667</v>
      </c>
      <c r="F420" s="36">
        <v>6202.4333333333334</v>
      </c>
      <c r="G420" s="36">
        <v>6083.916666666667</v>
      </c>
      <c r="H420" s="36">
        <v>6460.416666666667</v>
      </c>
      <c r="I420" s="36">
        <v>6578.9333333333334</v>
      </c>
      <c r="J420" s="36">
        <v>6648.666666666667</v>
      </c>
      <c r="K420" s="31">
        <v>6509.2</v>
      </c>
      <c r="L420" s="31">
        <v>6320.95</v>
      </c>
      <c r="M420" s="31">
        <v>0.94116999999999995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629.25</v>
      </c>
      <c r="D421" s="36">
        <v>627.31666666666672</v>
      </c>
      <c r="E421" s="36">
        <v>621.93333333333339</v>
      </c>
      <c r="F421" s="36">
        <v>614.61666666666667</v>
      </c>
      <c r="G421" s="36">
        <v>609.23333333333335</v>
      </c>
      <c r="H421" s="36">
        <v>634.63333333333344</v>
      </c>
      <c r="I421" s="36">
        <v>640.01666666666688</v>
      </c>
      <c r="J421" s="36">
        <v>647.33333333333348</v>
      </c>
      <c r="K421" s="31">
        <v>632.70000000000005</v>
      </c>
      <c r="L421" s="31">
        <v>620</v>
      </c>
      <c r="M421" s="31">
        <v>16.609580000000001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764.65</v>
      </c>
      <c r="D422" s="36">
        <v>765.18333333333339</v>
      </c>
      <c r="E422" s="36">
        <v>752.36666666666679</v>
      </c>
      <c r="F422" s="36">
        <v>740.08333333333337</v>
      </c>
      <c r="G422" s="36">
        <v>727.26666666666677</v>
      </c>
      <c r="H422" s="36">
        <v>777.46666666666681</v>
      </c>
      <c r="I422" s="36">
        <v>790.28333333333342</v>
      </c>
      <c r="J422" s="36">
        <v>802.56666666666683</v>
      </c>
      <c r="K422" s="31">
        <v>778</v>
      </c>
      <c r="L422" s="31">
        <v>752.9</v>
      </c>
      <c r="M422" s="31">
        <v>3.9838399999999998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2308.4499999999998</v>
      </c>
      <c r="D423" s="36">
        <v>2304.1333333333332</v>
      </c>
      <c r="E423" s="36">
        <v>2283.3166666666666</v>
      </c>
      <c r="F423" s="36">
        <v>2258.1833333333334</v>
      </c>
      <c r="G423" s="36">
        <v>2237.3666666666668</v>
      </c>
      <c r="H423" s="36">
        <v>2329.2666666666664</v>
      </c>
      <c r="I423" s="36">
        <v>2350.083333333333</v>
      </c>
      <c r="J423" s="36">
        <v>2375.2166666666662</v>
      </c>
      <c r="K423" s="31">
        <v>2324.9499999999998</v>
      </c>
      <c r="L423" s="31">
        <v>2279</v>
      </c>
      <c r="M423" s="31">
        <v>13.74086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583.79999999999995</v>
      </c>
      <c r="D424" s="36">
        <v>583.6</v>
      </c>
      <c r="E424" s="36">
        <v>572.20000000000005</v>
      </c>
      <c r="F424" s="36">
        <v>560.6</v>
      </c>
      <c r="G424" s="36">
        <v>549.20000000000005</v>
      </c>
      <c r="H424" s="36">
        <v>595.20000000000005</v>
      </c>
      <c r="I424" s="36">
        <v>606.59999999999991</v>
      </c>
      <c r="J424" s="36">
        <v>618.20000000000005</v>
      </c>
      <c r="K424" s="31">
        <v>595</v>
      </c>
      <c r="L424" s="31">
        <v>572</v>
      </c>
      <c r="M424" s="31">
        <v>14.966229999999999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647.65</v>
      </c>
      <c r="D425" s="36">
        <v>644.61666666666667</v>
      </c>
      <c r="E425" s="36">
        <v>636.2833333333333</v>
      </c>
      <c r="F425" s="36">
        <v>624.91666666666663</v>
      </c>
      <c r="G425" s="36">
        <v>616.58333333333326</v>
      </c>
      <c r="H425" s="36">
        <v>655.98333333333335</v>
      </c>
      <c r="I425" s="36">
        <v>664.31666666666661</v>
      </c>
      <c r="J425" s="36">
        <v>675.68333333333339</v>
      </c>
      <c r="K425" s="31">
        <v>652.95000000000005</v>
      </c>
      <c r="L425" s="31">
        <v>633.25</v>
      </c>
      <c r="M425" s="31">
        <v>265.87707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119.3</v>
      </c>
      <c r="D426" s="36">
        <v>120.5</v>
      </c>
      <c r="E426" s="36">
        <v>117.5</v>
      </c>
      <c r="F426" s="36">
        <v>115.7</v>
      </c>
      <c r="G426" s="36">
        <v>112.7</v>
      </c>
      <c r="H426" s="36">
        <v>122.3</v>
      </c>
      <c r="I426" s="36">
        <v>125.3</v>
      </c>
      <c r="J426" s="36">
        <v>127.1</v>
      </c>
      <c r="K426" s="31">
        <v>123.5</v>
      </c>
      <c r="L426" s="31">
        <v>118.7</v>
      </c>
      <c r="M426" s="31">
        <v>233.93545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573.25</v>
      </c>
      <c r="D427" s="36">
        <v>576.25</v>
      </c>
      <c r="E427" s="36">
        <v>563.70000000000005</v>
      </c>
      <c r="F427" s="36">
        <v>554.15000000000009</v>
      </c>
      <c r="G427" s="36">
        <v>541.60000000000014</v>
      </c>
      <c r="H427" s="36">
        <v>585.79999999999995</v>
      </c>
      <c r="I427" s="36">
        <v>598.34999999999991</v>
      </c>
      <c r="J427" s="36">
        <v>607.89999999999986</v>
      </c>
      <c r="K427" s="31">
        <v>588.79999999999995</v>
      </c>
      <c r="L427" s="31">
        <v>566.70000000000005</v>
      </c>
      <c r="M427" s="31">
        <v>17.878050000000002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142.35</v>
      </c>
      <c r="D428" s="36">
        <v>143.78333333333333</v>
      </c>
      <c r="E428" s="36">
        <v>139.56666666666666</v>
      </c>
      <c r="F428" s="36">
        <v>136.78333333333333</v>
      </c>
      <c r="G428" s="36">
        <v>132.56666666666666</v>
      </c>
      <c r="H428" s="36">
        <v>146.56666666666666</v>
      </c>
      <c r="I428" s="36">
        <v>150.7833333333333</v>
      </c>
      <c r="J428" s="36">
        <v>153.56666666666666</v>
      </c>
      <c r="K428" s="31">
        <v>148</v>
      </c>
      <c r="L428" s="31">
        <v>141</v>
      </c>
      <c r="M428" s="31">
        <v>30.112010000000001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402.75</v>
      </c>
      <c r="D429" s="36">
        <v>405.66666666666669</v>
      </c>
      <c r="E429" s="36">
        <v>397.08333333333337</v>
      </c>
      <c r="F429" s="36">
        <v>391.41666666666669</v>
      </c>
      <c r="G429" s="36">
        <v>382.83333333333337</v>
      </c>
      <c r="H429" s="36">
        <v>411.33333333333337</v>
      </c>
      <c r="I429" s="36">
        <v>419.91666666666674</v>
      </c>
      <c r="J429" s="36">
        <v>425.58333333333337</v>
      </c>
      <c r="K429" s="31">
        <v>414.25</v>
      </c>
      <c r="L429" s="31">
        <v>400</v>
      </c>
      <c r="M429" s="31">
        <v>4.1955999999999998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370.65</v>
      </c>
      <c r="D430" s="36">
        <v>375.61666666666662</v>
      </c>
      <c r="E430" s="36">
        <v>364.03333333333325</v>
      </c>
      <c r="F430" s="36">
        <v>357.41666666666663</v>
      </c>
      <c r="G430" s="36">
        <v>345.83333333333326</v>
      </c>
      <c r="H430" s="36">
        <v>382.23333333333323</v>
      </c>
      <c r="I430" s="36">
        <v>393.81666666666661</v>
      </c>
      <c r="J430" s="36">
        <v>400.43333333333322</v>
      </c>
      <c r="K430" s="31">
        <v>387.2</v>
      </c>
      <c r="L430" s="31">
        <v>369</v>
      </c>
      <c r="M430" s="31">
        <v>2.0486499999999999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1407.95</v>
      </c>
      <c r="D431" s="36">
        <v>1412.4333333333334</v>
      </c>
      <c r="E431" s="36">
        <v>1394.4166666666667</v>
      </c>
      <c r="F431" s="36">
        <v>1380.8833333333334</v>
      </c>
      <c r="G431" s="36">
        <v>1362.8666666666668</v>
      </c>
      <c r="H431" s="36">
        <v>1425.9666666666667</v>
      </c>
      <c r="I431" s="36">
        <v>1443.9833333333331</v>
      </c>
      <c r="J431" s="36">
        <v>1457.5166666666667</v>
      </c>
      <c r="K431" s="31">
        <v>1430.45</v>
      </c>
      <c r="L431" s="31">
        <v>1398.9</v>
      </c>
      <c r="M431" s="31">
        <v>24.424810000000001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654.75</v>
      </c>
      <c r="D432" s="36">
        <v>656.33333333333337</v>
      </c>
      <c r="E432" s="36">
        <v>644.7166666666667</v>
      </c>
      <c r="F432" s="36">
        <v>634.68333333333328</v>
      </c>
      <c r="G432" s="36">
        <v>623.06666666666661</v>
      </c>
      <c r="H432" s="36">
        <v>666.36666666666679</v>
      </c>
      <c r="I432" s="36">
        <v>677.98333333333335</v>
      </c>
      <c r="J432" s="36">
        <v>688.01666666666688</v>
      </c>
      <c r="K432" s="31">
        <v>667.95</v>
      </c>
      <c r="L432" s="31">
        <v>646.29999999999995</v>
      </c>
      <c r="M432" s="31">
        <v>5.0056500000000002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3523.5</v>
      </c>
      <c r="D433" s="36">
        <v>3527.2999999999997</v>
      </c>
      <c r="E433" s="36">
        <v>3458.1999999999994</v>
      </c>
      <c r="F433" s="36">
        <v>3392.8999999999996</v>
      </c>
      <c r="G433" s="36">
        <v>3323.7999999999993</v>
      </c>
      <c r="H433" s="36">
        <v>3592.5999999999995</v>
      </c>
      <c r="I433" s="36">
        <v>3661.7</v>
      </c>
      <c r="J433" s="36">
        <v>3726.9999999999995</v>
      </c>
      <c r="K433" s="31">
        <v>3596.4</v>
      </c>
      <c r="L433" s="31">
        <v>3462</v>
      </c>
      <c r="M433" s="31">
        <v>1.3813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1229.8499999999999</v>
      </c>
      <c r="D434" s="36">
        <v>1224.6833333333334</v>
      </c>
      <c r="E434" s="36">
        <v>1215.4166666666667</v>
      </c>
      <c r="F434" s="36">
        <v>1200.9833333333333</v>
      </c>
      <c r="G434" s="36">
        <v>1191.7166666666667</v>
      </c>
      <c r="H434" s="36">
        <v>1239.1166666666668</v>
      </c>
      <c r="I434" s="36">
        <v>1248.3833333333332</v>
      </c>
      <c r="J434" s="36">
        <v>1262.8166666666668</v>
      </c>
      <c r="K434" s="31">
        <v>1233.95</v>
      </c>
      <c r="L434" s="31">
        <v>1210.25</v>
      </c>
      <c r="M434" s="31">
        <v>1.3843099999999999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470.65</v>
      </c>
      <c r="D435" s="36">
        <v>472.36666666666662</v>
      </c>
      <c r="E435" s="36">
        <v>466.88333333333321</v>
      </c>
      <c r="F435" s="36">
        <v>463.11666666666662</v>
      </c>
      <c r="G435" s="36">
        <v>457.63333333333321</v>
      </c>
      <c r="H435" s="36">
        <v>476.13333333333321</v>
      </c>
      <c r="I435" s="36">
        <v>481.61666666666667</v>
      </c>
      <c r="J435" s="36">
        <v>485.38333333333321</v>
      </c>
      <c r="K435" s="31">
        <v>477.85</v>
      </c>
      <c r="L435" s="31">
        <v>468.6</v>
      </c>
      <c r="M435" s="31">
        <v>5.0054400000000001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392.25</v>
      </c>
      <c r="D436" s="36">
        <v>391.55</v>
      </c>
      <c r="E436" s="36">
        <v>388.20000000000005</v>
      </c>
      <c r="F436" s="36">
        <v>384.15000000000003</v>
      </c>
      <c r="G436" s="36">
        <v>380.80000000000007</v>
      </c>
      <c r="H436" s="36">
        <v>395.6</v>
      </c>
      <c r="I436" s="36">
        <v>398.95000000000005</v>
      </c>
      <c r="J436" s="36">
        <v>403</v>
      </c>
      <c r="K436" s="31">
        <v>394.9</v>
      </c>
      <c r="L436" s="31">
        <v>387.5</v>
      </c>
      <c r="M436" s="31">
        <v>0.77473000000000003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4070.55</v>
      </c>
      <c r="D437" s="36">
        <v>4083.6</v>
      </c>
      <c r="E437" s="36">
        <v>4026.95</v>
      </c>
      <c r="F437" s="36">
        <v>3983.35</v>
      </c>
      <c r="G437" s="36">
        <v>3926.7</v>
      </c>
      <c r="H437" s="36">
        <v>4127.2</v>
      </c>
      <c r="I437" s="36">
        <v>4183.8500000000004</v>
      </c>
      <c r="J437" s="36">
        <v>4227.45</v>
      </c>
      <c r="K437" s="31">
        <v>4140.25</v>
      </c>
      <c r="L437" s="31">
        <v>4040</v>
      </c>
      <c r="M437" s="31">
        <v>1.2193000000000001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659.95</v>
      </c>
      <c r="D438" s="36">
        <v>659.85</v>
      </c>
      <c r="E438" s="36">
        <v>644.90000000000009</v>
      </c>
      <c r="F438" s="36">
        <v>629.85</v>
      </c>
      <c r="G438" s="36">
        <v>614.90000000000009</v>
      </c>
      <c r="H438" s="36">
        <v>674.90000000000009</v>
      </c>
      <c r="I438" s="36">
        <v>689.85000000000014</v>
      </c>
      <c r="J438" s="36">
        <v>704.90000000000009</v>
      </c>
      <c r="K438" s="31">
        <v>674.8</v>
      </c>
      <c r="L438" s="31">
        <v>644.79999999999995</v>
      </c>
      <c r="M438" s="31">
        <v>1.81735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48.2</v>
      </c>
      <c r="D439" s="36">
        <v>47.800000000000004</v>
      </c>
      <c r="E439" s="36">
        <v>47.400000000000006</v>
      </c>
      <c r="F439" s="36">
        <v>46.6</v>
      </c>
      <c r="G439" s="36">
        <v>46.2</v>
      </c>
      <c r="H439" s="36">
        <v>48.600000000000009</v>
      </c>
      <c r="I439" s="36">
        <v>49</v>
      </c>
      <c r="J439" s="36">
        <v>49.800000000000011</v>
      </c>
      <c r="K439" s="31">
        <v>48.2</v>
      </c>
      <c r="L439" s="31">
        <v>47</v>
      </c>
      <c r="M439" s="31">
        <v>1955.41083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649.20000000000005</v>
      </c>
      <c r="D440" s="36">
        <v>652.80000000000007</v>
      </c>
      <c r="E440" s="36">
        <v>639.65000000000009</v>
      </c>
      <c r="F440" s="36">
        <v>630.1</v>
      </c>
      <c r="G440" s="36">
        <v>616.95000000000005</v>
      </c>
      <c r="H440" s="36">
        <v>662.35000000000014</v>
      </c>
      <c r="I440" s="36">
        <v>675.5</v>
      </c>
      <c r="J440" s="36">
        <v>685.05000000000018</v>
      </c>
      <c r="K440" s="31">
        <v>665.95</v>
      </c>
      <c r="L440" s="31">
        <v>643.25</v>
      </c>
      <c r="M440" s="31">
        <v>64.547250000000005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746.6</v>
      </c>
      <c r="D441" s="36">
        <v>746.85</v>
      </c>
      <c r="E441" s="36">
        <v>738.85</v>
      </c>
      <c r="F441" s="36">
        <v>731.1</v>
      </c>
      <c r="G441" s="36">
        <v>723.1</v>
      </c>
      <c r="H441" s="36">
        <v>754.6</v>
      </c>
      <c r="I441" s="36">
        <v>762.6</v>
      </c>
      <c r="J441" s="36">
        <v>770.35</v>
      </c>
      <c r="K441" s="31">
        <v>754.85</v>
      </c>
      <c r="L441" s="31">
        <v>739.1</v>
      </c>
      <c r="M441" s="31">
        <v>9.2915799999999997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499.75</v>
      </c>
      <c r="D442" s="36">
        <v>501.7</v>
      </c>
      <c r="E442" s="36">
        <v>495.95</v>
      </c>
      <c r="F442" s="36">
        <v>492.15</v>
      </c>
      <c r="G442" s="36">
        <v>486.4</v>
      </c>
      <c r="H442" s="36">
        <v>505.5</v>
      </c>
      <c r="I442" s="36">
        <v>511.25</v>
      </c>
      <c r="J442" s="36">
        <v>515.04999999999995</v>
      </c>
      <c r="K442" s="31">
        <v>507.45</v>
      </c>
      <c r="L442" s="31">
        <v>497.9</v>
      </c>
      <c r="M442" s="31">
        <v>1.57978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1016.45</v>
      </c>
      <c r="D443" s="36">
        <v>1022.0833333333334</v>
      </c>
      <c r="E443" s="36">
        <v>1005.7166666666667</v>
      </c>
      <c r="F443" s="36">
        <v>994.98333333333335</v>
      </c>
      <c r="G443" s="36">
        <v>978.61666666666667</v>
      </c>
      <c r="H443" s="36">
        <v>1032.8166666666666</v>
      </c>
      <c r="I443" s="36">
        <v>1049.1833333333334</v>
      </c>
      <c r="J443" s="36">
        <v>1059.9166666666667</v>
      </c>
      <c r="K443" s="31">
        <v>1038.45</v>
      </c>
      <c r="L443" s="31">
        <v>1011.35</v>
      </c>
      <c r="M443" s="31">
        <v>3.8519600000000001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1014.9</v>
      </c>
      <c r="D444" s="36">
        <v>1020.9499999999999</v>
      </c>
      <c r="E444" s="36">
        <v>1005.9499999999998</v>
      </c>
      <c r="F444" s="36">
        <v>996.99999999999989</v>
      </c>
      <c r="G444" s="36">
        <v>981.99999999999977</v>
      </c>
      <c r="H444" s="36">
        <v>1029.8999999999999</v>
      </c>
      <c r="I444" s="36">
        <v>1044.9000000000001</v>
      </c>
      <c r="J444" s="36">
        <v>1053.8499999999999</v>
      </c>
      <c r="K444" s="31">
        <v>1035.95</v>
      </c>
      <c r="L444" s="31">
        <v>1012</v>
      </c>
      <c r="M444" s="31">
        <v>7.2208500000000004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1704.3</v>
      </c>
      <c r="D445" s="36">
        <v>1713.3166666666666</v>
      </c>
      <c r="E445" s="36">
        <v>1682.9833333333331</v>
      </c>
      <c r="F445" s="36">
        <v>1661.6666666666665</v>
      </c>
      <c r="G445" s="36">
        <v>1631.333333333333</v>
      </c>
      <c r="H445" s="36">
        <v>1734.6333333333332</v>
      </c>
      <c r="I445" s="36">
        <v>1764.9666666666667</v>
      </c>
      <c r="J445" s="36">
        <v>1786.2833333333333</v>
      </c>
      <c r="K445" s="31">
        <v>1743.65</v>
      </c>
      <c r="L445" s="31">
        <v>1692</v>
      </c>
      <c r="M445" s="31">
        <v>4.0188899999999999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3854.15</v>
      </c>
      <c r="D446" s="36">
        <v>3854.7000000000003</v>
      </c>
      <c r="E446" s="36">
        <v>3804.5000000000005</v>
      </c>
      <c r="F446" s="36">
        <v>3754.8500000000004</v>
      </c>
      <c r="G446" s="36">
        <v>3704.6500000000005</v>
      </c>
      <c r="H446" s="36">
        <v>3904.3500000000004</v>
      </c>
      <c r="I446" s="36">
        <v>3954.55</v>
      </c>
      <c r="J446" s="36">
        <v>4004.2000000000003</v>
      </c>
      <c r="K446" s="31">
        <v>3904.9</v>
      </c>
      <c r="L446" s="31">
        <v>3805.05</v>
      </c>
      <c r="M446" s="31">
        <v>23.631070000000001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1129.6500000000001</v>
      </c>
      <c r="D447" s="36">
        <v>1124.1833333333334</v>
      </c>
      <c r="E447" s="36">
        <v>1113.4666666666667</v>
      </c>
      <c r="F447" s="36">
        <v>1097.2833333333333</v>
      </c>
      <c r="G447" s="36">
        <v>1086.5666666666666</v>
      </c>
      <c r="H447" s="36">
        <v>1140.3666666666668</v>
      </c>
      <c r="I447" s="36">
        <v>1151.0833333333335</v>
      </c>
      <c r="J447" s="36">
        <v>1167.2666666666669</v>
      </c>
      <c r="K447" s="31">
        <v>1134.9000000000001</v>
      </c>
      <c r="L447" s="31">
        <v>1108</v>
      </c>
      <c r="M447" s="31">
        <v>47.283580000000001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7640.9</v>
      </c>
      <c r="D448" s="36">
        <v>7646.9666666666672</v>
      </c>
      <c r="E448" s="36">
        <v>7593.9333333333343</v>
      </c>
      <c r="F448" s="36">
        <v>7546.9666666666672</v>
      </c>
      <c r="G448" s="36">
        <v>7493.9333333333343</v>
      </c>
      <c r="H448" s="36">
        <v>7693.9333333333343</v>
      </c>
      <c r="I448" s="36">
        <v>7746.9666666666672</v>
      </c>
      <c r="J448" s="36">
        <v>7793.9333333333343</v>
      </c>
      <c r="K448" s="31">
        <v>7700</v>
      </c>
      <c r="L448" s="31">
        <v>7600</v>
      </c>
      <c r="M448" s="31">
        <v>0.81838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5775.2</v>
      </c>
      <c r="D449" s="36">
        <v>5793.4666666666672</v>
      </c>
      <c r="E449" s="36">
        <v>5611.9333333333343</v>
      </c>
      <c r="F449" s="36">
        <v>5448.666666666667</v>
      </c>
      <c r="G449" s="36">
        <v>5267.1333333333341</v>
      </c>
      <c r="H449" s="36">
        <v>5956.7333333333345</v>
      </c>
      <c r="I449" s="36">
        <v>6138.2666666666673</v>
      </c>
      <c r="J449" s="36">
        <v>6301.5333333333347</v>
      </c>
      <c r="K449" s="31">
        <v>5975</v>
      </c>
      <c r="L449" s="31">
        <v>5630.2</v>
      </c>
      <c r="M449" s="31">
        <v>4.7906199999999997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582.5</v>
      </c>
      <c r="D450" s="36">
        <v>585.11666666666667</v>
      </c>
      <c r="E450" s="36">
        <v>577.48333333333335</v>
      </c>
      <c r="F450" s="36">
        <v>572.4666666666667</v>
      </c>
      <c r="G450" s="36">
        <v>564.83333333333337</v>
      </c>
      <c r="H450" s="36">
        <v>590.13333333333333</v>
      </c>
      <c r="I450" s="36">
        <v>597.76666666666677</v>
      </c>
      <c r="J450" s="36">
        <v>602.7833333333333</v>
      </c>
      <c r="K450" s="31">
        <v>592.75</v>
      </c>
      <c r="L450" s="31">
        <v>580.1</v>
      </c>
      <c r="M450" s="31">
        <v>17.432390000000002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878.5</v>
      </c>
      <c r="D451" s="36">
        <v>884.98333333333323</v>
      </c>
      <c r="E451" s="36">
        <v>869.81666666666649</v>
      </c>
      <c r="F451" s="36">
        <v>861.13333333333321</v>
      </c>
      <c r="G451" s="36">
        <v>845.96666666666647</v>
      </c>
      <c r="H451" s="36">
        <v>893.66666666666652</v>
      </c>
      <c r="I451" s="36">
        <v>908.83333333333326</v>
      </c>
      <c r="J451" s="36">
        <v>917.51666666666654</v>
      </c>
      <c r="K451" s="31">
        <v>900.15</v>
      </c>
      <c r="L451" s="31">
        <v>876.3</v>
      </c>
      <c r="M451" s="31">
        <v>145.05885000000001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388.85</v>
      </c>
      <c r="D452" s="36">
        <v>390.33333333333331</v>
      </c>
      <c r="E452" s="36">
        <v>383.96666666666664</v>
      </c>
      <c r="F452" s="36">
        <v>379.08333333333331</v>
      </c>
      <c r="G452" s="36">
        <v>372.71666666666664</v>
      </c>
      <c r="H452" s="36">
        <v>395.21666666666664</v>
      </c>
      <c r="I452" s="36">
        <v>401.58333333333331</v>
      </c>
      <c r="J452" s="36">
        <v>406.46666666666664</v>
      </c>
      <c r="K452" s="31">
        <v>396.7</v>
      </c>
      <c r="L452" s="31">
        <v>385.45</v>
      </c>
      <c r="M452" s="31">
        <v>253.96798999999999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134.80000000000001</v>
      </c>
      <c r="D453" s="36">
        <v>135.35</v>
      </c>
      <c r="E453" s="36">
        <v>133.94999999999999</v>
      </c>
      <c r="F453" s="36">
        <v>133.1</v>
      </c>
      <c r="G453" s="36">
        <v>131.69999999999999</v>
      </c>
      <c r="H453" s="36">
        <v>136.19999999999999</v>
      </c>
      <c r="I453" s="36">
        <v>137.60000000000002</v>
      </c>
      <c r="J453" s="36">
        <v>138.44999999999999</v>
      </c>
      <c r="K453" s="31">
        <v>136.75</v>
      </c>
      <c r="L453" s="31">
        <v>134.5</v>
      </c>
      <c r="M453" s="31">
        <v>317.01792999999998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90.8</v>
      </c>
      <c r="D454" s="36">
        <v>91.633333333333326</v>
      </c>
      <c r="E454" s="36">
        <v>89.666666666666657</v>
      </c>
      <c r="F454" s="36">
        <v>88.533333333333331</v>
      </c>
      <c r="G454" s="36">
        <v>86.566666666666663</v>
      </c>
      <c r="H454" s="36">
        <v>92.766666666666652</v>
      </c>
      <c r="I454" s="36">
        <v>94.73333333333332</v>
      </c>
      <c r="J454" s="36">
        <v>95.866666666666646</v>
      </c>
      <c r="K454" s="31">
        <v>93.6</v>
      </c>
      <c r="L454" s="31">
        <v>90.5</v>
      </c>
      <c r="M454" s="31">
        <v>46.303289999999997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1384.15</v>
      </c>
      <c r="D455" s="36">
        <v>1381.8999999999999</v>
      </c>
      <c r="E455" s="36">
        <v>1356.2999999999997</v>
      </c>
      <c r="F455" s="36">
        <v>1328.4499999999998</v>
      </c>
      <c r="G455" s="36">
        <v>1302.8499999999997</v>
      </c>
      <c r="H455" s="36">
        <v>1409.7499999999998</v>
      </c>
      <c r="I455" s="36">
        <v>1435.3499999999997</v>
      </c>
      <c r="J455" s="36">
        <v>1463.1999999999998</v>
      </c>
      <c r="K455" s="31">
        <v>1407.5</v>
      </c>
      <c r="L455" s="31">
        <v>1354.05</v>
      </c>
      <c r="M455" s="31">
        <v>0.48696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402.95</v>
      </c>
      <c r="D456" s="36">
        <v>403.88333333333338</v>
      </c>
      <c r="E456" s="36">
        <v>399.06666666666678</v>
      </c>
      <c r="F456" s="36">
        <v>395.18333333333339</v>
      </c>
      <c r="G456" s="36">
        <v>390.36666666666679</v>
      </c>
      <c r="H456" s="36">
        <v>407.76666666666677</v>
      </c>
      <c r="I456" s="36">
        <v>412.58333333333337</v>
      </c>
      <c r="J456" s="36">
        <v>416.46666666666675</v>
      </c>
      <c r="K456" s="31">
        <v>408.7</v>
      </c>
      <c r="L456" s="31">
        <v>400</v>
      </c>
      <c r="M456" s="31">
        <v>0.74516000000000004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2960.95</v>
      </c>
      <c r="D457" s="36">
        <v>2904.6833333333329</v>
      </c>
      <c r="E457" s="36">
        <v>2836.3666666666659</v>
      </c>
      <c r="F457" s="36">
        <v>2711.7833333333328</v>
      </c>
      <c r="G457" s="36">
        <v>2643.4666666666658</v>
      </c>
      <c r="H457" s="36">
        <v>3029.266666666666</v>
      </c>
      <c r="I457" s="36">
        <v>3097.5833333333326</v>
      </c>
      <c r="J457" s="36">
        <v>3222.1666666666661</v>
      </c>
      <c r="K457" s="31">
        <v>2973</v>
      </c>
      <c r="L457" s="31">
        <v>2780.1</v>
      </c>
      <c r="M457" s="31">
        <v>0.41452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1312.5</v>
      </c>
      <c r="D458" s="36">
        <v>1319.5333333333333</v>
      </c>
      <c r="E458" s="36">
        <v>1302.7166666666667</v>
      </c>
      <c r="F458" s="36">
        <v>1292.9333333333334</v>
      </c>
      <c r="G458" s="36">
        <v>1276.1166666666668</v>
      </c>
      <c r="H458" s="36">
        <v>1329.3166666666666</v>
      </c>
      <c r="I458" s="36">
        <v>1346.1333333333332</v>
      </c>
      <c r="J458" s="36">
        <v>1355.9166666666665</v>
      </c>
      <c r="K458" s="31">
        <v>1336.35</v>
      </c>
      <c r="L458" s="31">
        <v>1309.75</v>
      </c>
      <c r="M458" s="31">
        <v>22.8642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770.55</v>
      </c>
      <c r="D459" s="36">
        <v>777.9666666666667</v>
      </c>
      <c r="E459" s="36">
        <v>760.18333333333339</v>
      </c>
      <c r="F459" s="36">
        <v>749.81666666666672</v>
      </c>
      <c r="G459" s="36">
        <v>732.03333333333342</v>
      </c>
      <c r="H459" s="36">
        <v>788.33333333333337</v>
      </c>
      <c r="I459" s="36">
        <v>806.11666666666667</v>
      </c>
      <c r="J459" s="36">
        <v>816.48333333333335</v>
      </c>
      <c r="K459" s="31">
        <v>795.75</v>
      </c>
      <c r="L459" s="31">
        <v>767.6</v>
      </c>
      <c r="M459" s="31">
        <v>2.7315900000000002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239.85</v>
      </c>
      <c r="D460" s="36">
        <v>240.51666666666665</v>
      </c>
      <c r="E460" s="36">
        <v>234.83333333333331</v>
      </c>
      <c r="F460" s="36">
        <v>229.81666666666666</v>
      </c>
      <c r="G460" s="36">
        <v>224.13333333333333</v>
      </c>
      <c r="H460" s="36">
        <v>245.5333333333333</v>
      </c>
      <c r="I460" s="36">
        <v>251.21666666666664</v>
      </c>
      <c r="J460" s="36">
        <v>256.23333333333329</v>
      </c>
      <c r="K460" s="31">
        <v>246.2</v>
      </c>
      <c r="L460" s="31">
        <v>235.5</v>
      </c>
      <c r="M460" s="31">
        <v>13.32461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987.05</v>
      </c>
      <c r="D461" s="36">
        <v>998.08333333333337</v>
      </c>
      <c r="E461" s="36">
        <v>971.2166666666667</v>
      </c>
      <c r="F461" s="36">
        <v>955.38333333333333</v>
      </c>
      <c r="G461" s="36">
        <v>928.51666666666665</v>
      </c>
      <c r="H461" s="36">
        <v>1013.9166666666667</v>
      </c>
      <c r="I461" s="36">
        <v>1040.7833333333333</v>
      </c>
      <c r="J461" s="36">
        <v>1056.6166666666668</v>
      </c>
      <c r="K461" s="31">
        <v>1024.95</v>
      </c>
      <c r="L461" s="31">
        <v>982.25</v>
      </c>
      <c r="M461" s="31">
        <v>2.5962800000000001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3136.2</v>
      </c>
      <c r="D462" s="36">
        <v>3149.7833333333328</v>
      </c>
      <c r="E462" s="36">
        <v>3089.6166666666659</v>
      </c>
      <c r="F462" s="36">
        <v>3043.0333333333328</v>
      </c>
      <c r="G462" s="36">
        <v>2982.8666666666659</v>
      </c>
      <c r="H462" s="36">
        <v>3196.3666666666659</v>
      </c>
      <c r="I462" s="36">
        <v>3256.5333333333328</v>
      </c>
      <c r="J462" s="36">
        <v>3303.1166666666659</v>
      </c>
      <c r="K462" s="31">
        <v>3209.95</v>
      </c>
      <c r="L462" s="31">
        <v>3103.2</v>
      </c>
      <c r="M462" s="31">
        <v>0.29107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3331.95</v>
      </c>
      <c r="D463" s="36">
        <v>3353.3166666666671</v>
      </c>
      <c r="E463" s="36">
        <v>3296.6333333333341</v>
      </c>
      <c r="F463" s="36">
        <v>3261.3166666666671</v>
      </c>
      <c r="G463" s="36">
        <v>3204.6333333333341</v>
      </c>
      <c r="H463" s="36">
        <v>3388.6333333333341</v>
      </c>
      <c r="I463" s="36">
        <v>3445.3166666666675</v>
      </c>
      <c r="J463" s="36">
        <v>3480.6333333333341</v>
      </c>
      <c r="K463" s="31">
        <v>3410</v>
      </c>
      <c r="L463" s="31">
        <v>3318</v>
      </c>
      <c r="M463" s="31">
        <v>0.15287000000000001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3627.45</v>
      </c>
      <c r="D464" s="36">
        <v>3655.4833333333336</v>
      </c>
      <c r="E464" s="36">
        <v>3572.9666666666672</v>
      </c>
      <c r="F464" s="36">
        <v>3518.4833333333336</v>
      </c>
      <c r="G464" s="36">
        <v>3435.9666666666672</v>
      </c>
      <c r="H464" s="36">
        <v>3709.9666666666672</v>
      </c>
      <c r="I464" s="36">
        <v>3792.4833333333336</v>
      </c>
      <c r="J464" s="36">
        <v>3846.9666666666672</v>
      </c>
      <c r="K464" s="31">
        <v>3738</v>
      </c>
      <c r="L464" s="31">
        <v>3601</v>
      </c>
      <c r="M464" s="31">
        <v>14.084619999999999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2512.5</v>
      </c>
      <c r="D465" s="36">
        <v>2512.4</v>
      </c>
      <c r="E465" s="36">
        <v>2487.25</v>
      </c>
      <c r="F465" s="36">
        <v>2462</v>
      </c>
      <c r="G465" s="36">
        <v>2436.85</v>
      </c>
      <c r="H465" s="36">
        <v>2537.65</v>
      </c>
      <c r="I465" s="36">
        <v>2562.8000000000006</v>
      </c>
      <c r="J465" s="36">
        <v>2588.0500000000002</v>
      </c>
      <c r="K465" s="31">
        <v>2537.5500000000002</v>
      </c>
      <c r="L465" s="31">
        <v>2487.15</v>
      </c>
      <c r="M465" s="31">
        <v>1.36887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1051.7</v>
      </c>
      <c r="D466" s="36">
        <v>1060.5833333333333</v>
      </c>
      <c r="E466" s="36">
        <v>1036.1666666666665</v>
      </c>
      <c r="F466" s="36">
        <v>1020.6333333333332</v>
      </c>
      <c r="G466" s="36">
        <v>996.21666666666647</v>
      </c>
      <c r="H466" s="36">
        <v>1076.1166666666666</v>
      </c>
      <c r="I466" s="36">
        <v>1100.5333333333331</v>
      </c>
      <c r="J466" s="36">
        <v>1116.0666666666666</v>
      </c>
      <c r="K466" s="31">
        <v>1085</v>
      </c>
      <c r="L466" s="31">
        <v>1045.05</v>
      </c>
      <c r="M466" s="31">
        <v>9.9324600000000007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972.9</v>
      </c>
      <c r="D467" s="36">
        <v>1000.9666666666667</v>
      </c>
      <c r="E467" s="36">
        <v>922.43333333333339</v>
      </c>
      <c r="F467" s="36">
        <v>871.9666666666667</v>
      </c>
      <c r="G467" s="36">
        <v>793.43333333333339</v>
      </c>
      <c r="H467" s="36">
        <v>1051.4333333333334</v>
      </c>
      <c r="I467" s="36">
        <v>1129.9666666666667</v>
      </c>
      <c r="J467" s="36">
        <v>1180.4333333333334</v>
      </c>
      <c r="K467" s="31">
        <v>1079.5</v>
      </c>
      <c r="L467" s="31">
        <v>950.5</v>
      </c>
      <c r="M467" s="31">
        <v>15.537979999999999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3102.8</v>
      </c>
      <c r="D468" s="36">
        <v>3099.3833333333337</v>
      </c>
      <c r="E468" s="36">
        <v>3064.9666666666672</v>
      </c>
      <c r="F468" s="36">
        <v>3027.1333333333337</v>
      </c>
      <c r="G468" s="36">
        <v>2992.7166666666672</v>
      </c>
      <c r="H468" s="36">
        <v>3137.2166666666672</v>
      </c>
      <c r="I468" s="36">
        <v>3171.6333333333341</v>
      </c>
      <c r="J468" s="36">
        <v>3209.4666666666672</v>
      </c>
      <c r="K468" s="31">
        <v>3133.8</v>
      </c>
      <c r="L468" s="31">
        <v>3061.55</v>
      </c>
      <c r="M468" s="31">
        <v>7.4211299999999998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46.45</v>
      </c>
      <c r="D469" s="36">
        <v>46.95000000000001</v>
      </c>
      <c r="E469" s="36">
        <v>45.700000000000017</v>
      </c>
      <c r="F469" s="36">
        <v>44.95000000000001</v>
      </c>
      <c r="G469" s="36">
        <v>43.700000000000017</v>
      </c>
      <c r="H469" s="36">
        <v>47.700000000000017</v>
      </c>
      <c r="I469" s="36">
        <v>48.95</v>
      </c>
      <c r="J469" s="36">
        <v>49.700000000000017</v>
      </c>
      <c r="K469" s="31">
        <v>48.2</v>
      </c>
      <c r="L469" s="31">
        <v>46.2</v>
      </c>
      <c r="M469" s="31">
        <v>253.13541000000001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336.95</v>
      </c>
      <c r="D470" s="36">
        <v>338.6</v>
      </c>
      <c r="E470" s="36">
        <v>332.20000000000005</v>
      </c>
      <c r="F470" s="36">
        <v>327.45000000000005</v>
      </c>
      <c r="G470" s="36">
        <v>321.05000000000007</v>
      </c>
      <c r="H470" s="36">
        <v>343.35</v>
      </c>
      <c r="I470" s="36">
        <v>349.75</v>
      </c>
      <c r="J470" s="36">
        <v>354.5</v>
      </c>
      <c r="K470" s="31">
        <v>345</v>
      </c>
      <c r="L470" s="31">
        <v>333.85</v>
      </c>
      <c r="M470" s="31">
        <v>3.90733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373.2</v>
      </c>
      <c r="D471" s="36">
        <v>373.65000000000003</v>
      </c>
      <c r="E471" s="36">
        <v>368.85000000000008</v>
      </c>
      <c r="F471" s="36">
        <v>364.50000000000006</v>
      </c>
      <c r="G471" s="36">
        <v>359.7000000000001</v>
      </c>
      <c r="H471" s="36">
        <v>378.00000000000006</v>
      </c>
      <c r="I471" s="36">
        <v>382.8</v>
      </c>
      <c r="J471" s="36">
        <v>387.15000000000003</v>
      </c>
      <c r="K471" s="31">
        <v>378.45</v>
      </c>
      <c r="L471" s="31">
        <v>369.3</v>
      </c>
      <c r="M471" s="31">
        <v>4.7781200000000004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770.1</v>
      </c>
      <c r="D472" s="36">
        <v>775.35</v>
      </c>
      <c r="E472" s="36">
        <v>760.75</v>
      </c>
      <c r="F472" s="36">
        <v>751.4</v>
      </c>
      <c r="G472" s="36">
        <v>736.8</v>
      </c>
      <c r="H472" s="36">
        <v>784.7</v>
      </c>
      <c r="I472" s="36">
        <v>799.30000000000018</v>
      </c>
      <c r="J472" s="36">
        <v>808.65000000000009</v>
      </c>
      <c r="K472" s="31">
        <v>789.95</v>
      </c>
      <c r="L472" s="31">
        <v>766</v>
      </c>
      <c r="M472" s="31">
        <v>0.33651999999999999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3779.35</v>
      </c>
      <c r="D473" s="36">
        <v>3793.4500000000003</v>
      </c>
      <c r="E473" s="36">
        <v>3586.9000000000005</v>
      </c>
      <c r="F473" s="36">
        <v>3394.4500000000003</v>
      </c>
      <c r="G473" s="36">
        <v>3187.9000000000005</v>
      </c>
      <c r="H473" s="36">
        <v>3985.9000000000005</v>
      </c>
      <c r="I473" s="36">
        <v>4192.4500000000007</v>
      </c>
      <c r="J473" s="36">
        <v>4384.9000000000005</v>
      </c>
      <c r="K473" s="31">
        <v>4000</v>
      </c>
      <c r="L473" s="31">
        <v>3601</v>
      </c>
      <c r="M473" s="31">
        <v>2.5225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61.25</v>
      </c>
      <c r="D474" s="36">
        <v>62.25</v>
      </c>
      <c r="E474" s="36">
        <v>60</v>
      </c>
      <c r="F474" s="36">
        <v>58.75</v>
      </c>
      <c r="G474" s="36">
        <v>56.5</v>
      </c>
      <c r="H474" s="36">
        <v>63.5</v>
      </c>
      <c r="I474" s="36">
        <v>65.75</v>
      </c>
      <c r="J474" s="36">
        <v>67</v>
      </c>
      <c r="K474" s="31">
        <v>64.5</v>
      </c>
      <c r="L474" s="31">
        <v>61</v>
      </c>
      <c r="M474" s="31">
        <v>55.607869999999998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1995.25</v>
      </c>
      <c r="D475" s="36">
        <v>2001.7</v>
      </c>
      <c r="E475" s="36">
        <v>1978.5500000000002</v>
      </c>
      <c r="F475" s="36">
        <v>1961.8500000000001</v>
      </c>
      <c r="G475" s="36">
        <v>1938.7000000000003</v>
      </c>
      <c r="H475" s="36">
        <v>2018.4</v>
      </c>
      <c r="I475" s="36">
        <v>2041.5500000000002</v>
      </c>
      <c r="J475" s="36">
        <v>2058.25</v>
      </c>
      <c r="K475" s="31">
        <v>2024.85</v>
      </c>
      <c r="L475" s="31">
        <v>1985</v>
      </c>
      <c r="M475" s="31">
        <v>5.88605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48.9</v>
      </c>
      <c r="D476" s="36">
        <v>48.333333333333336</v>
      </c>
      <c r="E476" s="36">
        <v>46.81666666666667</v>
      </c>
      <c r="F476" s="36">
        <v>44.733333333333334</v>
      </c>
      <c r="G476" s="36">
        <v>43.216666666666669</v>
      </c>
      <c r="H476" s="36">
        <v>50.416666666666671</v>
      </c>
      <c r="I476" s="36">
        <v>51.933333333333337</v>
      </c>
      <c r="J476" s="36">
        <v>54.016666666666673</v>
      </c>
      <c r="K476" s="31">
        <v>49.85</v>
      </c>
      <c r="L476" s="31">
        <v>46.25</v>
      </c>
      <c r="M476" s="31">
        <v>963.47496000000001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456.45</v>
      </c>
      <c r="D477" s="36">
        <v>458.81666666666666</v>
      </c>
      <c r="E477" s="36">
        <v>452.63333333333333</v>
      </c>
      <c r="F477" s="36">
        <v>448.81666666666666</v>
      </c>
      <c r="G477" s="36">
        <v>442.63333333333333</v>
      </c>
      <c r="H477" s="36">
        <v>462.63333333333333</v>
      </c>
      <c r="I477" s="36">
        <v>468.81666666666661</v>
      </c>
      <c r="J477" s="36">
        <v>472.63333333333333</v>
      </c>
      <c r="K477" s="31">
        <v>465</v>
      </c>
      <c r="L477" s="31">
        <v>455</v>
      </c>
      <c r="M477" s="31">
        <v>0.59423999999999999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9922.2999999999993</v>
      </c>
      <c r="D478" s="36">
        <v>10018.533333333333</v>
      </c>
      <c r="E478" s="36">
        <v>9803.8166666666657</v>
      </c>
      <c r="F478" s="36">
        <v>9685.3333333333321</v>
      </c>
      <c r="G478" s="36">
        <v>9470.616666666665</v>
      </c>
      <c r="H478" s="36">
        <v>10137.016666666666</v>
      </c>
      <c r="I478" s="36">
        <v>10351.733333333334</v>
      </c>
      <c r="J478" s="36">
        <v>10470.216666666667</v>
      </c>
      <c r="K478" s="31">
        <v>10233.25</v>
      </c>
      <c r="L478" s="31">
        <v>9900.0499999999993</v>
      </c>
      <c r="M478" s="31">
        <v>4.0150300000000003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144.6</v>
      </c>
      <c r="D479" s="36">
        <v>143.73333333333332</v>
      </c>
      <c r="E479" s="36">
        <v>140.56666666666663</v>
      </c>
      <c r="F479" s="36">
        <v>136.5333333333333</v>
      </c>
      <c r="G479" s="36">
        <v>133.36666666666662</v>
      </c>
      <c r="H479" s="36">
        <v>147.76666666666665</v>
      </c>
      <c r="I479" s="36">
        <v>150.93333333333334</v>
      </c>
      <c r="J479" s="36">
        <v>154.96666666666667</v>
      </c>
      <c r="K479" s="31">
        <v>146.9</v>
      </c>
      <c r="L479" s="31">
        <v>139.69999999999999</v>
      </c>
      <c r="M479" s="31">
        <v>418.41032000000001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1803.15</v>
      </c>
      <c r="D480" s="36">
        <v>1802.7833333333335</v>
      </c>
      <c r="E480" s="36">
        <v>1789.416666666667</v>
      </c>
      <c r="F480" s="36">
        <v>1775.6833333333334</v>
      </c>
      <c r="G480" s="36">
        <v>1762.3166666666668</v>
      </c>
      <c r="H480" s="36">
        <v>1816.5166666666671</v>
      </c>
      <c r="I480" s="36">
        <v>1829.8833333333334</v>
      </c>
      <c r="J480" s="36">
        <v>1843.6166666666672</v>
      </c>
      <c r="K480" s="31">
        <v>1816.15</v>
      </c>
      <c r="L480" s="31">
        <v>1789.05</v>
      </c>
      <c r="M480" s="31">
        <v>1.4738100000000001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1080.05</v>
      </c>
      <c r="D481" s="36">
        <v>1084.6999999999998</v>
      </c>
      <c r="E481" s="36">
        <v>1073.0499999999997</v>
      </c>
      <c r="F481" s="36">
        <v>1066.05</v>
      </c>
      <c r="G481" s="36">
        <v>1054.3999999999999</v>
      </c>
      <c r="H481" s="36">
        <v>1091.6999999999996</v>
      </c>
      <c r="I481" s="36">
        <v>1103.3499999999997</v>
      </c>
      <c r="J481" s="31">
        <v>1110.3499999999995</v>
      </c>
      <c r="K481" s="31">
        <v>1096.3499999999999</v>
      </c>
      <c r="L481" s="31">
        <v>1077.7</v>
      </c>
      <c r="M481" s="53">
        <v>5.4800800000000001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691.25</v>
      </c>
      <c r="D482" s="36">
        <v>688.69999999999993</v>
      </c>
      <c r="E482" s="36">
        <v>680.59999999999991</v>
      </c>
      <c r="F482" s="36">
        <v>669.94999999999993</v>
      </c>
      <c r="G482" s="36">
        <v>661.84999999999991</v>
      </c>
      <c r="H482" s="36">
        <v>699.34999999999991</v>
      </c>
      <c r="I482" s="36">
        <v>707.45</v>
      </c>
      <c r="J482" s="31">
        <v>718.09999999999991</v>
      </c>
      <c r="K482" s="31">
        <v>696.8</v>
      </c>
      <c r="L482" s="31">
        <v>678.05</v>
      </c>
      <c r="M482" s="53">
        <v>4.9978899999999999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530.04999999999995</v>
      </c>
      <c r="D483" s="36">
        <v>531.85</v>
      </c>
      <c r="E483" s="36">
        <v>524.70000000000005</v>
      </c>
      <c r="F483" s="36">
        <v>519.35</v>
      </c>
      <c r="G483" s="36">
        <v>512.20000000000005</v>
      </c>
      <c r="H483" s="36">
        <v>537.20000000000005</v>
      </c>
      <c r="I483" s="36">
        <v>544.34999999999991</v>
      </c>
      <c r="J483" s="36">
        <v>549.70000000000005</v>
      </c>
      <c r="K483" s="31">
        <v>539</v>
      </c>
      <c r="L483" s="31">
        <v>526.5</v>
      </c>
      <c r="M483" s="31">
        <v>36.619999999999997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924.8</v>
      </c>
      <c r="D484" s="36">
        <v>931.44999999999993</v>
      </c>
      <c r="E484" s="36">
        <v>913.89999999999986</v>
      </c>
      <c r="F484" s="36">
        <v>902.99999999999989</v>
      </c>
      <c r="G484" s="36">
        <v>885.44999999999982</v>
      </c>
      <c r="H484" s="36">
        <v>942.34999999999991</v>
      </c>
      <c r="I484" s="36">
        <v>959.89999999999986</v>
      </c>
      <c r="J484" s="31">
        <v>970.8</v>
      </c>
      <c r="K484" s="31">
        <v>949</v>
      </c>
      <c r="L484" s="31">
        <v>920.55</v>
      </c>
      <c r="M484" s="53">
        <v>1.7280899999999999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529.04999999999995</v>
      </c>
      <c r="D485" s="36">
        <v>533.18333333333339</v>
      </c>
      <c r="E485" s="36">
        <v>522.26666666666677</v>
      </c>
      <c r="F485" s="36">
        <v>515.48333333333335</v>
      </c>
      <c r="G485" s="36">
        <v>504.56666666666672</v>
      </c>
      <c r="H485" s="36">
        <v>539.96666666666681</v>
      </c>
      <c r="I485" s="36">
        <v>550.88333333333333</v>
      </c>
      <c r="J485" s="36">
        <v>557.66666666666686</v>
      </c>
      <c r="K485" s="31">
        <v>544.1</v>
      </c>
      <c r="L485" s="31">
        <v>526.4</v>
      </c>
      <c r="M485" s="31">
        <v>8.1432599999999997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491.35</v>
      </c>
      <c r="D486" s="36">
        <v>497.09999999999997</v>
      </c>
      <c r="E486" s="36">
        <v>484.24999999999994</v>
      </c>
      <c r="F486" s="36">
        <v>477.15</v>
      </c>
      <c r="G486" s="36">
        <v>464.29999999999995</v>
      </c>
      <c r="H486" s="36">
        <v>504.19999999999993</v>
      </c>
      <c r="I486" s="36">
        <v>517.04999999999995</v>
      </c>
      <c r="J486" s="36">
        <v>524.14999999999986</v>
      </c>
      <c r="K486" s="31">
        <v>509.95</v>
      </c>
      <c r="L486" s="31">
        <v>490</v>
      </c>
      <c r="M486" s="31">
        <v>7.8115800000000002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427.3</v>
      </c>
      <c r="D487" s="36">
        <v>428.08333333333331</v>
      </c>
      <c r="E487" s="36">
        <v>420.21666666666664</v>
      </c>
      <c r="F487" s="36">
        <v>413.13333333333333</v>
      </c>
      <c r="G487" s="36">
        <v>405.26666666666665</v>
      </c>
      <c r="H487" s="36">
        <v>435.16666666666663</v>
      </c>
      <c r="I487" s="36">
        <v>443.0333333333333</v>
      </c>
      <c r="J487" s="36">
        <v>450.11666666666662</v>
      </c>
      <c r="K487" s="31">
        <v>435.95</v>
      </c>
      <c r="L487" s="31">
        <v>421</v>
      </c>
      <c r="M487" s="31">
        <v>9.0289599999999997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586.75</v>
      </c>
      <c r="D488" s="36">
        <v>577.6</v>
      </c>
      <c r="E488" s="36">
        <v>560.25</v>
      </c>
      <c r="F488" s="36">
        <v>533.75</v>
      </c>
      <c r="G488" s="36">
        <v>516.4</v>
      </c>
      <c r="H488" s="36">
        <v>604.1</v>
      </c>
      <c r="I488" s="36">
        <v>621.45000000000016</v>
      </c>
      <c r="J488" s="36">
        <v>647.95000000000005</v>
      </c>
      <c r="K488" s="31">
        <v>594.95000000000005</v>
      </c>
      <c r="L488" s="31">
        <v>551.1</v>
      </c>
      <c r="M488" s="31">
        <v>16.237300000000001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1284.5</v>
      </c>
      <c r="D489" s="36">
        <v>1279.9333333333334</v>
      </c>
      <c r="E489" s="36">
        <v>1270.9666666666667</v>
      </c>
      <c r="F489" s="36">
        <v>1257.4333333333334</v>
      </c>
      <c r="G489" s="36">
        <v>1248.4666666666667</v>
      </c>
      <c r="H489" s="36">
        <v>1293.4666666666667</v>
      </c>
      <c r="I489" s="36">
        <v>1302.4333333333334</v>
      </c>
      <c r="J489" s="36">
        <v>1315.9666666666667</v>
      </c>
      <c r="K489" s="31">
        <v>1288.9000000000001</v>
      </c>
      <c r="L489" s="31">
        <v>1266.4000000000001</v>
      </c>
      <c r="M489" s="31">
        <v>12.281639999999999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981.85</v>
      </c>
      <c r="D490" s="36">
        <v>993.11666666666679</v>
      </c>
      <c r="E490" s="36">
        <v>968.78333333333353</v>
      </c>
      <c r="F490" s="36">
        <v>955.7166666666667</v>
      </c>
      <c r="G490" s="36">
        <v>931.38333333333344</v>
      </c>
      <c r="H490" s="36">
        <v>1006.1833333333336</v>
      </c>
      <c r="I490" s="36">
        <v>1030.5166666666669</v>
      </c>
      <c r="J490" s="36">
        <v>1043.5833333333337</v>
      </c>
      <c r="K490" s="31">
        <v>1017.45</v>
      </c>
      <c r="L490" s="31">
        <v>980.05</v>
      </c>
      <c r="M490" s="31">
        <v>3.5833499999999998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268.5</v>
      </c>
      <c r="D491" s="36">
        <v>270.01666666666665</v>
      </c>
      <c r="E491" s="36">
        <v>263.5333333333333</v>
      </c>
      <c r="F491" s="36">
        <v>258.56666666666666</v>
      </c>
      <c r="G491" s="36">
        <v>252.08333333333331</v>
      </c>
      <c r="H491" s="36">
        <v>274.98333333333329</v>
      </c>
      <c r="I491" s="36">
        <v>281.46666666666664</v>
      </c>
      <c r="J491" s="36">
        <v>286.43333333333328</v>
      </c>
      <c r="K491" s="31">
        <v>276.5</v>
      </c>
      <c r="L491" s="31">
        <v>265.05</v>
      </c>
      <c r="M491" s="31">
        <v>79.745779999999996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299.14999999999998</v>
      </c>
      <c r="D492" s="36">
        <v>298.63333333333327</v>
      </c>
      <c r="E492" s="36">
        <v>291.56666666666655</v>
      </c>
      <c r="F492" s="36">
        <v>283.98333333333329</v>
      </c>
      <c r="G492" s="36">
        <v>276.91666666666657</v>
      </c>
      <c r="H492" s="36">
        <v>306.21666666666653</v>
      </c>
      <c r="I492" s="36">
        <v>313.28333333333325</v>
      </c>
      <c r="J492" s="36">
        <v>320.8666666666665</v>
      </c>
      <c r="K492" s="31">
        <v>305.7</v>
      </c>
      <c r="L492" s="31">
        <v>291.05</v>
      </c>
      <c r="M492" s="31">
        <v>18.541409999999999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658.7</v>
      </c>
      <c r="D493" s="36">
        <v>662.21666666666658</v>
      </c>
      <c r="E493" s="36">
        <v>653.28333333333319</v>
      </c>
      <c r="F493" s="36">
        <v>647.86666666666656</v>
      </c>
      <c r="G493" s="36">
        <v>638.93333333333317</v>
      </c>
      <c r="H493" s="36">
        <v>667.63333333333321</v>
      </c>
      <c r="I493" s="36">
        <v>676.56666666666661</v>
      </c>
      <c r="J493" s="36">
        <v>681.98333333333323</v>
      </c>
      <c r="K493" s="31">
        <v>671.15</v>
      </c>
      <c r="L493" s="31">
        <v>656.8</v>
      </c>
      <c r="M493" s="31">
        <v>0.73197000000000001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1720.95</v>
      </c>
      <c r="D494" s="36">
        <v>1719.8499999999997</v>
      </c>
      <c r="E494" s="36">
        <v>1709.6999999999994</v>
      </c>
      <c r="F494" s="36">
        <v>1698.4499999999996</v>
      </c>
      <c r="G494" s="36">
        <v>1688.2999999999993</v>
      </c>
      <c r="H494" s="36">
        <v>1731.0999999999995</v>
      </c>
      <c r="I494" s="36">
        <v>1741.2499999999995</v>
      </c>
      <c r="J494" s="36">
        <v>1752.4999999999995</v>
      </c>
      <c r="K494" s="31">
        <v>1730</v>
      </c>
      <c r="L494" s="31">
        <v>1708.6</v>
      </c>
      <c r="M494" s="31">
        <v>0.24185999999999999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2137.0500000000002</v>
      </c>
      <c r="D495" s="36">
        <v>2144.2500000000005</v>
      </c>
      <c r="E495" s="36">
        <v>2101.8500000000008</v>
      </c>
      <c r="F495" s="36">
        <v>2066.6500000000005</v>
      </c>
      <c r="G495" s="36">
        <v>2024.2500000000009</v>
      </c>
      <c r="H495" s="36">
        <v>2179.4500000000007</v>
      </c>
      <c r="I495" s="36">
        <v>2221.8500000000004</v>
      </c>
      <c r="J495" s="36">
        <v>2257.0500000000006</v>
      </c>
      <c r="K495" s="31">
        <v>2186.65</v>
      </c>
      <c r="L495" s="31">
        <v>2109.0500000000002</v>
      </c>
      <c r="M495" s="31">
        <v>0.16428999999999999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14.15</v>
      </c>
      <c r="D496" s="36">
        <v>14.199999999999998</v>
      </c>
      <c r="E496" s="36">
        <v>13.899999999999995</v>
      </c>
      <c r="F496" s="36">
        <v>13.649999999999997</v>
      </c>
      <c r="G496" s="36">
        <v>13.349999999999994</v>
      </c>
      <c r="H496" s="36">
        <v>14.449999999999996</v>
      </c>
      <c r="I496" s="36">
        <v>14.749999999999996</v>
      </c>
      <c r="J496" s="36">
        <v>14.999999999999996</v>
      </c>
      <c r="K496" s="31">
        <v>14.5</v>
      </c>
      <c r="L496" s="31">
        <v>13.95</v>
      </c>
      <c r="M496" s="31">
        <v>2068.2630399999998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1048.75</v>
      </c>
      <c r="D497" s="36">
        <v>1059.9333333333334</v>
      </c>
      <c r="E497" s="36">
        <v>1028.8666666666668</v>
      </c>
      <c r="F497" s="36">
        <v>1008.9833333333333</v>
      </c>
      <c r="G497" s="36">
        <v>977.91666666666674</v>
      </c>
      <c r="H497" s="36">
        <v>1079.8166666666668</v>
      </c>
      <c r="I497" s="36">
        <v>1110.8833333333334</v>
      </c>
      <c r="J497" s="36">
        <v>1130.7666666666669</v>
      </c>
      <c r="K497" s="31">
        <v>1091</v>
      </c>
      <c r="L497" s="31">
        <v>1040.05</v>
      </c>
      <c r="M497" s="31">
        <v>38.785969999999999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588.79999999999995</v>
      </c>
      <c r="D498" s="36">
        <v>588.91666666666663</v>
      </c>
      <c r="E498" s="36">
        <v>582.88333333333321</v>
      </c>
      <c r="F498" s="36">
        <v>576.96666666666658</v>
      </c>
      <c r="G498" s="36">
        <v>570.93333333333317</v>
      </c>
      <c r="H498" s="36">
        <v>594.83333333333326</v>
      </c>
      <c r="I498" s="36">
        <v>600.86666666666679</v>
      </c>
      <c r="J498" s="36">
        <v>606.7833333333333</v>
      </c>
      <c r="K498" s="31">
        <v>594.95000000000005</v>
      </c>
      <c r="L498" s="31">
        <v>583</v>
      </c>
      <c r="M498" s="31">
        <v>5.00725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829.6</v>
      </c>
      <c r="D499" s="36">
        <v>821.94999999999993</v>
      </c>
      <c r="E499" s="36">
        <v>804.49999999999989</v>
      </c>
      <c r="F499" s="36">
        <v>779.4</v>
      </c>
      <c r="G499" s="36">
        <v>761.94999999999993</v>
      </c>
      <c r="H499" s="36">
        <v>847.04999999999984</v>
      </c>
      <c r="I499" s="36">
        <v>864.49999999999989</v>
      </c>
      <c r="J499" s="36">
        <v>889.5999999999998</v>
      </c>
      <c r="K499" s="31">
        <v>839.4</v>
      </c>
      <c r="L499" s="31">
        <v>796.85</v>
      </c>
      <c r="M499" s="31">
        <v>7.64398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1344.9</v>
      </c>
      <c r="D500" s="36">
        <v>1343.4666666666665</v>
      </c>
      <c r="E500" s="36">
        <v>1336.383333333333</v>
      </c>
      <c r="F500" s="36">
        <v>1327.8666666666666</v>
      </c>
      <c r="G500" s="36">
        <v>1320.7833333333331</v>
      </c>
      <c r="H500" s="36">
        <v>1351.9833333333329</v>
      </c>
      <c r="I500" s="36">
        <v>1359.0666666666664</v>
      </c>
      <c r="J500" s="36">
        <v>1367.5833333333328</v>
      </c>
      <c r="K500" s="31">
        <v>1350.55</v>
      </c>
      <c r="L500" s="31">
        <v>1334.95</v>
      </c>
      <c r="M500" s="31">
        <v>0.79112000000000005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471.35</v>
      </c>
      <c r="D501" s="36">
        <v>473.2166666666667</v>
      </c>
      <c r="E501" s="36">
        <v>468.73333333333341</v>
      </c>
      <c r="F501" s="36">
        <v>466.11666666666673</v>
      </c>
      <c r="G501" s="36">
        <v>461.63333333333344</v>
      </c>
      <c r="H501" s="36">
        <v>475.83333333333337</v>
      </c>
      <c r="I501" s="36">
        <v>480.31666666666672</v>
      </c>
      <c r="J501" s="36">
        <v>482.93333333333334</v>
      </c>
      <c r="K501" s="31">
        <v>477.7</v>
      </c>
      <c r="L501" s="31">
        <v>470.6</v>
      </c>
      <c r="M501" s="31">
        <v>39.140599999999999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23.9</v>
      </c>
      <c r="D502" s="36">
        <v>23.95</v>
      </c>
      <c r="E502" s="36">
        <v>23.65</v>
      </c>
      <c r="F502" s="36">
        <v>23.4</v>
      </c>
      <c r="G502" s="36">
        <v>23.099999999999998</v>
      </c>
      <c r="H502" s="36">
        <v>24.2</v>
      </c>
      <c r="I502" s="36">
        <v>24.500000000000004</v>
      </c>
      <c r="J502" s="36">
        <v>24.75</v>
      </c>
      <c r="K502" s="31">
        <v>24.25</v>
      </c>
      <c r="L502" s="31">
        <v>23.7</v>
      </c>
      <c r="M502" s="31">
        <v>1936.4856600000001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170.55</v>
      </c>
      <c r="D503" s="36">
        <v>172.35</v>
      </c>
      <c r="E503" s="36">
        <v>167.5</v>
      </c>
      <c r="F503" s="36">
        <v>164.45000000000002</v>
      </c>
      <c r="G503" s="36">
        <v>159.60000000000002</v>
      </c>
      <c r="H503" s="36">
        <v>175.39999999999998</v>
      </c>
      <c r="I503" s="36">
        <v>180.24999999999994</v>
      </c>
      <c r="J503" s="31">
        <v>183.29999999999995</v>
      </c>
      <c r="K503" s="31">
        <v>177.2</v>
      </c>
      <c r="L503" s="31">
        <v>169.3</v>
      </c>
      <c r="M503" s="53">
        <v>120.92547999999999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566.6</v>
      </c>
      <c r="D504" s="36">
        <v>567.96666666666658</v>
      </c>
      <c r="E504" s="36">
        <v>561.93333333333317</v>
      </c>
      <c r="F504" s="36">
        <v>557.26666666666654</v>
      </c>
      <c r="G504" s="36">
        <v>551.23333333333312</v>
      </c>
      <c r="H504" s="36">
        <v>572.63333333333321</v>
      </c>
      <c r="I504" s="36">
        <v>578.66666666666674</v>
      </c>
      <c r="J504" s="31">
        <v>583.33333333333326</v>
      </c>
      <c r="K504" s="31">
        <v>574</v>
      </c>
      <c r="L504" s="31">
        <v>563.29999999999995</v>
      </c>
      <c r="M504" s="53">
        <v>7.7551399999999999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15423.25</v>
      </c>
      <c r="D505" s="36">
        <v>15612.516666666668</v>
      </c>
      <c r="E505" s="36">
        <v>15036.633333333337</v>
      </c>
      <c r="F505" s="36">
        <v>14650.016666666668</v>
      </c>
      <c r="G505" s="36">
        <v>14074.133333333337</v>
      </c>
      <c r="H505" s="36">
        <v>15999.133333333337</v>
      </c>
      <c r="I505" s="36">
        <v>16575.01666666667</v>
      </c>
      <c r="J505" s="36">
        <v>16961.633333333339</v>
      </c>
      <c r="K505" s="31">
        <v>16188.4</v>
      </c>
      <c r="L505" s="31">
        <v>15225.9</v>
      </c>
      <c r="M505" s="31">
        <v>0.21718999999999999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140.55000000000001</v>
      </c>
      <c r="D506" s="36">
        <v>140.86666666666667</v>
      </c>
      <c r="E506" s="36">
        <v>138.23333333333335</v>
      </c>
      <c r="F506" s="36">
        <v>135.91666666666669</v>
      </c>
      <c r="G506" s="36">
        <v>133.28333333333336</v>
      </c>
      <c r="H506" s="36">
        <v>143.18333333333334</v>
      </c>
      <c r="I506" s="36">
        <v>145.81666666666666</v>
      </c>
      <c r="J506" s="36">
        <v>148.13333333333333</v>
      </c>
      <c r="K506" s="31">
        <v>143.5</v>
      </c>
      <c r="L506" s="31">
        <v>138.55000000000001</v>
      </c>
      <c r="M506" s="31">
        <v>702.52449000000001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759.55</v>
      </c>
      <c r="D507" s="36">
        <v>758.56666666666661</v>
      </c>
      <c r="E507" s="36">
        <v>750.18333333333317</v>
      </c>
      <c r="F507" s="36">
        <v>740.81666666666661</v>
      </c>
      <c r="G507" s="36">
        <v>732.43333333333317</v>
      </c>
      <c r="H507" s="36">
        <v>767.93333333333317</v>
      </c>
      <c r="I507" s="36">
        <v>776.31666666666661</v>
      </c>
      <c r="J507" s="31">
        <v>785.68333333333317</v>
      </c>
      <c r="K507" s="31">
        <v>766.95</v>
      </c>
      <c r="L507" s="31">
        <v>749.2</v>
      </c>
      <c r="M507" s="53">
        <v>4.7117699999999996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1599.35</v>
      </c>
      <c r="D508" s="36">
        <v>1603.3500000000001</v>
      </c>
      <c r="E508" s="36">
        <v>1581.0000000000002</v>
      </c>
      <c r="F508" s="36">
        <v>1562.65</v>
      </c>
      <c r="G508" s="36">
        <v>1540.3000000000002</v>
      </c>
      <c r="H508" s="36">
        <v>1621.7000000000003</v>
      </c>
      <c r="I508" s="36">
        <v>1644.0500000000002</v>
      </c>
      <c r="J508" s="36">
        <v>1662.4000000000003</v>
      </c>
      <c r="K508" s="31">
        <v>1625.7</v>
      </c>
      <c r="L508" s="31">
        <v>1585</v>
      </c>
      <c r="M508" s="31">
        <v>0.19325999999999999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10"/>
      <c r="B5" s="311"/>
      <c r="C5" s="310"/>
      <c r="D5" s="31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12" t="s">
        <v>564</v>
      </c>
      <c r="C7" s="312"/>
      <c r="D7" s="7">
        <f>Main!B10</f>
        <v>45324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45323</v>
      </c>
      <c r="B10" s="32">
        <v>538351</v>
      </c>
      <c r="C10" s="31" t="s">
        <v>953</v>
      </c>
      <c r="D10" s="31" t="s">
        <v>936</v>
      </c>
      <c r="E10" s="31" t="s">
        <v>574</v>
      </c>
      <c r="F10" s="86">
        <v>150478</v>
      </c>
      <c r="G10" s="32">
        <v>9.14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45323</v>
      </c>
      <c r="B11" s="32">
        <v>538351</v>
      </c>
      <c r="C11" s="31" t="s">
        <v>953</v>
      </c>
      <c r="D11" s="31" t="s">
        <v>936</v>
      </c>
      <c r="E11" s="31" t="s">
        <v>573</v>
      </c>
      <c r="F11" s="86">
        <v>163398</v>
      </c>
      <c r="G11" s="32">
        <v>9.1300000000000008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45323</v>
      </c>
      <c r="B12" s="32">
        <v>538465</v>
      </c>
      <c r="C12" s="31" t="s">
        <v>1002</v>
      </c>
      <c r="D12" s="31" t="s">
        <v>1003</v>
      </c>
      <c r="E12" s="31" t="s">
        <v>574</v>
      </c>
      <c r="F12" s="86">
        <v>15003</v>
      </c>
      <c r="G12" s="32">
        <v>51.49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45323</v>
      </c>
      <c r="B13" s="32">
        <v>512247</v>
      </c>
      <c r="C13" s="31" t="s">
        <v>1004</v>
      </c>
      <c r="D13" s="31" t="s">
        <v>963</v>
      </c>
      <c r="E13" s="31" t="s">
        <v>574</v>
      </c>
      <c r="F13" s="86">
        <v>350580</v>
      </c>
      <c r="G13" s="32">
        <v>7.64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45323</v>
      </c>
      <c r="B14" s="32">
        <v>512247</v>
      </c>
      <c r="C14" s="31" t="s">
        <v>1004</v>
      </c>
      <c r="D14" s="31" t="s">
        <v>963</v>
      </c>
      <c r="E14" s="31" t="s">
        <v>573</v>
      </c>
      <c r="F14" s="86">
        <v>126425</v>
      </c>
      <c r="G14" s="32">
        <v>7.44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45323</v>
      </c>
      <c r="B15" s="32">
        <v>539662</v>
      </c>
      <c r="C15" s="31" t="s">
        <v>1005</v>
      </c>
      <c r="D15" s="31" t="s">
        <v>1006</v>
      </c>
      <c r="E15" s="31" t="s">
        <v>574</v>
      </c>
      <c r="F15" s="86">
        <v>57961</v>
      </c>
      <c r="G15" s="32">
        <v>20.190000000000001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45323</v>
      </c>
      <c r="B16" s="32">
        <v>511501</v>
      </c>
      <c r="C16" s="31" t="s">
        <v>954</v>
      </c>
      <c r="D16" s="31" t="s">
        <v>955</v>
      </c>
      <c r="E16" s="31" t="s">
        <v>574</v>
      </c>
      <c r="F16" s="86">
        <v>20000</v>
      </c>
      <c r="G16" s="32">
        <v>48.15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45323</v>
      </c>
      <c r="B17" s="32">
        <v>544101</v>
      </c>
      <c r="C17" s="31" t="s">
        <v>956</v>
      </c>
      <c r="D17" s="31" t="s">
        <v>957</v>
      </c>
      <c r="E17" s="31" t="s">
        <v>574</v>
      </c>
      <c r="F17" s="86">
        <v>10400</v>
      </c>
      <c r="G17" s="32">
        <v>186.85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45323</v>
      </c>
      <c r="B18" s="32">
        <v>544101</v>
      </c>
      <c r="C18" s="31" t="s">
        <v>956</v>
      </c>
      <c r="D18" s="31" t="s">
        <v>1007</v>
      </c>
      <c r="E18" s="31" t="s">
        <v>573</v>
      </c>
      <c r="F18" s="86">
        <v>13600</v>
      </c>
      <c r="G18" s="32">
        <v>188.83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45323</v>
      </c>
      <c r="B19" s="32">
        <v>522231</v>
      </c>
      <c r="C19" s="31" t="s">
        <v>929</v>
      </c>
      <c r="D19" s="31" t="s">
        <v>930</v>
      </c>
      <c r="E19" s="31" t="s">
        <v>574</v>
      </c>
      <c r="F19" s="86">
        <v>20000</v>
      </c>
      <c r="G19" s="32">
        <v>89.98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45323</v>
      </c>
      <c r="B20" s="32">
        <v>522231</v>
      </c>
      <c r="C20" s="31" t="s">
        <v>929</v>
      </c>
      <c r="D20" s="31" t="s">
        <v>1008</v>
      </c>
      <c r="E20" s="31" t="s">
        <v>573</v>
      </c>
      <c r="F20" s="86">
        <v>17000</v>
      </c>
      <c r="G20" s="32">
        <v>92.37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45323</v>
      </c>
      <c r="B21" s="32">
        <v>526967</v>
      </c>
      <c r="C21" s="31" t="s">
        <v>931</v>
      </c>
      <c r="D21" s="31" t="s">
        <v>1009</v>
      </c>
      <c r="E21" s="31" t="s">
        <v>574</v>
      </c>
      <c r="F21" s="86">
        <v>30000</v>
      </c>
      <c r="G21" s="32">
        <v>10.63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45323</v>
      </c>
      <c r="B22" s="32">
        <v>526967</v>
      </c>
      <c r="C22" s="31" t="s">
        <v>931</v>
      </c>
      <c r="D22" s="31" t="s">
        <v>1010</v>
      </c>
      <c r="E22" s="31" t="s">
        <v>573</v>
      </c>
      <c r="F22" s="86">
        <v>50000</v>
      </c>
      <c r="G22" s="32">
        <v>10.66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45323</v>
      </c>
      <c r="B23" s="32">
        <v>526967</v>
      </c>
      <c r="C23" s="31" t="s">
        <v>931</v>
      </c>
      <c r="D23" s="31" t="s">
        <v>958</v>
      </c>
      <c r="E23" s="31" t="s">
        <v>574</v>
      </c>
      <c r="F23" s="86">
        <v>143827</v>
      </c>
      <c r="G23" s="32">
        <v>10.66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45323</v>
      </c>
      <c r="B24" s="32">
        <v>526967</v>
      </c>
      <c r="C24" s="31" t="s">
        <v>931</v>
      </c>
      <c r="D24" s="31" t="s">
        <v>1011</v>
      </c>
      <c r="E24" s="31" t="s">
        <v>573</v>
      </c>
      <c r="F24" s="86">
        <v>120000</v>
      </c>
      <c r="G24" s="32">
        <v>10.51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45323</v>
      </c>
      <c r="B25" s="32">
        <v>526967</v>
      </c>
      <c r="C25" s="31" t="s">
        <v>931</v>
      </c>
      <c r="D25" s="31" t="s">
        <v>1012</v>
      </c>
      <c r="E25" s="31" t="s">
        <v>573</v>
      </c>
      <c r="F25" s="86">
        <v>30000</v>
      </c>
      <c r="G25" s="32">
        <v>10.66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45323</v>
      </c>
      <c r="B26" s="32">
        <v>526967</v>
      </c>
      <c r="C26" s="31" t="s">
        <v>931</v>
      </c>
      <c r="D26" s="31" t="s">
        <v>1013</v>
      </c>
      <c r="E26" s="31" t="s">
        <v>573</v>
      </c>
      <c r="F26" s="86">
        <v>30000</v>
      </c>
      <c r="G26" s="32">
        <v>10.66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45323</v>
      </c>
      <c r="B27" s="32">
        <v>526967</v>
      </c>
      <c r="C27" s="31" t="s">
        <v>931</v>
      </c>
      <c r="D27" s="31" t="s">
        <v>875</v>
      </c>
      <c r="E27" s="31" t="s">
        <v>574</v>
      </c>
      <c r="F27" s="86">
        <v>135612</v>
      </c>
      <c r="G27" s="32">
        <v>10.66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45323</v>
      </c>
      <c r="B28" s="32">
        <v>534816</v>
      </c>
      <c r="C28" s="31" t="s">
        <v>151</v>
      </c>
      <c r="D28" s="31" t="s">
        <v>1014</v>
      </c>
      <c r="E28" s="31" t="s">
        <v>573</v>
      </c>
      <c r="F28" s="86">
        <v>14989924</v>
      </c>
      <c r="G28" s="32">
        <v>212.24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45323</v>
      </c>
      <c r="B29" s="32">
        <v>534816</v>
      </c>
      <c r="C29" s="31" t="s">
        <v>151</v>
      </c>
      <c r="D29" s="31" t="s">
        <v>1015</v>
      </c>
      <c r="E29" s="31" t="s">
        <v>574</v>
      </c>
      <c r="F29" s="86">
        <v>130803065</v>
      </c>
      <c r="G29" s="32">
        <v>210.21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45323</v>
      </c>
      <c r="B30" s="32">
        <v>534816</v>
      </c>
      <c r="C30" s="31" t="s">
        <v>151</v>
      </c>
      <c r="D30" s="31" t="s">
        <v>1016</v>
      </c>
      <c r="E30" s="31" t="s">
        <v>574</v>
      </c>
      <c r="F30" s="86">
        <v>57669394</v>
      </c>
      <c r="G30" s="32">
        <v>212.15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45323</v>
      </c>
      <c r="B31" s="32">
        <v>534816</v>
      </c>
      <c r="C31" s="31" t="s">
        <v>151</v>
      </c>
      <c r="D31" s="31" t="s">
        <v>1014</v>
      </c>
      <c r="E31" s="31" t="s">
        <v>574</v>
      </c>
      <c r="F31" s="86">
        <v>226660</v>
      </c>
      <c r="G31" s="32">
        <v>215.28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45323</v>
      </c>
      <c r="B32" s="32">
        <v>542924</v>
      </c>
      <c r="C32" s="31" t="s">
        <v>1017</v>
      </c>
      <c r="D32" s="31" t="s">
        <v>1018</v>
      </c>
      <c r="E32" s="31" t="s">
        <v>573</v>
      </c>
      <c r="F32" s="86">
        <v>70000</v>
      </c>
      <c r="G32" s="32">
        <v>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45323</v>
      </c>
      <c r="B33" s="32">
        <v>531784</v>
      </c>
      <c r="C33" s="31" t="s">
        <v>959</v>
      </c>
      <c r="D33" s="31" t="s">
        <v>960</v>
      </c>
      <c r="E33" s="31" t="s">
        <v>573</v>
      </c>
      <c r="F33" s="86">
        <v>3766205</v>
      </c>
      <c r="G33" s="32">
        <v>2.71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45323</v>
      </c>
      <c r="B34" s="32">
        <v>531784</v>
      </c>
      <c r="C34" s="31" t="s">
        <v>959</v>
      </c>
      <c r="D34" s="31" t="s">
        <v>960</v>
      </c>
      <c r="E34" s="31" t="s">
        <v>574</v>
      </c>
      <c r="F34" s="86">
        <v>1084720</v>
      </c>
      <c r="G34" s="32">
        <v>2.87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45323</v>
      </c>
      <c r="B35" s="32">
        <v>531784</v>
      </c>
      <c r="C35" s="31" t="s">
        <v>959</v>
      </c>
      <c r="D35" s="31" t="s">
        <v>961</v>
      </c>
      <c r="E35" s="31" t="s">
        <v>574</v>
      </c>
      <c r="F35" s="86">
        <v>8228750</v>
      </c>
      <c r="G35" s="32">
        <v>2.7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45323</v>
      </c>
      <c r="B36" s="32">
        <v>531784</v>
      </c>
      <c r="C36" s="31" t="s">
        <v>959</v>
      </c>
      <c r="D36" s="31" t="s">
        <v>1019</v>
      </c>
      <c r="E36" s="31" t="s">
        <v>573</v>
      </c>
      <c r="F36" s="86">
        <v>856180</v>
      </c>
      <c r="G36" s="32">
        <v>2.75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45323</v>
      </c>
      <c r="B37" s="32">
        <v>531784</v>
      </c>
      <c r="C37" s="31" t="s">
        <v>959</v>
      </c>
      <c r="D37" s="31" t="s">
        <v>1019</v>
      </c>
      <c r="E37" s="31" t="s">
        <v>574</v>
      </c>
      <c r="F37" s="86">
        <v>626180</v>
      </c>
      <c r="G37" s="32">
        <v>2.73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45323</v>
      </c>
      <c r="B38" s="32">
        <v>531784</v>
      </c>
      <c r="C38" s="31" t="s">
        <v>959</v>
      </c>
      <c r="D38" s="31" t="s">
        <v>1020</v>
      </c>
      <c r="E38" s="31" t="s">
        <v>574</v>
      </c>
      <c r="F38" s="86">
        <v>1000000</v>
      </c>
      <c r="G38" s="32">
        <v>2.7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45323</v>
      </c>
      <c r="B39" s="32">
        <v>531784</v>
      </c>
      <c r="C39" s="31" t="s">
        <v>959</v>
      </c>
      <c r="D39" s="31" t="s">
        <v>1021</v>
      </c>
      <c r="E39" s="31" t="s">
        <v>573</v>
      </c>
      <c r="F39" s="86">
        <v>1000000</v>
      </c>
      <c r="G39" s="32">
        <v>2.7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45323</v>
      </c>
      <c r="B40" s="32">
        <v>507180</v>
      </c>
      <c r="C40" s="31" t="s">
        <v>1022</v>
      </c>
      <c r="D40" s="31" t="s">
        <v>1023</v>
      </c>
      <c r="E40" s="31" t="s">
        <v>574</v>
      </c>
      <c r="F40" s="86">
        <v>80000</v>
      </c>
      <c r="G40" s="32">
        <v>116.79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45323</v>
      </c>
      <c r="B41" s="32">
        <v>507180</v>
      </c>
      <c r="C41" s="31" t="s">
        <v>1022</v>
      </c>
      <c r="D41" s="31" t="s">
        <v>1024</v>
      </c>
      <c r="E41" s="31" t="s">
        <v>573</v>
      </c>
      <c r="F41" s="86">
        <v>80500</v>
      </c>
      <c r="G41" s="32">
        <v>116.79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45323</v>
      </c>
      <c r="B42" s="32">
        <v>530145</v>
      </c>
      <c r="C42" s="31" t="s">
        <v>1025</v>
      </c>
      <c r="D42" s="31" t="s">
        <v>1026</v>
      </c>
      <c r="E42" s="31" t="s">
        <v>574</v>
      </c>
      <c r="F42" s="86">
        <v>200000</v>
      </c>
      <c r="G42" s="32">
        <v>16.2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45323</v>
      </c>
      <c r="B43" s="32">
        <v>523323</v>
      </c>
      <c r="C43" s="31" t="s">
        <v>1027</v>
      </c>
      <c r="D43" s="31" t="s">
        <v>1028</v>
      </c>
      <c r="E43" s="31" t="s">
        <v>574</v>
      </c>
      <c r="F43" s="86">
        <v>147133</v>
      </c>
      <c r="G43" s="32">
        <v>3201.02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45323</v>
      </c>
      <c r="B44" s="32">
        <v>523323</v>
      </c>
      <c r="C44" s="31" t="s">
        <v>1027</v>
      </c>
      <c r="D44" s="31" t="s">
        <v>1029</v>
      </c>
      <c r="E44" s="31" t="s">
        <v>573</v>
      </c>
      <c r="F44" s="86">
        <v>73400</v>
      </c>
      <c r="G44" s="32">
        <v>3201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45323</v>
      </c>
      <c r="B45" s="32">
        <v>539521</v>
      </c>
      <c r="C45" s="31" t="s">
        <v>1030</v>
      </c>
      <c r="D45" s="31" t="s">
        <v>1031</v>
      </c>
      <c r="E45" s="31" t="s">
        <v>574</v>
      </c>
      <c r="F45" s="86">
        <v>20000</v>
      </c>
      <c r="G45" s="32">
        <v>39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45323</v>
      </c>
      <c r="B46" s="32">
        <v>532271</v>
      </c>
      <c r="C46" s="31" t="s">
        <v>1032</v>
      </c>
      <c r="D46" s="31" t="s">
        <v>1033</v>
      </c>
      <c r="E46" s="31" t="s">
        <v>574</v>
      </c>
      <c r="F46" s="86">
        <v>1167481</v>
      </c>
      <c r="G46" s="32">
        <v>6.19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45323</v>
      </c>
      <c r="B47" s="32">
        <v>531626</v>
      </c>
      <c r="C47" s="31" t="s">
        <v>962</v>
      </c>
      <c r="D47" s="31" t="s">
        <v>1034</v>
      </c>
      <c r="E47" s="31" t="s">
        <v>573</v>
      </c>
      <c r="F47" s="86">
        <v>500000</v>
      </c>
      <c r="G47" s="32">
        <v>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45323</v>
      </c>
      <c r="B48" s="32">
        <v>531626</v>
      </c>
      <c r="C48" s="31" t="s">
        <v>962</v>
      </c>
      <c r="D48" s="31" t="s">
        <v>963</v>
      </c>
      <c r="E48" s="31" t="s">
        <v>574</v>
      </c>
      <c r="F48" s="86">
        <v>239248</v>
      </c>
      <c r="G48" s="32">
        <v>4.97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45323</v>
      </c>
      <c r="B49" s="32">
        <v>531626</v>
      </c>
      <c r="C49" s="31" t="s">
        <v>962</v>
      </c>
      <c r="D49" s="31" t="s">
        <v>963</v>
      </c>
      <c r="E49" s="31" t="s">
        <v>573</v>
      </c>
      <c r="F49" s="86">
        <v>185366</v>
      </c>
      <c r="G49" s="32">
        <v>5.19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45323</v>
      </c>
      <c r="B50" s="32">
        <v>531626</v>
      </c>
      <c r="C50" s="31" t="s">
        <v>962</v>
      </c>
      <c r="D50" s="31" t="s">
        <v>958</v>
      </c>
      <c r="E50" s="31" t="s">
        <v>573</v>
      </c>
      <c r="F50" s="86">
        <v>300000</v>
      </c>
      <c r="G50" s="32">
        <v>4.93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45323</v>
      </c>
      <c r="B51" s="32">
        <v>531626</v>
      </c>
      <c r="C51" s="31" t="s">
        <v>962</v>
      </c>
      <c r="D51" s="31" t="s">
        <v>964</v>
      </c>
      <c r="E51" s="31" t="s">
        <v>574</v>
      </c>
      <c r="F51" s="86">
        <v>1079973</v>
      </c>
      <c r="G51" s="32">
        <v>5.08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45323</v>
      </c>
      <c r="B52" s="32">
        <v>543390</v>
      </c>
      <c r="C52" s="31" t="s">
        <v>291</v>
      </c>
      <c r="D52" s="31" t="s">
        <v>1035</v>
      </c>
      <c r="E52" s="31" t="s">
        <v>574</v>
      </c>
      <c r="F52" s="86">
        <v>12000000</v>
      </c>
      <c r="G52" s="32">
        <v>992.8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45323</v>
      </c>
      <c r="B53" s="32">
        <v>543390</v>
      </c>
      <c r="C53" s="31" t="s">
        <v>291</v>
      </c>
      <c r="D53" s="31" t="s">
        <v>1035</v>
      </c>
      <c r="E53" s="31" t="s">
        <v>574</v>
      </c>
      <c r="F53" s="86">
        <v>12430015</v>
      </c>
      <c r="G53" s="32">
        <v>992.8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45323</v>
      </c>
      <c r="B54" s="32">
        <v>542862</v>
      </c>
      <c r="C54" s="31" t="s">
        <v>1036</v>
      </c>
      <c r="D54" s="31" t="s">
        <v>1037</v>
      </c>
      <c r="E54" s="31" t="s">
        <v>573</v>
      </c>
      <c r="F54" s="86">
        <v>498487</v>
      </c>
      <c r="G54" s="32">
        <v>21.74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45323</v>
      </c>
      <c r="B55" s="32">
        <v>540072</v>
      </c>
      <c r="C55" s="31" t="s">
        <v>1038</v>
      </c>
      <c r="D55" s="31" t="s">
        <v>1039</v>
      </c>
      <c r="E55" s="31" t="s">
        <v>573</v>
      </c>
      <c r="F55" s="86">
        <v>100000</v>
      </c>
      <c r="G55" s="32">
        <v>10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45323</v>
      </c>
      <c r="B56" s="32">
        <v>540072</v>
      </c>
      <c r="C56" s="31" t="s">
        <v>1038</v>
      </c>
      <c r="D56" s="31" t="s">
        <v>1039</v>
      </c>
      <c r="E56" s="31" t="s">
        <v>574</v>
      </c>
      <c r="F56" s="86">
        <v>140000</v>
      </c>
      <c r="G56" s="32">
        <v>9.5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45323</v>
      </c>
      <c r="B57" s="32">
        <v>544083</v>
      </c>
      <c r="C57" s="31" t="s">
        <v>1040</v>
      </c>
      <c r="D57" s="31" t="s">
        <v>955</v>
      </c>
      <c r="E57" s="31" t="s">
        <v>574</v>
      </c>
      <c r="F57" s="86">
        <v>23000</v>
      </c>
      <c r="G57" s="32">
        <v>310.10000000000002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45323</v>
      </c>
      <c r="B58" s="32">
        <v>544083</v>
      </c>
      <c r="C58" s="31" t="s">
        <v>1040</v>
      </c>
      <c r="D58" s="31" t="s">
        <v>1041</v>
      </c>
      <c r="E58" s="31" t="s">
        <v>573</v>
      </c>
      <c r="F58" s="86">
        <v>18000</v>
      </c>
      <c r="G58" s="32">
        <v>310.10000000000002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45323</v>
      </c>
      <c r="B59" s="32">
        <v>538975</v>
      </c>
      <c r="C59" s="31" t="s">
        <v>1042</v>
      </c>
      <c r="D59" s="31" t="s">
        <v>1043</v>
      </c>
      <c r="E59" s="31" t="s">
        <v>573</v>
      </c>
      <c r="F59" s="86">
        <v>5850000</v>
      </c>
      <c r="G59" s="32">
        <v>0.49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45323</v>
      </c>
      <c r="B60" s="32">
        <v>530611</v>
      </c>
      <c r="C60" s="31" t="s">
        <v>1044</v>
      </c>
      <c r="D60" s="31" t="s">
        <v>1045</v>
      </c>
      <c r="E60" s="31" t="s">
        <v>573</v>
      </c>
      <c r="F60" s="86">
        <v>1111323</v>
      </c>
      <c r="G60" s="32">
        <v>0.6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45323</v>
      </c>
      <c r="B61" s="32">
        <v>530611</v>
      </c>
      <c r="C61" s="31" t="s">
        <v>1044</v>
      </c>
      <c r="D61" s="31" t="s">
        <v>875</v>
      </c>
      <c r="E61" s="31" t="s">
        <v>574</v>
      </c>
      <c r="F61" s="86">
        <v>816527</v>
      </c>
      <c r="G61" s="32">
        <v>0.59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45323</v>
      </c>
      <c r="B62" s="32">
        <v>532348</v>
      </c>
      <c r="C62" s="31" t="s">
        <v>993</v>
      </c>
      <c r="D62" s="31" t="s">
        <v>877</v>
      </c>
      <c r="E62" s="31" t="s">
        <v>573</v>
      </c>
      <c r="F62" s="86">
        <v>3415287</v>
      </c>
      <c r="G62" s="32">
        <v>40.04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45323</v>
      </c>
      <c r="B63" s="32">
        <v>532348</v>
      </c>
      <c r="C63" s="31" t="s">
        <v>993</v>
      </c>
      <c r="D63" s="31" t="s">
        <v>877</v>
      </c>
      <c r="E63" s="31" t="s">
        <v>574</v>
      </c>
      <c r="F63" s="86">
        <v>1971318</v>
      </c>
      <c r="G63" s="32">
        <v>39.83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45323</v>
      </c>
      <c r="B64" s="32">
        <v>544082</v>
      </c>
      <c r="C64" s="31" t="s">
        <v>1046</v>
      </c>
      <c r="D64" s="31" t="s">
        <v>928</v>
      </c>
      <c r="E64" s="31" t="s">
        <v>574</v>
      </c>
      <c r="F64" s="86">
        <v>100000</v>
      </c>
      <c r="G64" s="32">
        <v>130.06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45323</v>
      </c>
      <c r="B65" s="32">
        <v>523558</v>
      </c>
      <c r="C65" s="31" t="s">
        <v>1047</v>
      </c>
      <c r="D65" s="31" t="s">
        <v>1048</v>
      </c>
      <c r="E65" s="31" t="s">
        <v>573</v>
      </c>
      <c r="F65" s="86">
        <v>1000000</v>
      </c>
      <c r="G65" s="32">
        <v>30.09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45323</v>
      </c>
      <c r="B66" s="32">
        <v>523558</v>
      </c>
      <c r="C66" s="31" t="s">
        <v>1047</v>
      </c>
      <c r="D66" s="31" t="s">
        <v>937</v>
      </c>
      <c r="E66" s="31" t="s">
        <v>574</v>
      </c>
      <c r="F66" s="86">
        <v>1401618</v>
      </c>
      <c r="G66" s="32">
        <v>30.08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45323</v>
      </c>
      <c r="B67" s="32">
        <v>523558</v>
      </c>
      <c r="C67" s="31" t="s">
        <v>1047</v>
      </c>
      <c r="D67" s="31" t="s">
        <v>937</v>
      </c>
      <c r="E67" s="31" t="s">
        <v>573</v>
      </c>
      <c r="F67" s="86">
        <v>832618</v>
      </c>
      <c r="G67" s="32">
        <v>29.69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45323</v>
      </c>
      <c r="B68" s="32">
        <v>511447</v>
      </c>
      <c r="C68" s="31" t="s">
        <v>1049</v>
      </c>
      <c r="D68" s="31" t="s">
        <v>1050</v>
      </c>
      <c r="E68" s="31" t="s">
        <v>573</v>
      </c>
      <c r="F68" s="86">
        <v>1000000</v>
      </c>
      <c r="G68" s="32">
        <v>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45323</v>
      </c>
      <c r="B69" s="32">
        <v>511447</v>
      </c>
      <c r="C69" s="31" t="s">
        <v>1049</v>
      </c>
      <c r="D69" s="31" t="s">
        <v>1021</v>
      </c>
      <c r="E69" s="31" t="s">
        <v>574</v>
      </c>
      <c r="F69" s="86">
        <v>1500000</v>
      </c>
      <c r="G69" s="32">
        <v>5.03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45323</v>
      </c>
      <c r="B70" s="32">
        <v>541338</v>
      </c>
      <c r="C70" s="31" t="s">
        <v>1051</v>
      </c>
      <c r="D70" s="31" t="s">
        <v>1052</v>
      </c>
      <c r="E70" s="31" t="s">
        <v>574</v>
      </c>
      <c r="F70" s="86">
        <v>3000</v>
      </c>
      <c r="G70" s="32">
        <v>40.4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45323</v>
      </c>
      <c r="B71" s="32">
        <v>541338</v>
      </c>
      <c r="C71" s="31" t="s">
        <v>1051</v>
      </c>
      <c r="D71" s="31" t="s">
        <v>1052</v>
      </c>
      <c r="E71" s="31" t="s">
        <v>573</v>
      </c>
      <c r="F71" s="86">
        <v>53000</v>
      </c>
      <c r="G71" s="32">
        <v>41.94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45323</v>
      </c>
      <c r="B72" s="32">
        <v>541338</v>
      </c>
      <c r="C72" s="31" t="s">
        <v>1051</v>
      </c>
      <c r="D72" s="31" t="s">
        <v>1053</v>
      </c>
      <c r="E72" s="31" t="s">
        <v>574</v>
      </c>
      <c r="F72" s="86">
        <v>90000</v>
      </c>
      <c r="G72" s="32">
        <v>42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45323</v>
      </c>
      <c r="B73" s="32">
        <v>521188</v>
      </c>
      <c r="C73" s="31" t="s">
        <v>1054</v>
      </c>
      <c r="D73" s="31" t="s">
        <v>1055</v>
      </c>
      <c r="E73" s="31" t="s">
        <v>573</v>
      </c>
      <c r="F73" s="86">
        <v>16615</v>
      </c>
      <c r="G73" s="32">
        <v>18.62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45323</v>
      </c>
      <c r="B74" s="32">
        <v>511431</v>
      </c>
      <c r="C74" s="31" t="s">
        <v>922</v>
      </c>
      <c r="D74" s="31" t="s">
        <v>877</v>
      </c>
      <c r="E74" s="31" t="s">
        <v>573</v>
      </c>
      <c r="F74" s="86">
        <v>8437084</v>
      </c>
      <c r="G74" s="32">
        <v>30.14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45323</v>
      </c>
      <c r="B75" s="32">
        <v>511431</v>
      </c>
      <c r="C75" s="31" t="s">
        <v>922</v>
      </c>
      <c r="D75" s="31" t="s">
        <v>877</v>
      </c>
      <c r="E75" s="31" t="s">
        <v>574</v>
      </c>
      <c r="F75" s="86">
        <v>8134976</v>
      </c>
      <c r="G75" s="32">
        <v>30.2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45323</v>
      </c>
      <c r="B76" s="32">
        <v>511523</v>
      </c>
      <c r="C76" s="31" t="s">
        <v>966</v>
      </c>
      <c r="D76" s="31" t="s">
        <v>967</v>
      </c>
      <c r="E76" s="31" t="s">
        <v>574</v>
      </c>
      <c r="F76" s="86">
        <v>100000</v>
      </c>
      <c r="G76" s="32">
        <v>24.25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45323</v>
      </c>
      <c r="B77" s="32">
        <v>511523</v>
      </c>
      <c r="C77" s="31" t="s">
        <v>966</v>
      </c>
      <c r="D77" s="31" t="s">
        <v>1056</v>
      </c>
      <c r="E77" s="31" t="s">
        <v>574</v>
      </c>
      <c r="F77" s="86">
        <v>100000</v>
      </c>
      <c r="G77" s="32">
        <v>24.8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45323</v>
      </c>
      <c r="B78" s="32">
        <v>542803</v>
      </c>
      <c r="C78" s="31" t="s">
        <v>1057</v>
      </c>
      <c r="D78" s="31" t="s">
        <v>1058</v>
      </c>
      <c r="E78" s="31" t="s">
        <v>573</v>
      </c>
      <c r="F78" s="86">
        <v>70000</v>
      </c>
      <c r="G78" s="32">
        <v>12.67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45323</v>
      </c>
      <c r="B79" s="32">
        <v>542803</v>
      </c>
      <c r="C79" s="31" t="s">
        <v>1057</v>
      </c>
      <c r="D79" s="31" t="s">
        <v>1059</v>
      </c>
      <c r="E79" s="31" t="s">
        <v>574</v>
      </c>
      <c r="F79" s="86">
        <v>50000</v>
      </c>
      <c r="G79" s="32">
        <v>12.67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45323</v>
      </c>
      <c r="B80" s="32">
        <v>511012</v>
      </c>
      <c r="C80" s="31" t="s">
        <v>1060</v>
      </c>
      <c r="D80" s="31" t="s">
        <v>938</v>
      </c>
      <c r="E80" s="31" t="s">
        <v>574</v>
      </c>
      <c r="F80" s="86">
        <v>2940643</v>
      </c>
      <c r="G80" s="32">
        <v>1.08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45323</v>
      </c>
      <c r="B81" s="32">
        <v>503624</v>
      </c>
      <c r="C81" s="31" t="s">
        <v>1061</v>
      </c>
      <c r="D81" s="31" t="s">
        <v>1062</v>
      </c>
      <c r="E81" s="31" t="s">
        <v>574</v>
      </c>
      <c r="F81" s="86">
        <v>100000</v>
      </c>
      <c r="G81" s="32">
        <v>16.43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45323</v>
      </c>
      <c r="B82" s="32" t="s">
        <v>1063</v>
      </c>
      <c r="C82" s="31" t="s">
        <v>1064</v>
      </c>
      <c r="D82" s="31" t="s">
        <v>575</v>
      </c>
      <c r="E82" s="31" t="s">
        <v>573</v>
      </c>
      <c r="F82" s="86">
        <v>262628</v>
      </c>
      <c r="G82" s="32">
        <v>266.92</v>
      </c>
      <c r="H82" s="32" t="s">
        <v>860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45323</v>
      </c>
      <c r="B83" s="32" t="s">
        <v>968</v>
      </c>
      <c r="C83" s="31" t="s">
        <v>969</v>
      </c>
      <c r="D83" s="31" t="s">
        <v>877</v>
      </c>
      <c r="E83" s="31" t="s">
        <v>573</v>
      </c>
      <c r="F83" s="86">
        <v>113982</v>
      </c>
      <c r="G83" s="32">
        <v>305.38</v>
      </c>
      <c r="H83" s="32" t="s">
        <v>860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45323</v>
      </c>
      <c r="B84" s="32" t="s">
        <v>968</v>
      </c>
      <c r="C84" s="31" t="s">
        <v>969</v>
      </c>
      <c r="D84" s="31" t="s">
        <v>970</v>
      </c>
      <c r="E84" s="31" t="s">
        <v>573</v>
      </c>
      <c r="F84" s="86">
        <v>87962</v>
      </c>
      <c r="G84" s="32">
        <v>306.18</v>
      </c>
      <c r="H84" s="32" t="s">
        <v>860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45323</v>
      </c>
      <c r="B85" s="32" t="s">
        <v>968</v>
      </c>
      <c r="C85" s="31" t="s">
        <v>969</v>
      </c>
      <c r="D85" s="31" t="s">
        <v>575</v>
      </c>
      <c r="E85" s="31" t="s">
        <v>573</v>
      </c>
      <c r="F85" s="86">
        <v>189570</v>
      </c>
      <c r="G85" s="32">
        <v>306.41000000000003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45323</v>
      </c>
      <c r="B86" s="32" t="s">
        <v>968</v>
      </c>
      <c r="C86" s="31" t="s">
        <v>969</v>
      </c>
      <c r="D86" s="31" t="s">
        <v>903</v>
      </c>
      <c r="E86" s="31" t="s">
        <v>573</v>
      </c>
      <c r="F86" s="86">
        <v>103380</v>
      </c>
      <c r="G86" s="32">
        <v>306.25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45323</v>
      </c>
      <c r="B87" s="32" t="s">
        <v>1065</v>
      </c>
      <c r="C87" s="31" t="s">
        <v>1066</v>
      </c>
      <c r="D87" s="31" t="s">
        <v>575</v>
      </c>
      <c r="E87" s="31" t="s">
        <v>573</v>
      </c>
      <c r="F87" s="86">
        <v>94658</v>
      </c>
      <c r="G87" s="32">
        <v>466.76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45323</v>
      </c>
      <c r="B88" s="32" t="s">
        <v>1067</v>
      </c>
      <c r="C88" s="31" t="s">
        <v>1068</v>
      </c>
      <c r="D88" s="31" t="s">
        <v>877</v>
      </c>
      <c r="E88" s="31" t="s">
        <v>573</v>
      </c>
      <c r="F88" s="86">
        <v>189633</v>
      </c>
      <c r="G88" s="32">
        <v>241.68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45323</v>
      </c>
      <c r="B89" s="32" t="s">
        <v>1067</v>
      </c>
      <c r="C89" s="31" t="s">
        <v>1068</v>
      </c>
      <c r="D89" s="31" t="s">
        <v>575</v>
      </c>
      <c r="E89" s="31" t="s">
        <v>573</v>
      </c>
      <c r="F89" s="86">
        <v>367317</v>
      </c>
      <c r="G89" s="32">
        <v>243.97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45323</v>
      </c>
      <c r="B90" s="32" t="s">
        <v>1069</v>
      </c>
      <c r="C90" s="31" t="s">
        <v>1070</v>
      </c>
      <c r="D90" s="31" t="s">
        <v>575</v>
      </c>
      <c r="E90" s="31" t="s">
        <v>573</v>
      </c>
      <c r="F90" s="86">
        <v>1450687</v>
      </c>
      <c r="G90" s="32">
        <v>74.06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45323</v>
      </c>
      <c r="B91" s="32" t="s">
        <v>939</v>
      </c>
      <c r="C91" s="31" t="s">
        <v>940</v>
      </c>
      <c r="D91" s="31" t="s">
        <v>984</v>
      </c>
      <c r="E91" s="31" t="s">
        <v>573</v>
      </c>
      <c r="F91" s="86">
        <v>180000</v>
      </c>
      <c r="G91" s="32">
        <v>9.9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45323</v>
      </c>
      <c r="B92" s="32" t="s">
        <v>971</v>
      </c>
      <c r="C92" s="31" t="s">
        <v>972</v>
      </c>
      <c r="D92" s="31" t="s">
        <v>914</v>
      </c>
      <c r="E92" s="31" t="s">
        <v>573</v>
      </c>
      <c r="F92" s="86">
        <v>65764</v>
      </c>
      <c r="G92" s="32">
        <v>140.19999999999999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45323</v>
      </c>
      <c r="B93" s="32" t="s">
        <v>973</v>
      </c>
      <c r="C93" s="31" t="s">
        <v>974</v>
      </c>
      <c r="D93" s="31" t="s">
        <v>575</v>
      </c>
      <c r="E93" s="31" t="s">
        <v>573</v>
      </c>
      <c r="F93" s="86">
        <v>1770645</v>
      </c>
      <c r="G93" s="32">
        <v>67.64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45323</v>
      </c>
      <c r="B94" s="32" t="s">
        <v>973</v>
      </c>
      <c r="C94" s="31" t="s">
        <v>974</v>
      </c>
      <c r="D94" s="31" t="s">
        <v>877</v>
      </c>
      <c r="E94" s="31" t="s">
        <v>573</v>
      </c>
      <c r="F94" s="86">
        <v>1739585</v>
      </c>
      <c r="G94" s="32">
        <v>67.45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45323</v>
      </c>
      <c r="B95" s="32" t="s">
        <v>1071</v>
      </c>
      <c r="C95" s="31" t="s">
        <v>1072</v>
      </c>
      <c r="D95" s="31" t="s">
        <v>1073</v>
      </c>
      <c r="E95" s="31" t="s">
        <v>573</v>
      </c>
      <c r="F95" s="86">
        <v>712438</v>
      </c>
      <c r="G95" s="32">
        <v>209.85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45323</v>
      </c>
      <c r="B96" s="32" t="s">
        <v>975</v>
      </c>
      <c r="C96" s="31" t="s">
        <v>976</v>
      </c>
      <c r="D96" s="31" t="s">
        <v>1074</v>
      </c>
      <c r="E96" s="31" t="s">
        <v>573</v>
      </c>
      <c r="F96" s="86">
        <v>7889637</v>
      </c>
      <c r="G96" s="32">
        <v>5.71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45323</v>
      </c>
      <c r="B97" s="32" t="s">
        <v>1075</v>
      </c>
      <c r="C97" s="31" t="s">
        <v>1076</v>
      </c>
      <c r="D97" s="31" t="s">
        <v>575</v>
      </c>
      <c r="E97" s="31" t="s">
        <v>573</v>
      </c>
      <c r="F97" s="86">
        <v>533106</v>
      </c>
      <c r="G97" s="32">
        <v>274.04000000000002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45323</v>
      </c>
      <c r="B98" s="32" t="s">
        <v>1077</v>
      </c>
      <c r="C98" s="31" t="s">
        <v>1078</v>
      </c>
      <c r="D98" s="31" t="s">
        <v>575</v>
      </c>
      <c r="E98" s="31" t="s">
        <v>573</v>
      </c>
      <c r="F98" s="86">
        <v>397267</v>
      </c>
      <c r="G98" s="32">
        <v>276.27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45323</v>
      </c>
      <c r="B99" s="32" t="s">
        <v>910</v>
      </c>
      <c r="C99" s="31" t="s">
        <v>911</v>
      </c>
      <c r="D99" s="31" t="s">
        <v>877</v>
      </c>
      <c r="E99" s="31" t="s">
        <v>573</v>
      </c>
      <c r="F99" s="86">
        <v>15135264</v>
      </c>
      <c r="G99" s="32">
        <v>45.78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45323</v>
      </c>
      <c r="B100" s="32" t="s">
        <v>413</v>
      </c>
      <c r="C100" s="31" t="s">
        <v>1079</v>
      </c>
      <c r="D100" s="31" t="s">
        <v>575</v>
      </c>
      <c r="E100" s="31" t="s">
        <v>573</v>
      </c>
      <c r="F100" s="86">
        <v>13887611</v>
      </c>
      <c r="G100" s="32">
        <v>185.92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45323</v>
      </c>
      <c r="B101" s="32" t="s">
        <v>413</v>
      </c>
      <c r="C101" s="31" t="s">
        <v>1079</v>
      </c>
      <c r="D101" s="31" t="s">
        <v>877</v>
      </c>
      <c r="E101" s="31" t="s">
        <v>573</v>
      </c>
      <c r="F101" s="86">
        <v>10793822</v>
      </c>
      <c r="G101" s="32">
        <v>184.87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45323</v>
      </c>
      <c r="B102" s="32" t="s">
        <v>147</v>
      </c>
      <c r="C102" s="31" t="s">
        <v>1080</v>
      </c>
      <c r="D102" s="31" t="s">
        <v>877</v>
      </c>
      <c r="E102" s="31" t="s">
        <v>573</v>
      </c>
      <c r="F102" s="86">
        <v>2119675</v>
      </c>
      <c r="G102" s="32">
        <v>246.96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45323</v>
      </c>
      <c r="B103" s="32" t="s">
        <v>147</v>
      </c>
      <c r="C103" s="31" t="s">
        <v>1080</v>
      </c>
      <c r="D103" s="31" t="s">
        <v>1081</v>
      </c>
      <c r="E103" s="31" t="s">
        <v>573</v>
      </c>
      <c r="F103" s="86">
        <v>1556790</v>
      </c>
      <c r="G103" s="32">
        <v>246.87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45323</v>
      </c>
      <c r="B104" s="32" t="s">
        <v>147</v>
      </c>
      <c r="C104" s="31" t="s">
        <v>1080</v>
      </c>
      <c r="D104" s="31" t="s">
        <v>575</v>
      </c>
      <c r="E104" s="31" t="s">
        <v>573</v>
      </c>
      <c r="F104" s="86">
        <v>3722573</v>
      </c>
      <c r="G104" s="32">
        <v>246.81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45323</v>
      </c>
      <c r="B105" s="32" t="s">
        <v>151</v>
      </c>
      <c r="C105" s="31" t="s">
        <v>1082</v>
      </c>
      <c r="D105" s="31" t="s">
        <v>1014</v>
      </c>
      <c r="E105" s="31" t="s">
        <v>573</v>
      </c>
      <c r="F105" s="86">
        <v>212021</v>
      </c>
      <c r="G105" s="32">
        <v>215.21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45323</v>
      </c>
      <c r="B106" s="32" t="s">
        <v>942</v>
      </c>
      <c r="C106" s="31" t="s">
        <v>943</v>
      </c>
      <c r="D106" s="31" t="s">
        <v>575</v>
      </c>
      <c r="E106" s="31" t="s">
        <v>573</v>
      </c>
      <c r="F106" s="86">
        <v>136243</v>
      </c>
      <c r="G106" s="32">
        <v>143.13999999999999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45323</v>
      </c>
      <c r="B107" s="32" t="s">
        <v>977</v>
      </c>
      <c r="C107" s="31" t="s">
        <v>978</v>
      </c>
      <c r="D107" s="31" t="s">
        <v>979</v>
      </c>
      <c r="E107" s="31" t="s">
        <v>573</v>
      </c>
      <c r="F107" s="86">
        <v>896463</v>
      </c>
      <c r="G107" s="32">
        <v>391.24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45323</v>
      </c>
      <c r="B108" s="32" t="s">
        <v>977</v>
      </c>
      <c r="C108" s="31" t="s">
        <v>978</v>
      </c>
      <c r="D108" s="31" t="s">
        <v>980</v>
      </c>
      <c r="E108" s="31" t="s">
        <v>573</v>
      </c>
      <c r="F108" s="86">
        <v>1126717</v>
      </c>
      <c r="G108" s="32">
        <v>392.6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45323</v>
      </c>
      <c r="B109" s="32" t="s">
        <v>828</v>
      </c>
      <c r="C109" s="31" t="s">
        <v>1083</v>
      </c>
      <c r="D109" s="31" t="s">
        <v>877</v>
      </c>
      <c r="E109" s="31" t="s">
        <v>573</v>
      </c>
      <c r="F109" s="86">
        <v>5669937</v>
      </c>
      <c r="G109" s="32">
        <v>235.63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45323</v>
      </c>
      <c r="B110" s="32" t="s">
        <v>1084</v>
      </c>
      <c r="C110" s="31" t="s">
        <v>1085</v>
      </c>
      <c r="D110" s="31" t="s">
        <v>575</v>
      </c>
      <c r="E110" s="31" t="s">
        <v>573</v>
      </c>
      <c r="F110" s="86">
        <v>209392</v>
      </c>
      <c r="G110" s="32">
        <v>577.61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45323</v>
      </c>
      <c r="B111" s="32" t="s">
        <v>1086</v>
      </c>
      <c r="C111" s="31" t="s">
        <v>1087</v>
      </c>
      <c r="D111" s="31" t="s">
        <v>920</v>
      </c>
      <c r="E111" s="31" t="s">
        <v>573</v>
      </c>
      <c r="F111" s="86">
        <v>189309</v>
      </c>
      <c r="G111" s="32">
        <v>34.96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45323</v>
      </c>
      <c r="B112" s="32" t="s">
        <v>1088</v>
      </c>
      <c r="C112" s="31" t="s">
        <v>1089</v>
      </c>
      <c r="D112" s="31" t="s">
        <v>1090</v>
      </c>
      <c r="E112" s="31" t="s">
        <v>573</v>
      </c>
      <c r="F112" s="86">
        <v>258600</v>
      </c>
      <c r="G112" s="32">
        <v>44.57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45323</v>
      </c>
      <c r="B113" s="32" t="s">
        <v>1091</v>
      </c>
      <c r="C113" s="31" t="s">
        <v>1092</v>
      </c>
      <c r="D113" s="31" t="s">
        <v>875</v>
      </c>
      <c r="E113" s="31" t="s">
        <v>573</v>
      </c>
      <c r="F113" s="86">
        <v>180000</v>
      </c>
      <c r="G113" s="32">
        <v>101.35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45323</v>
      </c>
      <c r="B114" s="32" t="s">
        <v>1091</v>
      </c>
      <c r="C114" s="31" t="s">
        <v>1092</v>
      </c>
      <c r="D114" s="31" t="s">
        <v>893</v>
      </c>
      <c r="E114" s="31" t="s">
        <v>573</v>
      </c>
      <c r="F114" s="86">
        <v>400000</v>
      </c>
      <c r="G114" s="32">
        <v>101.35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45323</v>
      </c>
      <c r="B115" s="32" t="s">
        <v>1093</v>
      </c>
      <c r="C115" s="31" t="s">
        <v>1094</v>
      </c>
      <c r="D115" s="31" t="s">
        <v>1095</v>
      </c>
      <c r="E115" s="31" t="s">
        <v>573</v>
      </c>
      <c r="F115" s="86">
        <v>3078748</v>
      </c>
      <c r="G115" s="32">
        <v>2.36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45323</v>
      </c>
      <c r="B116" s="32" t="s">
        <v>1093</v>
      </c>
      <c r="C116" s="31" t="s">
        <v>1094</v>
      </c>
      <c r="D116" s="31" t="s">
        <v>1096</v>
      </c>
      <c r="E116" s="31" t="s">
        <v>573</v>
      </c>
      <c r="F116" s="86">
        <v>1800000</v>
      </c>
      <c r="G116" s="32">
        <v>2.35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45323</v>
      </c>
      <c r="B117" s="32" t="s">
        <v>981</v>
      </c>
      <c r="C117" s="31" t="s">
        <v>982</v>
      </c>
      <c r="D117" s="31" t="s">
        <v>877</v>
      </c>
      <c r="E117" s="31" t="s">
        <v>573</v>
      </c>
      <c r="F117" s="86">
        <v>2219590</v>
      </c>
      <c r="G117" s="32">
        <v>53.09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45323</v>
      </c>
      <c r="B118" s="32" t="s">
        <v>981</v>
      </c>
      <c r="C118" s="31" t="s">
        <v>982</v>
      </c>
      <c r="D118" s="31" t="s">
        <v>575</v>
      </c>
      <c r="E118" s="31" t="s">
        <v>573</v>
      </c>
      <c r="F118" s="86">
        <v>2991833</v>
      </c>
      <c r="G118" s="32">
        <v>53.25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45323</v>
      </c>
      <c r="B119" s="32" t="s">
        <v>906</v>
      </c>
      <c r="C119" s="31" t="s">
        <v>907</v>
      </c>
      <c r="D119" s="31" t="s">
        <v>877</v>
      </c>
      <c r="E119" s="31" t="s">
        <v>573</v>
      </c>
      <c r="F119" s="86">
        <v>3522853</v>
      </c>
      <c r="G119" s="32">
        <v>48.25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45323</v>
      </c>
      <c r="B120" s="32" t="s">
        <v>944</v>
      </c>
      <c r="C120" s="31" t="s">
        <v>945</v>
      </c>
      <c r="D120" s="31" t="s">
        <v>921</v>
      </c>
      <c r="E120" s="31" t="s">
        <v>573</v>
      </c>
      <c r="F120" s="86">
        <v>91558</v>
      </c>
      <c r="G120" s="32">
        <v>33.520000000000003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45323</v>
      </c>
      <c r="B121" s="32" t="s">
        <v>464</v>
      </c>
      <c r="C121" s="31" t="s">
        <v>1097</v>
      </c>
      <c r="D121" s="31" t="s">
        <v>575</v>
      </c>
      <c r="E121" s="31" t="s">
        <v>573</v>
      </c>
      <c r="F121" s="86">
        <v>12511945</v>
      </c>
      <c r="G121" s="32">
        <v>136.77000000000001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45323</v>
      </c>
      <c r="B122" s="32" t="s">
        <v>464</v>
      </c>
      <c r="C122" s="31" t="s">
        <v>1097</v>
      </c>
      <c r="D122" s="31" t="s">
        <v>877</v>
      </c>
      <c r="E122" s="31" t="s">
        <v>573</v>
      </c>
      <c r="F122" s="86">
        <v>17106073</v>
      </c>
      <c r="G122" s="32">
        <v>135.32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45323</v>
      </c>
      <c r="B123" s="32" t="s">
        <v>1098</v>
      </c>
      <c r="C123" s="31" t="s">
        <v>1099</v>
      </c>
      <c r="D123" s="31" t="s">
        <v>1100</v>
      </c>
      <c r="E123" s="31" t="s">
        <v>573</v>
      </c>
      <c r="F123" s="86">
        <v>114784</v>
      </c>
      <c r="G123" s="32">
        <v>97.35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45323</v>
      </c>
      <c r="B124" s="32" t="s">
        <v>1101</v>
      </c>
      <c r="C124" s="31" t="s">
        <v>1102</v>
      </c>
      <c r="D124" s="31" t="s">
        <v>575</v>
      </c>
      <c r="E124" s="31" t="s">
        <v>573</v>
      </c>
      <c r="F124" s="86">
        <v>200342</v>
      </c>
      <c r="G124" s="32">
        <v>818.37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45323</v>
      </c>
      <c r="B125" s="32" t="s">
        <v>1103</v>
      </c>
      <c r="C125" s="31" t="s">
        <v>1104</v>
      </c>
      <c r="D125" s="31" t="s">
        <v>1105</v>
      </c>
      <c r="E125" s="31" t="s">
        <v>573</v>
      </c>
      <c r="F125" s="86">
        <v>100000</v>
      </c>
      <c r="G125" s="32">
        <v>34.19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45323</v>
      </c>
      <c r="B126" s="32" t="s">
        <v>1106</v>
      </c>
      <c r="C126" s="31" t="s">
        <v>1107</v>
      </c>
      <c r="D126" s="31" t="s">
        <v>1108</v>
      </c>
      <c r="E126" s="31" t="s">
        <v>573</v>
      </c>
      <c r="F126" s="86">
        <v>72000</v>
      </c>
      <c r="G126" s="32">
        <v>30.95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45323</v>
      </c>
      <c r="B127" s="32" t="s">
        <v>985</v>
      </c>
      <c r="C127" s="31" t="s">
        <v>986</v>
      </c>
      <c r="D127" s="31" t="s">
        <v>987</v>
      </c>
      <c r="E127" s="31" t="s">
        <v>573</v>
      </c>
      <c r="F127" s="86">
        <v>4026454</v>
      </c>
      <c r="G127" s="32">
        <v>44.08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45323</v>
      </c>
      <c r="B128" s="32" t="s">
        <v>1109</v>
      </c>
      <c r="C128" s="31" t="s">
        <v>1110</v>
      </c>
      <c r="D128" s="31" t="s">
        <v>575</v>
      </c>
      <c r="E128" s="31" t="s">
        <v>573</v>
      </c>
      <c r="F128" s="86">
        <v>558966</v>
      </c>
      <c r="G128" s="32">
        <v>138.13999999999999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45323</v>
      </c>
      <c r="B129" s="32" t="s">
        <v>1109</v>
      </c>
      <c r="C129" s="31" t="s">
        <v>1110</v>
      </c>
      <c r="D129" s="31" t="s">
        <v>877</v>
      </c>
      <c r="E129" s="31" t="s">
        <v>573</v>
      </c>
      <c r="F129" s="86">
        <v>259219</v>
      </c>
      <c r="G129" s="32">
        <v>140.29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45323</v>
      </c>
      <c r="B130" s="32" t="s">
        <v>1109</v>
      </c>
      <c r="C130" s="31" t="s">
        <v>1110</v>
      </c>
      <c r="D130" s="31" t="s">
        <v>903</v>
      </c>
      <c r="E130" s="31" t="s">
        <v>573</v>
      </c>
      <c r="F130" s="86">
        <v>435835</v>
      </c>
      <c r="G130" s="32">
        <v>140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45323</v>
      </c>
      <c r="B131" s="32" t="s">
        <v>1109</v>
      </c>
      <c r="C131" s="31" t="s">
        <v>1110</v>
      </c>
      <c r="D131" s="31" t="s">
        <v>1111</v>
      </c>
      <c r="E131" s="31" t="s">
        <v>573</v>
      </c>
      <c r="F131" s="86">
        <v>257294</v>
      </c>
      <c r="G131" s="32">
        <v>140.63999999999999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45323</v>
      </c>
      <c r="B132" s="32" t="s">
        <v>1112</v>
      </c>
      <c r="C132" s="31" t="s">
        <v>1113</v>
      </c>
      <c r="D132" s="31" t="s">
        <v>958</v>
      </c>
      <c r="E132" s="31" t="s">
        <v>573</v>
      </c>
      <c r="F132" s="86">
        <v>83200</v>
      </c>
      <c r="G132" s="32">
        <v>60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45323</v>
      </c>
      <c r="B133" s="32" t="s">
        <v>1112</v>
      </c>
      <c r="C133" s="31" t="s">
        <v>1113</v>
      </c>
      <c r="D133" s="31" t="s">
        <v>1114</v>
      </c>
      <c r="E133" s="31" t="s">
        <v>573</v>
      </c>
      <c r="F133" s="86">
        <v>24000</v>
      </c>
      <c r="G133" s="32">
        <v>58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45323</v>
      </c>
      <c r="B134" s="32" t="s">
        <v>1115</v>
      </c>
      <c r="C134" s="31" t="s">
        <v>1116</v>
      </c>
      <c r="D134" s="31" t="s">
        <v>575</v>
      </c>
      <c r="E134" s="31" t="s">
        <v>573</v>
      </c>
      <c r="F134" s="86">
        <v>3930264</v>
      </c>
      <c r="G134" s="32">
        <v>229.99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45323</v>
      </c>
      <c r="B135" s="32" t="s">
        <v>988</v>
      </c>
      <c r="C135" s="31" t="s">
        <v>989</v>
      </c>
      <c r="D135" s="31" t="s">
        <v>990</v>
      </c>
      <c r="E135" s="31" t="s">
        <v>573</v>
      </c>
      <c r="F135" s="86">
        <v>580000</v>
      </c>
      <c r="G135" s="32">
        <v>20.99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45323</v>
      </c>
      <c r="B136" s="32" t="s">
        <v>747</v>
      </c>
      <c r="C136" s="31" t="s">
        <v>947</v>
      </c>
      <c r="D136" s="31" t="s">
        <v>575</v>
      </c>
      <c r="E136" s="31" t="s">
        <v>573</v>
      </c>
      <c r="F136" s="86">
        <v>586699</v>
      </c>
      <c r="G136" s="32">
        <v>289.26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45323</v>
      </c>
      <c r="B137" s="32" t="s">
        <v>946</v>
      </c>
      <c r="C137" s="31" t="s">
        <v>947</v>
      </c>
      <c r="D137" s="31" t="s">
        <v>1117</v>
      </c>
      <c r="E137" s="31" t="s">
        <v>573</v>
      </c>
      <c r="F137" s="86">
        <v>213707</v>
      </c>
      <c r="G137" s="32">
        <v>80.83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45323</v>
      </c>
      <c r="B138" s="32" t="s">
        <v>1118</v>
      </c>
      <c r="C138" s="31" t="s">
        <v>1119</v>
      </c>
      <c r="D138" s="31" t="s">
        <v>575</v>
      </c>
      <c r="E138" s="31" t="s">
        <v>573</v>
      </c>
      <c r="F138" s="86">
        <v>103332</v>
      </c>
      <c r="G138" s="32">
        <v>1500.79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45323</v>
      </c>
      <c r="B139" s="32" t="s">
        <v>1118</v>
      </c>
      <c r="C139" s="31" t="s">
        <v>1119</v>
      </c>
      <c r="D139" s="31" t="s">
        <v>1120</v>
      </c>
      <c r="E139" s="31" t="s">
        <v>573</v>
      </c>
      <c r="F139" s="86">
        <v>94000</v>
      </c>
      <c r="G139" s="32">
        <v>1528.11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45323</v>
      </c>
      <c r="B140" s="32" t="s">
        <v>1118</v>
      </c>
      <c r="C140" s="31" t="s">
        <v>1119</v>
      </c>
      <c r="D140" s="31" t="s">
        <v>1121</v>
      </c>
      <c r="E140" s="31" t="s">
        <v>573</v>
      </c>
      <c r="F140" s="86">
        <v>97000</v>
      </c>
      <c r="G140" s="32">
        <v>1498.8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45323</v>
      </c>
      <c r="B141" s="32" t="s">
        <v>948</v>
      </c>
      <c r="C141" s="31" t="s">
        <v>949</v>
      </c>
      <c r="D141" s="31" t="s">
        <v>877</v>
      </c>
      <c r="E141" s="31" t="s">
        <v>573</v>
      </c>
      <c r="F141" s="86">
        <v>19371014</v>
      </c>
      <c r="G141" s="32">
        <v>35.96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45323</v>
      </c>
      <c r="B142" s="32" t="s">
        <v>1122</v>
      </c>
      <c r="C142" s="31" t="s">
        <v>1123</v>
      </c>
      <c r="D142" s="31" t="s">
        <v>877</v>
      </c>
      <c r="E142" s="31" t="s">
        <v>573</v>
      </c>
      <c r="F142" s="86">
        <v>983151</v>
      </c>
      <c r="G142" s="32">
        <v>89.77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45323</v>
      </c>
      <c r="B143" s="32" t="s">
        <v>1122</v>
      </c>
      <c r="C143" s="31" t="s">
        <v>1123</v>
      </c>
      <c r="D143" s="31" t="s">
        <v>575</v>
      </c>
      <c r="E143" s="31" t="s">
        <v>573</v>
      </c>
      <c r="F143" s="86">
        <v>1696802</v>
      </c>
      <c r="G143" s="32">
        <v>90.48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45323</v>
      </c>
      <c r="B144" s="32" t="s">
        <v>993</v>
      </c>
      <c r="C144" s="31" t="s">
        <v>994</v>
      </c>
      <c r="D144" s="31" t="s">
        <v>984</v>
      </c>
      <c r="E144" s="31" t="s">
        <v>573</v>
      </c>
      <c r="F144" s="86">
        <v>4878964</v>
      </c>
      <c r="G144" s="32">
        <v>41.55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45323</v>
      </c>
      <c r="B145" s="32" t="s">
        <v>993</v>
      </c>
      <c r="C145" s="31" t="s">
        <v>994</v>
      </c>
      <c r="D145" s="31" t="s">
        <v>877</v>
      </c>
      <c r="E145" s="31" t="s">
        <v>573</v>
      </c>
      <c r="F145" s="86">
        <v>5258139</v>
      </c>
      <c r="G145" s="32">
        <v>39.700000000000003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45323</v>
      </c>
      <c r="B146" s="32" t="s">
        <v>993</v>
      </c>
      <c r="C146" s="31" t="s">
        <v>994</v>
      </c>
      <c r="D146" s="31" t="s">
        <v>575</v>
      </c>
      <c r="E146" s="31" t="s">
        <v>573</v>
      </c>
      <c r="F146" s="86">
        <v>6603098</v>
      </c>
      <c r="G146" s="32">
        <v>40.4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45323</v>
      </c>
      <c r="B147" s="32" t="s">
        <v>993</v>
      </c>
      <c r="C147" s="31" t="s">
        <v>994</v>
      </c>
      <c r="D147" s="31" t="s">
        <v>915</v>
      </c>
      <c r="E147" s="31" t="s">
        <v>573</v>
      </c>
      <c r="F147" s="86">
        <v>3081189</v>
      </c>
      <c r="G147" s="32">
        <v>40.479999999999997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45323</v>
      </c>
      <c r="B148" s="32" t="s">
        <v>1124</v>
      </c>
      <c r="C148" s="31" t="s">
        <v>1125</v>
      </c>
      <c r="D148" s="31" t="s">
        <v>1126</v>
      </c>
      <c r="E148" s="31" t="s">
        <v>573</v>
      </c>
      <c r="F148" s="86">
        <v>6000</v>
      </c>
      <c r="G148" s="32">
        <v>193.7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45323</v>
      </c>
      <c r="B149" s="32" t="s">
        <v>1127</v>
      </c>
      <c r="C149" s="31" t="s">
        <v>1128</v>
      </c>
      <c r="D149" s="31" t="s">
        <v>575</v>
      </c>
      <c r="E149" s="31" t="s">
        <v>573</v>
      </c>
      <c r="F149" s="86">
        <v>1092206</v>
      </c>
      <c r="G149" s="32">
        <v>103.19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45323</v>
      </c>
      <c r="B150" s="32" t="s">
        <v>997</v>
      </c>
      <c r="C150" s="31" t="s">
        <v>998</v>
      </c>
      <c r="D150" s="31" t="s">
        <v>915</v>
      </c>
      <c r="E150" s="31" t="s">
        <v>573</v>
      </c>
      <c r="F150" s="86">
        <v>370000</v>
      </c>
      <c r="G150" s="32">
        <v>84.73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45323</v>
      </c>
      <c r="B151" s="32" t="s">
        <v>909</v>
      </c>
      <c r="C151" s="31" t="s">
        <v>912</v>
      </c>
      <c r="D151" s="31" t="s">
        <v>941</v>
      </c>
      <c r="E151" s="31" t="s">
        <v>573</v>
      </c>
      <c r="F151" s="86">
        <v>2950223</v>
      </c>
      <c r="G151" s="32">
        <v>37.78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45323</v>
      </c>
      <c r="B152" s="32" t="s">
        <v>909</v>
      </c>
      <c r="C152" s="31" t="s">
        <v>912</v>
      </c>
      <c r="D152" s="31" t="s">
        <v>1129</v>
      </c>
      <c r="E152" s="31" t="s">
        <v>573</v>
      </c>
      <c r="F152" s="86">
        <v>2705399</v>
      </c>
      <c r="G152" s="32">
        <v>37.6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45323</v>
      </c>
      <c r="B153" s="32" t="s">
        <v>909</v>
      </c>
      <c r="C153" s="31" t="s">
        <v>912</v>
      </c>
      <c r="D153" s="31" t="s">
        <v>893</v>
      </c>
      <c r="E153" s="31" t="s">
        <v>573</v>
      </c>
      <c r="F153" s="86">
        <v>12105424</v>
      </c>
      <c r="G153" s="32">
        <v>37.799999999999997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45323</v>
      </c>
      <c r="B154" s="32" t="s">
        <v>909</v>
      </c>
      <c r="C154" s="31" t="s">
        <v>912</v>
      </c>
      <c r="D154" s="31" t="s">
        <v>875</v>
      </c>
      <c r="E154" s="31" t="s">
        <v>573</v>
      </c>
      <c r="F154" s="86">
        <v>4549950</v>
      </c>
      <c r="G154" s="32">
        <v>37.81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45323</v>
      </c>
      <c r="B155" s="32" t="s">
        <v>922</v>
      </c>
      <c r="C155" s="31" t="s">
        <v>923</v>
      </c>
      <c r="D155" s="31" t="s">
        <v>908</v>
      </c>
      <c r="E155" s="31" t="s">
        <v>573</v>
      </c>
      <c r="F155" s="86">
        <v>518564</v>
      </c>
      <c r="G155" s="32">
        <v>29.91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45323</v>
      </c>
      <c r="B156" s="32" t="s">
        <v>922</v>
      </c>
      <c r="C156" s="31" t="s">
        <v>923</v>
      </c>
      <c r="D156" s="31" t="s">
        <v>877</v>
      </c>
      <c r="E156" s="31" t="s">
        <v>573</v>
      </c>
      <c r="F156" s="86">
        <v>16499283</v>
      </c>
      <c r="G156" s="32">
        <v>30.24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45323</v>
      </c>
      <c r="B157" s="32" t="s">
        <v>1130</v>
      </c>
      <c r="C157" s="31" t="s">
        <v>1131</v>
      </c>
      <c r="D157" s="31" t="s">
        <v>1132</v>
      </c>
      <c r="E157" s="31" t="s">
        <v>573</v>
      </c>
      <c r="F157" s="86">
        <v>88000</v>
      </c>
      <c r="G157" s="32">
        <v>22.54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45323</v>
      </c>
      <c r="B158" s="32" t="s">
        <v>1130</v>
      </c>
      <c r="C158" s="31" t="s">
        <v>1131</v>
      </c>
      <c r="D158" s="31" t="s">
        <v>1133</v>
      </c>
      <c r="E158" s="31" t="s">
        <v>573</v>
      </c>
      <c r="F158" s="86">
        <v>4000</v>
      </c>
      <c r="G158" s="32">
        <v>26.5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45323</v>
      </c>
      <c r="B159" s="32" t="s">
        <v>1130</v>
      </c>
      <c r="C159" s="31" t="s">
        <v>1131</v>
      </c>
      <c r="D159" s="31" t="s">
        <v>1134</v>
      </c>
      <c r="E159" s="31" t="s">
        <v>573</v>
      </c>
      <c r="F159" s="86">
        <v>104000</v>
      </c>
      <c r="G159" s="32">
        <v>22.76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45323</v>
      </c>
      <c r="B160" s="32" t="s">
        <v>1135</v>
      </c>
      <c r="C160" s="31" t="s">
        <v>1136</v>
      </c>
      <c r="D160" s="31" t="s">
        <v>1137</v>
      </c>
      <c r="E160" s="31" t="s">
        <v>573</v>
      </c>
      <c r="F160" s="86">
        <v>99000</v>
      </c>
      <c r="G160" s="32">
        <v>40.92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45323</v>
      </c>
      <c r="B161" s="32" t="s">
        <v>1063</v>
      </c>
      <c r="C161" s="31" t="s">
        <v>1064</v>
      </c>
      <c r="D161" s="31" t="s">
        <v>575</v>
      </c>
      <c r="E161" s="31" t="s">
        <v>574</v>
      </c>
      <c r="F161" s="86">
        <v>262628</v>
      </c>
      <c r="G161" s="32">
        <v>267.18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45323</v>
      </c>
      <c r="B162" s="32" t="s">
        <v>968</v>
      </c>
      <c r="C162" s="31" t="s">
        <v>969</v>
      </c>
      <c r="D162" s="31" t="s">
        <v>903</v>
      </c>
      <c r="E162" s="31" t="s">
        <v>574</v>
      </c>
      <c r="F162" s="86">
        <v>104353</v>
      </c>
      <c r="G162" s="32">
        <v>305.76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45323</v>
      </c>
      <c r="B163" s="32" t="s">
        <v>968</v>
      </c>
      <c r="C163" s="31" t="s">
        <v>969</v>
      </c>
      <c r="D163" s="31" t="s">
        <v>575</v>
      </c>
      <c r="E163" s="31" t="s">
        <v>574</v>
      </c>
      <c r="F163" s="86">
        <v>189570</v>
      </c>
      <c r="G163" s="32">
        <v>306.67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45323</v>
      </c>
      <c r="B164" s="32" t="s">
        <v>968</v>
      </c>
      <c r="C164" s="31" t="s">
        <v>969</v>
      </c>
      <c r="D164" s="31" t="s">
        <v>970</v>
      </c>
      <c r="E164" s="31" t="s">
        <v>574</v>
      </c>
      <c r="F164" s="86">
        <v>87962</v>
      </c>
      <c r="G164" s="32">
        <v>306.44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45323</v>
      </c>
      <c r="B165" s="32" t="s">
        <v>968</v>
      </c>
      <c r="C165" s="31" t="s">
        <v>969</v>
      </c>
      <c r="D165" s="31" t="s">
        <v>877</v>
      </c>
      <c r="E165" s="31" t="s">
        <v>574</v>
      </c>
      <c r="F165" s="86">
        <v>107951</v>
      </c>
      <c r="G165" s="32">
        <v>306.18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45323</v>
      </c>
      <c r="B166" s="32" t="s">
        <v>1065</v>
      </c>
      <c r="C166" s="31" t="s">
        <v>1066</v>
      </c>
      <c r="D166" s="31" t="s">
        <v>575</v>
      </c>
      <c r="E166" s="31" t="s">
        <v>574</v>
      </c>
      <c r="F166" s="86">
        <v>94658</v>
      </c>
      <c r="G166" s="32">
        <v>467.36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45323</v>
      </c>
      <c r="B167" s="32" t="s">
        <v>1138</v>
      </c>
      <c r="C167" s="31" t="s">
        <v>1139</v>
      </c>
      <c r="D167" s="31" t="s">
        <v>1140</v>
      </c>
      <c r="E167" s="31" t="s">
        <v>574</v>
      </c>
      <c r="F167" s="86">
        <v>75000</v>
      </c>
      <c r="G167" s="32">
        <v>162.6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45323</v>
      </c>
      <c r="B168" s="32" t="s">
        <v>1067</v>
      </c>
      <c r="C168" s="31" t="s">
        <v>1068</v>
      </c>
      <c r="D168" s="31" t="s">
        <v>877</v>
      </c>
      <c r="E168" s="31" t="s">
        <v>574</v>
      </c>
      <c r="F168" s="86">
        <v>209204</v>
      </c>
      <c r="G168" s="32">
        <v>241.48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45323</v>
      </c>
      <c r="B169" s="32" t="s">
        <v>1067</v>
      </c>
      <c r="C169" s="31" t="s">
        <v>1068</v>
      </c>
      <c r="D169" s="31" t="s">
        <v>575</v>
      </c>
      <c r="E169" s="31" t="s">
        <v>574</v>
      </c>
      <c r="F169" s="86">
        <v>367317</v>
      </c>
      <c r="G169" s="32">
        <v>243.76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45323</v>
      </c>
      <c r="B170" s="32" t="s">
        <v>1069</v>
      </c>
      <c r="C170" s="31" t="s">
        <v>1070</v>
      </c>
      <c r="D170" s="31" t="s">
        <v>575</v>
      </c>
      <c r="E170" s="31" t="s">
        <v>574</v>
      </c>
      <c r="F170" s="86">
        <v>1450687</v>
      </c>
      <c r="G170" s="32">
        <v>74.17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45323</v>
      </c>
      <c r="B171" s="32" t="s">
        <v>971</v>
      </c>
      <c r="C171" s="31" t="s">
        <v>972</v>
      </c>
      <c r="D171" s="31" t="s">
        <v>914</v>
      </c>
      <c r="E171" s="31" t="s">
        <v>574</v>
      </c>
      <c r="F171" s="86">
        <v>105764</v>
      </c>
      <c r="G171" s="32">
        <v>138.9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45323</v>
      </c>
      <c r="B172" s="32" t="s">
        <v>973</v>
      </c>
      <c r="C172" s="31" t="s">
        <v>974</v>
      </c>
      <c r="D172" s="31" t="s">
        <v>877</v>
      </c>
      <c r="E172" s="31" t="s">
        <v>574</v>
      </c>
      <c r="F172" s="86">
        <v>1788015</v>
      </c>
      <c r="G172" s="32">
        <v>67.53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45323</v>
      </c>
      <c r="B173" s="32" t="s">
        <v>973</v>
      </c>
      <c r="C173" s="31" t="s">
        <v>974</v>
      </c>
      <c r="D173" s="31" t="s">
        <v>575</v>
      </c>
      <c r="E173" s="31" t="s">
        <v>574</v>
      </c>
      <c r="F173" s="86">
        <v>1770645</v>
      </c>
      <c r="G173" s="32">
        <v>67.7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45323</v>
      </c>
      <c r="B174" s="32" t="s">
        <v>1071</v>
      </c>
      <c r="C174" s="31" t="s">
        <v>1072</v>
      </c>
      <c r="D174" s="31" t="s">
        <v>1073</v>
      </c>
      <c r="E174" s="31" t="s">
        <v>574</v>
      </c>
      <c r="F174" s="86">
        <v>712438</v>
      </c>
      <c r="G174" s="32">
        <v>210.02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45323</v>
      </c>
      <c r="B175" s="32" t="s">
        <v>975</v>
      </c>
      <c r="C175" s="31" t="s">
        <v>976</v>
      </c>
      <c r="D175" s="31" t="s">
        <v>1074</v>
      </c>
      <c r="E175" s="31" t="s">
        <v>574</v>
      </c>
      <c r="F175" s="86">
        <v>14519368</v>
      </c>
      <c r="G175" s="32">
        <v>5.75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45323</v>
      </c>
      <c r="B176" s="32" t="s">
        <v>1075</v>
      </c>
      <c r="C176" s="31" t="s">
        <v>1076</v>
      </c>
      <c r="D176" s="31" t="s">
        <v>575</v>
      </c>
      <c r="E176" s="31" t="s">
        <v>574</v>
      </c>
      <c r="F176" s="86">
        <v>533106</v>
      </c>
      <c r="G176" s="32">
        <v>274.02999999999997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45323</v>
      </c>
      <c r="B177" s="32" t="s">
        <v>1077</v>
      </c>
      <c r="C177" s="31" t="s">
        <v>1078</v>
      </c>
      <c r="D177" s="31" t="s">
        <v>575</v>
      </c>
      <c r="E177" s="31" t="s">
        <v>574</v>
      </c>
      <c r="F177" s="86">
        <v>397267</v>
      </c>
      <c r="G177" s="32">
        <v>276.57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45323</v>
      </c>
      <c r="B178" s="32" t="s">
        <v>910</v>
      </c>
      <c r="C178" s="31" t="s">
        <v>911</v>
      </c>
      <c r="D178" s="31" t="s">
        <v>877</v>
      </c>
      <c r="E178" s="31" t="s">
        <v>574</v>
      </c>
      <c r="F178" s="86">
        <v>15270750</v>
      </c>
      <c r="G178" s="32">
        <v>45.85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45323</v>
      </c>
      <c r="B179" s="32" t="s">
        <v>413</v>
      </c>
      <c r="C179" s="31" t="s">
        <v>1079</v>
      </c>
      <c r="D179" s="31" t="s">
        <v>877</v>
      </c>
      <c r="E179" s="31" t="s">
        <v>574</v>
      </c>
      <c r="F179" s="86">
        <v>11310263</v>
      </c>
      <c r="G179" s="32">
        <v>184.38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45323</v>
      </c>
      <c r="B180" s="32" t="s">
        <v>413</v>
      </c>
      <c r="C180" s="31" t="s">
        <v>1079</v>
      </c>
      <c r="D180" s="31" t="s">
        <v>575</v>
      </c>
      <c r="E180" s="31" t="s">
        <v>574</v>
      </c>
      <c r="F180" s="86">
        <v>13887611</v>
      </c>
      <c r="G180" s="32">
        <v>185.92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45323</v>
      </c>
      <c r="B181" s="32" t="s">
        <v>147</v>
      </c>
      <c r="C181" s="31" t="s">
        <v>1080</v>
      </c>
      <c r="D181" s="31" t="s">
        <v>1081</v>
      </c>
      <c r="E181" s="31" t="s">
        <v>574</v>
      </c>
      <c r="F181" s="86">
        <v>1554752</v>
      </c>
      <c r="G181" s="32">
        <v>247.11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45323</v>
      </c>
      <c r="B182" s="32" t="s">
        <v>147</v>
      </c>
      <c r="C182" s="31" t="s">
        <v>1080</v>
      </c>
      <c r="D182" s="31" t="s">
        <v>575</v>
      </c>
      <c r="E182" s="31" t="s">
        <v>574</v>
      </c>
      <c r="F182" s="86">
        <v>3928473</v>
      </c>
      <c r="G182" s="32">
        <v>247.31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45323</v>
      </c>
      <c r="B183" s="32" t="s">
        <v>147</v>
      </c>
      <c r="C183" s="31" t="s">
        <v>1080</v>
      </c>
      <c r="D183" s="31" t="s">
        <v>877</v>
      </c>
      <c r="E183" s="31" t="s">
        <v>574</v>
      </c>
      <c r="F183" s="86">
        <v>2088092</v>
      </c>
      <c r="G183" s="32">
        <v>247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45323</v>
      </c>
      <c r="B184" s="32" t="s">
        <v>151</v>
      </c>
      <c r="C184" s="31" t="s">
        <v>1082</v>
      </c>
      <c r="D184" s="31" t="s">
        <v>1014</v>
      </c>
      <c r="E184" s="31" t="s">
        <v>574</v>
      </c>
      <c r="F184" s="86">
        <v>14975285</v>
      </c>
      <c r="G184" s="32">
        <v>213.22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45323</v>
      </c>
      <c r="B185" s="32" t="s">
        <v>942</v>
      </c>
      <c r="C185" s="31" t="s">
        <v>943</v>
      </c>
      <c r="D185" s="31" t="s">
        <v>575</v>
      </c>
      <c r="E185" s="31" t="s">
        <v>574</v>
      </c>
      <c r="F185" s="86">
        <v>136243</v>
      </c>
      <c r="G185" s="32">
        <v>143.04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45323</v>
      </c>
      <c r="B186" s="32" t="s">
        <v>977</v>
      </c>
      <c r="C186" s="31" t="s">
        <v>978</v>
      </c>
      <c r="D186" s="31" t="s">
        <v>980</v>
      </c>
      <c r="E186" s="31" t="s">
        <v>574</v>
      </c>
      <c r="F186" s="86">
        <v>1149246</v>
      </c>
      <c r="G186" s="32">
        <v>389.02</v>
      </c>
      <c r="H186" s="32" t="s">
        <v>860</v>
      </c>
    </row>
    <row r="187" spans="1:28" ht="15" customHeight="1">
      <c r="A187" s="85">
        <v>45323</v>
      </c>
      <c r="B187" s="32" t="s">
        <v>977</v>
      </c>
      <c r="C187" s="31" t="s">
        <v>978</v>
      </c>
      <c r="D187" s="31" t="s">
        <v>979</v>
      </c>
      <c r="E187" s="31" t="s">
        <v>574</v>
      </c>
      <c r="F187" s="86">
        <v>896463</v>
      </c>
      <c r="G187" s="32">
        <v>387.09</v>
      </c>
      <c r="H187" s="32" t="s">
        <v>860</v>
      </c>
    </row>
    <row r="188" spans="1:28" ht="15" customHeight="1">
      <c r="A188" s="85">
        <v>45323</v>
      </c>
      <c r="B188" s="32" t="s">
        <v>828</v>
      </c>
      <c r="C188" s="31" t="s">
        <v>1083</v>
      </c>
      <c r="D188" s="31" t="s">
        <v>877</v>
      </c>
      <c r="E188" s="31" t="s">
        <v>574</v>
      </c>
      <c r="F188" s="86">
        <v>5626040</v>
      </c>
      <c r="G188" s="32">
        <v>235.76</v>
      </c>
      <c r="H188" s="32" t="s">
        <v>860</v>
      </c>
    </row>
    <row r="189" spans="1:28" ht="15" customHeight="1">
      <c r="A189" s="85">
        <v>45323</v>
      </c>
      <c r="B189" s="32" t="s">
        <v>1084</v>
      </c>
      <c r="C189" s="31" t="s">
        <v>1085</v>
      </c>
      <c r="D189" s="31" t="s">
        <v>575</v>
      </c>
      <c r="E189" s="31" t="s">
        <v>574</v>
      </c>
      <c r="F189" s="86">
        <v>209392</v>
      </c>
      <c r="G189" s="32">
        <v>577.88</v>
      </c>
      <c r="H189" s="32" t="s">
        <v>860</v>
      </c>
    </row>
    <row r="190" spans="1:28" ht="15" customHeight="1">
      <c r="A190" s="85">
        <v>45323</v>
      </c>
      <c r="B190" s="32" t="s">
        <v>1086</v>
      </c>
      <c r="C190" s="31" t="s">
        <v>1087</v>
      </c>
      <c r="D190" s="31" t="s">
        <v>920</v>
      </c>
      <c r="E190" s="31" t="s">
        <v>574</v>
      </c>
      <c r="F190" s="86">
        <v>212309</v>
      </c>
      <c r="G190" s="32">
        <v>34.22</v>
      </c>
      <c r="H190" s="32" t="s">
        <v>860</v>
      </c>
    </row>
    <row r="191" spans="1:28" ht="15" customHeight="1">
      <c r="A191" s="85">
        <v>45323</v>
      </c>
      <c r="B191" s="32" t="s">
        <v>1088</v>
      </c>
      <c r="C191" s="31" t="s">
        <v>1089</v>
      </c>
      <c r="D191" s="31" t="s">
        <v>1141</v>
      </c>
      <c r="E191" s="31" t="s">
        <v>574</v>
      </c>
      <c r="F191" s="86">
        <v>258600</v>
      </c>
      <c r="G191" s="32">
        <v>44.56</v>
      </c>
      <c r="H191" s="32" t="s">
        <v>860</v>
      </c>
    </row>
    <row r="192" spans="1:28" ht="15" customHeight="1">
      <c r="A192" s="85">
        <v>45323</v>
      </c>
      <c r="B192" s="32" t="s">
        <v>1091</v>
      </c>
      <c r="C192" s="31" t="s">
        <v>1092</v>
      </c>
      <c r="D192" s="31" t="s">
        <v>938</v>
      </c>
      <c r="E192" s="31" t="s">
        <v>574</v>
      </c>
      <c r="F192" s="86">
        <v>120000</v>
      </c>
      <c r="G192" s="32">
        <v>111.02</v>
      </c>
      <c r="H192" s="32" t="s">
        <v>860</v>
      </c>
    </row>
    <row r="193" spans="1:8" ht="15" customHeight="1">
      <c r="A193" s="85">
        <v>45323</v>
      </c>
      <c r="B193" s="32" t="s">
        <v>1093</v>
      </c>
      <c r="C193" s="31" t="s">
        <v>1094</v>
      </c>
      <c r="D193" s="31" t="s">
        <v>1096</v>
      </c>
      <c r="E193" s="31" t="s">
        <v>574</v>
      </c>
      <c r="F193" s="86">
        <v>2334520</v>
      </c>
      <c r="G193" s="32">
        <v>2.35</v>
      </c>
      <c r="H193" s="32" t="s">
        <v>860</v>
      </c>
    </row>
    <row r="194" spans="1:8" ht="15" customHeight="1">
      <c r="A194" s="85">
        <v>45323</v>
      </c>
      <c r="B194" s="32" t="s">
        <v>1093</v>
      </c>
      <c r="C194" s="31" t="s">
        <v>1094</v>
      </c>
      <c r="D194" s="31" t="s">
        <v>1095</v>
      </c>
      <c r="E194" s="31" t="s">
        <v>574</v>
      </c>
      <c r="F194" s="86">
        <v>2328747</v>
      </c>
      <c r="G194" s="32">
        <v>2.36</v>
      </c>
      <c r="H194" s="32" t="s">
        <v>860</v>
      </c>
    </row>
    <row r="195" spans="1:8" ht="15" customHeight="1">
      <c r="A195" s="85">
        <v>45323</v>
      </c>
      <c r="B195" s="32" t="s">
        <v>1093</v>
      </c>
      <c r="C195" s="31" t="s">
        <v>1094</v>
      </c>
      <c r="D195" s="31" t="s">
        <v>1142</v>
      </c>
      <c r="E195" s="31" t="s">
        <v>574</v>
      </c>
      <c r="F195" s="86">
        <v>1500000</v>
      </c>
      <c r="G195" s="32">
        <v>2.36</v>
      </c>
      <c r="H195" s="32" t="s">
        <v>860</v>
      </c>
    </row>
    <row r="196" spans="1:8" ht="15" customHeight="1">
      <c r="A196" s="85">
        <v>45323</v>
      </c>
      <c r="B196" s="32" t="s">
        <v>981</v>
      </c>
      <c r="C196" s="31" t="s">
        <v>982</v>
      </c>
      <c r="D196" s="31" t="s">
        <v>575</v>
      </c>
      <c r="E196" s="31" t="s">
        <v>574</v>
      </c>
      <c r="F196" s="86">
        <v>2991833</v>
      </c>
      <c r="G196" s="32">
        <v>53.25</v>
      </c>
      <c r="H196" s="32" t="s">
        <v>860</v>
      </c>
    </row>
    <row r="197" spans="1:8" ht="15" customHeight="1">
      <c r="A197" s="85">
        <v>45323</v>
      </c>
      <c r="B197" s="32" t="s">
        <v>981</v>
      </c>
      <c r="C197" s="31" t="s">
        <v>982</v>
      </c>
      <c r="D197" s="31" t="s">
        <v>877</v>
      </c>
      <c r="E197" s="31" t="s">
        <v>574</v>
      </c>
      <c r="F197" s="86">
        <v>2927061</v>
      </c>
      <c r="G197" s="32">
        <v>53.13</v>
      </c>
      <c r="H197" s="32" t="s">
        <v>860</v>
      </c>
    </row>
    <row r="198" spans="1:8" ht="15" customHeight="1">
      <c r="A198" s="85">
        <v>45323</v>
      </c>
      <c r="B198" s="32" t="s">
        <v>906</v>
      </c>
      <c r="C198" s="31" t="s">
        <v>907</v>
      </c>
      <c r="D198" s="31" t="s">
        <v>877</v>
      </c>
      <c r="E198" s="31" t="s">
        <v>574</v>
      </c>
      <c r="F198" s="86">
        <v>3647131</v>
      </c>
      <c r="G198" s="32">
        <v>48.38</v>
      </c>
      <c r="H198" s="32" t="s">
        <v>860</v>
      </c>
    </row>
    <row r="199" spans="1:8" ht="15" customHeight="1">
      <c r="A199" s="85">
        <v>45323</v>
      </c>
      <c r="B199" s="32" t="s">
        <v>944</v>
      </c>
      <c r="C199" s="31" t="s">
        <v>945</v>
      </c>
      <c r="D199" s="31" t="s">
        <v>983</v>
      </c>
      <c r="E199" s="31" t="s">
        <v>574</v>
      </c>
      <c r="F199" s="86">
        <v>70621</v>
      </c>
      <c r="G199" s="32">
        <v>32.21</v>
      </c>
      <c r="H199" s="32" t="s">
        <v>860</v>
      </c>
    </row>
    <row r="200" spans="1:8" ht="15" customHeight="1">
      <c r="A200" s="85">
        <v>45323</v>
      </c>
      <c r="B200" s="32" t="s">
        <v>944</v>
      </c>
      <c r="C200" s="31" t="s">
        <v>945</v>
      </c>
      <c r="D200" s="31" t="s">
        <v>984</v>
      </c>
      <c r="E200" s="31" t="s">
        <v>574</v>
      </c>
      <c r="F200" s="86">
        <v>100000</v>
      </c>
      <c r="G200" s="32">
        <v>31.8</v>
      </c>
      <c r="H200" s="32" t="s">
        <v>860</v>
      </c>
    </row>
    <row r="201" spans="1:8" ht="15" customHeight="1">
      <c r="A201" s="85">
        <v>45323</v>
      </c>
      <c r="B201" s="32" t="s">
        <v>944</v>
      </c>
      <c r="C201" s="31" t="s">
        <v>945</v>
      </c>
      <c r="D201" s="31" t="s">
        <v>921</v>
      </c>
      <c r="E201" s="31" t="s">
        <v>574</v>
      </c>
      <c r="F201" s="86">
        <v>91558</v>
      </c>
      <c r="G201" s="32">
        <v>33.630000000000003</v>
      </c>
      <c r="H201" s="32" t="s">
        <v>860</v>
      </c>
    </row>
    <row r="202" spans="1:8" ht="15" customHeight="1">
      <c r="A202" s="85">
        <v>45323</v>
      </c>
      <c r="B202" s="32" t="s">
        <v>464</v>
      </c>
      <c r="C202" s="31" t="s">
        <v>1097</v>
      </c>
      <c r="D202" s="31" t="s">
        <v>877</v>
      </c>
      <c r="E202" s="31" t="s">
        <v>574</v>
      </c>
      <c r="F202" s="86">
        <v>16960787</v>
      </c>
      <c r="G202" s="32">
        <v>135.46</v>
      </c>
      <c r="H202" s="32" t="s">
        <v>860</v>
      </c>
    </row>
    <row r="203" spans="1:8" ht="15" customHeight="1">
      <c r="A203" s="85">
        <v>45323</v>
      </c>
      <c r="B203" s="32" t="s">
        <v>464</v>
      </c>
      <c r="C203" s="31" t="s">
        <v>1097</v>
      </c>
      <c r="D203" s="31" t="s">
        <v>575</v>
      </c>
      <c r="E203" s="31" t="s">
        <v>574</v>
      </c>
      <c r="F203" s="86">
        <v>12511945</v>
      </c>
      <c r="G203" s="32">
        <v>136.85</v>
      </c>
      <c r="H203" s="32" t="s">
        <v>860</v>
      </c>
    </row>
    <row r="204" spans="1:8" ht="15" customHeight="1">
      <c r="A204" s="85">
        <v>45323</v>
      </c>
      <c r="B204" s="32" t="s">
        <v>1101</v>
      </c>
      <c r="C204" s="31" t="s">
        <v>1102</v>
      </c>
      <c r="D204" s="31" t="s">
        <v>575</v>
      </c>
      <c r="E204" s="31" t="s">
        <v>574</v>
      </c>
      <c r="F204" s="86">
        <v>200342</v>
      </c>
      <c r="G204" s="32">
        <v>818.65</v>
      </c>
      <c r="H204" s="32" t="s">
        <v>860</v>
      </c>
    </row>
    <row r="205" spans="1:8" ht="15" customHeight="1">
      <c r="A205" s="85">
        <v>45323</v>
      </c>
      <c r="B205" s="32" t="s">
        <v>1106</v>
      </c>
      <c r="C205" s="31" t="s">
        <v>1107</v>
      </c>
      <c r="D205" s="31" t="s">
        <v>1143</v>
      </c>
      <c r="E205" s="31" t="s">
        <v>574</v>
      </c>
      <c r="F205" s="86">
        <v>78000</v>
      </c>
      <c r="G205" s="32">
        <v>30.95</v>
      </c>
      <c r="H205" s="32" t="s">
        <v>860</v>
      </c>
    </row>
    <row r="206" spans="1:8" ht="15" customHeight="1">
      <c r="A206" s="85">
        <v>45323</v>
      </c>
      <c r="B206" s="32" t="s">
        <v>985</v>
      </c>
      <c r="C206" s="31" t="s">
        <v>986</v>
      </c>
      <c r="D206" s="31" t="s">
        <v>987</v>
      </c>
      <c r="E206" s="31" t="s">
        <v>574</v>
      </c>
      <c r="F206" s="86">
        <v>4114971</v>
      </c>
      <c r="G206" s="32">
        <v>44.31</v>
      </c>
      <c r="H206" s="32" t="s">
        <v>860</v>
      </c>
    </row>
    <row r="207" spans="1:8" ht="15" customHeight="1">
      <c r="A207" s="85">
        <v>45323</v>
      </c>
      <c r="B207" s="32" t="s">
        <v>1109</v>
      </c>
      <c r="C207" s="31" t="s">
        <v>1110</v>
      </c>
      <c r="D207" s="31" t="s">
        <v>575</v>
      </c>
      <c r="E207" s="31" t="s">
        <v>574</v>
      </c>
      <c r="F207" s="86">
        <v>558966</v>
      </c>
      <c r="G207" s="32">
        <v>138.27000000000001</v>
      </c>
      <c r="H207" s="32" t="s">
        <v>860</v>
      </c>
    </row>
    <row r="208" spans="1:8" ht="15" customHeight="1">
      <c r="A208" s="85">
        <v>45323</v>
      </c>
      <c r="B208" s="32" t="s">
        <v>1109</v>
      </c>
      <c r="C208" s="31" t="s">
        <v>1110</v>
      </c>
      <c r="D208" s="31" t="s">
        <v>877</v>
      </c>
      <c r="E208" s="31" t="s">
        <v>574</v>
      </c>
      <c r="F208" s="86">
        <v>309422</v>
      </c>
      <c r="G208" s="32">
        <v>139.97999999999999</v>
      </c>
      <c r="H208" s="32" t="s">
        <v>860</v>
      </c>
    </row>
    <row r="209" spans="1:8" ht="15" customHeight="1">
      <c r="A209" s="85">
        <v>45323</v>
      </c>
      <c r="B209" s="32" t="s">
        <v>1109</v>
      </c>
      <c r="C209" s="31" t="s">
        <v>1110</v>
      </c>
      <c r="D209" s="31" t="s">
        <v>903</v>
      </c>
      <c r="E209" s="31" t="s">
        <v>574</v>
      </c>
      <c r="F209" s="86">
        <v>480397</v>
      </c>
      <c r="G209" s="32">
        <v>140.52000000000001</v>
      </c>
      <c r="H209" s="32" t="s">
        <v>860</v>
      </c>
    </row>
    <row r="210" spans="1:8" ht="15" customHeight="1">
      <c r="A210" s="85">
        <v>45323</v>
      </c>
      <c r="B210" s="32" t="s">
        <v>1112</v>
      </c>
      <c r="C210" s="31" t="s">
        <v>1113</v>
      </c>
      <c r="D210" s="31" t="s">
        <v>1144</v>
      </c>
      <c r="E210" s="31" t="s">
        <v>574</v>
      </c>
      <c r="F210" s="86">
        <v>232000</v>
      </c>
      <c r="G210" s="32">
        <v>59.18</v>
      </c>
      <c r="H210" s="32" t="s">
        <v>860</v>
      </c>
    </row>
    <row r="211" spans="1:8" ht="15" customHeight="1">
      <c r="A211" s="85">
        <v>45323</v>
      </c>
      <c r="B211" s="32" t="s">
        <v>1145</v>
      </c>
      <c r="C211" s="31" t="s">
        <v>1146</v>
      </c>
      <c r="D211" s="31" t="s">
        <v>1147</v>
      </c>
      <c r="E211" s="31" t="s">
        <v>574</v>
      </c>
      <c r="F211" s="86">
        <v>1725600</v>
      </c>
      <c r="G211" s="32">
        <v>28.16</v>
      </c>
      <c r="H211" s="32" t="s">
        <v>860</v>
      </c>
    </row>
    <row r="212" spans="1:8" ht="15" customHeight="1">
      <c r="A212" s="85">
        <v>45323</v>
      </c>
      <c r="B212" s="32" t="s">
        <v>1145</v>
      </c>
      <c r="C212" s="31" t="s">
        <v>1146</v>
      </c>
      <c r="D212" s="31" t="s">
        <v>1148</v>
      </c>
      <c r="E212" s="31" t="s">
        <v>574</v>
      </c>
      <c r="F212" s="86">
        <v>3470000</v>
      </c>
      <c r="G212" s="32">
        <v>28.2</v>
      </c>
      <c r="H212" s="32" t="s">
        <v>860</v>
      </c>
    </row>
    <row r="213" spans="1:8" ht="15" customHeight="1">
      <c r="A213" s="85">
        <v>45323</v>
      </c>
      <c r="B213" s="32" t="s">
        <v>1145</v>
      </c>
      <c r="C213" s="31" t="s">
        <v>1146</v>
      </c>
      <c r="D213" s="31" t="s">
        <v>1149</v>
      </c>
      <c r="E213" s="31" t="s">
        <v>574</v>
      </c>
      <c r="F213" s="86">
        <v>3000000</v>
      </c>
      <c r="G213" s="32">
        <v>28.15</v>
      </c>
      <c r="H213" s="32" t="s">
        <v>860</v>
      </c>
    </row>
    <row r="214" spans="1:8" ht="15" customHeight="1">
      <c r="A214" s="85">
        <v>45323</v>
      </c>
      <c r="B214" s="32" t="s">
        <v>1145</v>
      </c>
      <c r="C214" s="31" t="s">
        <v>1146</v>
      </c>
      <c r="D214" s="31" t="s">
        <v>965</v>
      </c>
      <c r="E214" s="31" t="s">
        <v>574</v>
      </c>
      <c r="F214" s="86">
        <v>1858279</v>
      </c>
      <c r="G214" s="32">
        <v>28.2</v>
      </c>
      <c r="H214" s="32" t="s">
        <v>860</v>
      </c>
    </row>
    <row r="215" spans="1:8" ht="15" customHeight="1">
      <c r="A215" s="85">
        <v>45323</v>
      </c>
      <c r="B215" s="32" t="s">
        <v>1145</v>
      </c>
      <c r="C215" s="31" t="s">
        <v>1146</v>
      </c>
      <c r="D215" s="31" t="s">
        <v>1150</v>
      </c>
      <c r="E215" s="31" t="s">
        <v>574</v>
      </c>
      <c r="F215" s="86">
        <v>2831020</v>
      </c>
      <c r="G215" s="32">
        <v>28.2</v>
      </c>
      <c r="H215" s="32" t="s">
        <v>860</v>
      </c>
    </row>
    <row r="216" spans="1:8" ht="15" customHeight="1">
      <c r="A216" s="85">
        <v>45323</v>
      </c>
      <c r="B216" s="32" t="s">
        <v>1115</v>
      </c>
      <c r="C216" s="31" t="s">
        <v>1116</v>
      </c>
      <c r="D216" s="31" t="s">
        <v>575</v>
      </c>
      <c r="E216" s="31" t="s">
        <v>574</v>
      </c>
      <c r="F216" s="86">
        <v>3930264</v>
      </c>
      <c r="G216" s="32">
        <v>230.16</v>
      </c>
      <c r="H216" s="32" t="s">
        <v>860</v>
      </c>
    </row>
    <row r="217" spans="1:8" ht="15" customHeight="1">
      <c r="A217" s="85">
        <v>45323</v>
      </c>
      <c r="B217" s="32" t="s">
        <v>747</v>
      </c>
      <c r="C217" s="31" t="s">
        <v>947</v>
      </c>
      <c r="D217" s="31" t="s">
        <v>575</v>
      </c>
      <c r="E217" s="31" t="s">
        <v>574</v>
      </c>
      <c r="F217" s="86">
        <v>586699</v>
      </c>
      <c r="G217" s="32">
        <v>289.94</v>
      </c>
      <c r="H217" s="32" t="s">
        <v>860</v>
      </c>
    </row>
    <row r="218" spans="1:8" ht="15" customHeight="1">
      <c r="A218" s="85">
        <v>45323</v>
      </c>
      <c r="B218" s="32" t="s">
        <v>946</v>
      </c>
      <c r="C218" s="31" t="s">
        <v>947</v>
      </c>
      <c r="D218" s="31" t="s">
        <v>992</v>
      </c>
      <c r="E218" s="31" t="s">
        <v>574</v>
      </c>
      <c r="F218" s="86">
        <v>140000</v>
      </c>
      <c r="G218" s="32">
        <v>81.09</v>
      </c>
      <c r="H218" s="32" t="s">
        <v>860</v>
      </c>
    </row>
    <row r="219" spans="1:8" ht="15" customHeight="1">
      <c r="A219" s="85">
        <v>45323</v>
      </c>
      <c r="B219" s="32" t="s">
        <v>946</v>
      </c>
      <c r="C219" s="31" t="s">
        <v>947</v>
      </c>
      <c r="D219" s="31" t="s">
        <v>991</v>
      </c>
      <c r="E219" s="31" t="s">
        <v>574</v>
      </c>
      <c r="F219" s="86">
        <v>67157</v>
      </c>
      <c r="G219" s="32">
        <v>80.25</v>
      </c>
      <c r="H219" s="32" t="s">
        <v>860</v>
      </c>
    </row>
    <row r="220" spans="1:8" ht="15" customHeight="1">
      <c r="A220" s="85">
        <v>45323</v>
      </c>
      <c r="B220" s="32" t="s">
        <v>1118</v>
      </c>
      <c r="C220" s="31" t="s">
        <v>1119</v>
      </c>
      <c r="D220" s="31" t="s">
        <v>575</v>
      </c>
      <c r="E220" s="31" t="s">
        <v>574</v>
      </c>
      <c r="F220" s="86">
        <v>103332</v>
      </c>
      <c r="G220" s="32">
        <v>1500.48</v>
      </c>
      <c r="H220" s="32" t="s">
        <v>860</v>
      </c>
    </row>
    <row r="221" spans="1:8" ht="15" customHeight="1">
      <c r="A221" s="85">
        <v>45323</v>
      </c>
      <c r="B221" s="32" t="s">
        <v>948</v>
      </c>
      <c r="C221" s="31" t="s">
        <v>949</v>
      </c>
      <c r="D221" s="31" t="s">
        <v>877</v>
      </c>
      <c r="E221" s="31" t="s">
        <v>574</v>
      </c>
      <c r="F221" s="86">
        <v>21633684</v>
      </c>
      <c r="G221" s="32">
        <v>36</v>
      </c>
      <c r="H221" s="32" t="s">
        <v>860</v>
      </c>
    </row>
    <row r="222" spans="1:8" ht="15" customHeight="1">
      <c r="A222" s="85">
        <v>45323</v>
      </c>
      <c r="B222" s="32" t="s">
        <v>1122</v>
      </c>
      <c r="C222" s="31" t="s">
        <v>1123</v>
      </c>
      <c r="D222" s="31" t="s">
        <v>575</v>
      </c>
      <c r="E222" s="31" t="s">
        <v>574</v>
      </c>
      <c r="F222" s="86">
        <v>1696802</v>
      </c>
      <c r="G222" s="32">
        <v>90.48</v>
      </c>
      <c r="H222" s="32" t="s">
        <v>860</v>
      </c>
    </row>
    <row r="223" spans="1:8" ht="15" customHeight="1">
      <c r="A223" s="85">
        <v>45323</v>
      </c>
      <c r="B223" s="32" t="s">
        <v>1122</v>
      </c>
      <c r="C223" s="31" t="s">
        <v>1123</v>
      </c>
      <c r="D223" s="31" t="s">
        <v>877</v>
      </c>
      <c r="E223" s="31" t="s">
        <v>574</v>
      </c>
      <c r="F223" s="86">
        <v>1034322</v>
      </c>
      <c r="G223" s="32">
        <v>89.8</v>
      </c>
      <c r="H223" s="32" t="s">
        <v>860</v>
      </c>
    </row>
    <row r="224" spans="1:8" ht="15" customHeight="1">
      <c r="A224" s="85">
        <v>45323</v>
      </c>
      <c r="B224" s="32" t="s">
        <v>993</v>
      </c>
      <c r="C224" s="31" t="s">
        <v>994</v>
      </c>
      <c r="D224" s="31" t="s">
        <v>984</v>
      </c>
      <c r="E224" s="31" t="s">
        <v>574</v>
      </c>
      <c r="F224" s="86">
        <v>3878964</v>
      </c>
      <c r="G224" s="32">
        <v>41.57</v>
      </c>
      <c r="H224" s="32" t="s">
        <v>860</v>
      </c>
    </row>
    <row r="225" spans="1:8" ht="15" customHeight="1">
      <c r="A225" s="85">
        <v>45323</v>
      </c>
      <c r="B225" s="32" t="s">
        <v>993</v>
      </c>
      <c r="C225" s="31" t="s">
        <v>994</v>
      </c>
      <c r="D225" s="31" t="s">
        <v>915</v>
      </c>
      <c r="E225" s="31" t="s">
        <v>574</v>
      </c>
      <c r="F225" s="86">
        <v>2183131</v>
      </c>
      <c r="G225" s="32">
        <v>40.130000000000003</v>
      </c>
      <c r="H225" s="32" t="s">
        <v>860</v>
      </c>
    </row>
    <row r="226" spans="1:8" ht="15" customHeight="1">
      <c r="A226" s="85">
        <v>45323</v>
      </c>
      <c r="B226" s="32" t="s">
        <v>993</v>
      </c>
      <c r="C226" s="31" t="s">
        <v>994</v>
      </c>
      <c r="D226" s="31" t="s">
        <v>575</v>
      </c>
      <c r="E226" s="31" t="s">
        <v>574</v>
      </c>
      <c r="F226" s="86">
        <v>6603098</v>
      </c>
      <c r="G226" s="32">
        <v>40.39</v>
      </c>
      <c r="H226" s="32" t="s">
        <v>860</v>
      </c>
    </row>
    <row r="227" spans="1:8" ht="15" customHeight="1">
      <c r="A227" s="85">
        <v>45323</v>
      </c>
      <c r="B227" s="32" t="s">
        <v>993</v>
      </c>
      <c r="C227" s="31" t="s">
        <v>994</v>
      </c>
      <c r="D227" s="31" t="s">
        <v>877</v>
      </c>
      <c r="E227" s="31" t="s">
        <v>574</v>
      </c>
      <c r="F227" s="86">
        <v>6697271</v>
      </c>
      <c r="G227" s="32">
        <v>39.81</v>
      </c>
      <c r="H227" s="32" t="s">
        <v>860</v>
      </c>
    </row>
    <row r="228" spans="1:8" ht="15" customHeight="1">
      <c r="A228" s="85">
        <v>45323</v>
      </c>
      <c r="B228" s="32" t="s">
        <v>1124</v>
      </c>
      <c r="C228" s="31" t="s">
        <v>1125</v>
      </c>
      <c r="D228" s="31" t="s">
        <v>1126</v>
      </c>
      <c r="E228" s="31" t="s">
        <v>574</v>
      </c>
      <c r="F228" s="86">
        <v>136000</v>
      </c>
      <c r="G228" s="32">
        <v>193.81</v>
      </c>
      <c r="H228" s="32" t="s">
        <v>860</v>
      </c>
    </row>
    <row r="229" spans="1:8" ht="15" customHeight="1">
      <c r="A229" s="85">
        <v>45323</v>
      </c>
      <c r="B229" s="32" t="s">
        <v>995</v>
      </c>
      <c r="C229" s="31" t="s">
        <v>996</v>
      </c>
      <c r="D229" s="31" t="s">
        <v>1151</v>
      </c>
      <c r="E229" s="31" t="s">
        <v>574</v>
      </c>
      <c r="F229" s="86">
        <v>550000</v>
      </c>
      <c r="G229" s="32">
        <v>190.57</v>
      </c>
      <c r="H229" s="32" t="s">
        <v>860</v>
      </c>
    </row>
    <row r="230" spans="1:8" ht="15" customHeight="1">
      <c r="A230" s="85">
        <v>45323</v>
      </c>
      <c r="B230" s="32" t="s">
        <v>1152</v>
      </c>
      <c r="C230" s="31" t="s">
        <v>1153</v>
      </c>
      <c r="D230" s="31" t="s">
        <v>1154</v>
      </c>
      <c r="E230" s="31" t="s">
        <v>574</v>
      </c>
      <c r="F230" s="86">
        <v>300000</v>
      </c>
      <c r="G230" s="32">
        <v>6.03</v>
      </c>
      <c r="H230" s="32" t="s">
        <v>860</v>
      </c>
    </row>
    <row r="231" spans="1:8" ht="15" customHeight="1">
      <c r="A231" s="85">
        <v>45323</v>
      </c>
      <c r="B231" s="32" t="s">
        <v>1127</v>
      </c>
      <c r="C231" s="31" t="s">
        <v>1128</v>
      </c>
      <c r="D231" s="31" t="s">
        <v>575</v>
      </c>
      <c r="E231" s="31" t="s">
        <v>574</v>
      </c>
      <c r="F231" s="86">
        <v>1092206</v>
      </c>
      <c r="G231" s="32">
        <v>103.09</v>
      </c>
      <c r="H231" s="32" t="s">
        <v>860</v>
      </c>
    </row>
    <row r="232" spans="1:8" ht="15" customHeight="1">
      <c r="A232" s="85">
        <v>45323</v>
      </c>
      <c r="B232" s="32" t="s">
        <v>909</v>
      </c>
      <c r="C232" s="31" t="s">
        <v>912</v>
      </c>
      <c r="D232" s="31" t="s">
        <v>1129</v>
      </c>
      <c r="E232" s="31" t="s">
        <v>574</v>
      </c>
      <c r="F232" s="86">
        <v>2214761</v>
      </c>
      <c r="G232" s="32">
        <v>37.630000000000003</v>
      </c>
      <c r="H232" s="32" t="s">
        <v>860</v>
      </c>
    </row>
    <row r="233" spans="1:8" ht="15" customHeight="1">
      <c r="A233" s="85">
        <v>45323</v>
      </c>
      <c r="B233" s="32" t="s">
        <v>909</v>
      </c>
      <c r="C233" s="31" t="s">
        <v>912</v>
      </c>
      <c r="D233" s="31" t="s">
        <v>893</v>
      </c>
      <c r="E233" s="31" t="s">
        <v>574</v>
      </c>
      <c r="F233" s="86">
        <v>12443959</v>
      </c>
      <c r="G233" s="32">
        <v>37.78</v>
      </c>
      <c r="H233" s="32" t="s">
        <v>860</v>
      </c>
    </row>
    <row r="234" spans="1:8" ht="15" customHeight="1">
      <c r="A234" s="85">
        <v>45323</v>
      </c>
      <c r="B234" s="32" t="s">
        <v>909</v>
      </c>
      <c r="C234" s="31" t="s">
        <v>912</v>
      </c>
      <c r="D234" s="31" t="s">
        <v>941</v>
      </c>
      <c r="E234" s="31" t="s">
        <v>574</v>
      </c>
      <c r="F234" s="86">
        <v>4188522</v>
      </c>
      <c r="G234" s="32">
        <v>37.51</v>
      </c>
      <c r="H234" s="32" t="s">
        <v>860</v>
      </c>
    </row>
    <row r="235" spans="1:8" ht="15" customHeight="1">
      <c r="A235" s="85">
        <v>45323</v>
      </c>
      <c r="B235" s="32" t="s">
        <v>909</v>
      </c>
      <c r="C235" s="31" t="s">
        <v>912</v>
      </c>
      <c r="D235" s="31" t="s">
        <v>875</v>
      </c>
      <c r="E235" s="31" t="s">
        <v>574</v>
      </c>
      <c r="F235" s="86">
        <v>5799950</v>
      </c>
      <c r="G235" s="32">
        <v>37.85</v>
      </c>
      <c r="H235" s="32" t="s">
        <v>860</v>
      </c>
    </row>
    <row r="236" spans="1:8" ht="15" customHeight="1">
      <c r="A236" s="85">
        <v>45323</v>
      </c>
      <c r="B236" s="32" t="s">
        <v>922</v>
      </c>
      <c r="C236" s="31" t="s">
        <v>923</v>
      </c>
      <c r="D236" s="31" t="s">
        <v>908</v>
      </c>
      <c r="E236" s="31" t="s">
        <v>574</v>
      </c>
      <c r="F236" s="86">
        <v>7330858</v>
      </c>
      <c r="G236" s="32">
        <v>30.17</v>
      </c>
      <c r="H236" s="32" t="s">
        <v>860</v>
      </c>
    </row>
    <row r="237" spans="1:8" ht="15" customHeight="1">
      <c r="A237" s="85">
        <v>45323</v>
      </c>
      <c r="B237" s="32" t="s">
        <v>922</v>
      </c>
      <c r="C237" s="31" t="s">
        <v>923</v>
      </c>
      <c r="D237" s="31" t="s">
        <v>877</v>
      </c>
      <c r="E237" s="31" t="s">
        <v>574</v>
      </c>
      <c r="F237" s="86">
        <v>16801391</v>
      </c>
      <c r="G237" s="32">
        <v>30.23</v>
      </c>
      <c r="H237" s="32" t="s">
        <v>860</v>
      </c>
    </row>
    <row r="238" spans="1:8" ht="15" customHeight="1">
      <c r="A238" s="85">
        <v>45323</v>
      </c>
      <c r="B238" s="32" t="s">
        <v>1130</v>
      </c>
      <c r="C238" s="31" t="s">
        <v>1131</v>
      </c>
      <c r="D238" s="31" t="s">
        <v>1133</v>
      </c>
      <c r="E238" s="31" t="s">
        <v>574</v>
      </c>
      <c r="F238" s="86">
        <v>180000</v>
      </c>
      <c r="G238" s="32">
        <v>22.33</v>
      </c>
      <c r="H238" s="32" t="s">
        <v>860</v>
      </c>
    </row>
    <row r="239" spans="1:8" ht="15" customHeight="1">
      <c r="A239" s="85">
        <v>45323</v>
      </c>
      <c r="B239" s="32" t="s">
        <v>1135</v>
      </c>
      <c r="C239" s="31" t="s">
        <v>1136</v>
      </c>
      <c r="D239" s="31" t="s">
        <v>1137</v>
      </c>
      <c r="E239" s="31" t="s">
        <v>574</v>
      </c>
      <c r="F239" s="86">
        <v>99000</v>
      </c>
      <c r="G239" s="32">
        <v>41.4</v>
      </c>
      <c r="H239" s="32" t="s">
        <v>860</v>
      </c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5"/>
  <sheetViews>
    <sheetView zoomScale="80" zoomScaleNormal="80" workbookViewId="0">
      <selection activeCell="A6" sqref="A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1155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6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6">
        <v>1</v>
      </c>
      <c r="B10" s="212">
        <v>45278</v>
      </c>
      <c r="C10" s="217"/>
      <c r="D10" s="221" t="s">
        <v>215</v>
      </c>
      <c r="E10" s="218" t="s">
        <v>590</v>
      </c>
      <c r="F10" s="211" t="s">
        <v>891</v>
      </c>
      <c r="G10" s="213">
        <v>593</v>
      </c>
      <c r="H10" s="211"/>
      <c r="I10" s="211" t="s">
        <v>892</v>
      </c>
      <c r="J10" s="213" t="s">
        <v>591</v>
      </c>
      <c r="K10" s="213"/>
      <c r="L10" s="215"/>
      <c r="M10" s="219"/>
      <c r="N10" s="213"/>
      <c r="O10" s="220"/>
      <c r="P10" s="215">
        <f>VLOOKUP(D10,'MidCap Intra'!$B$11:$C$568,2,0)</f>
        <v>647.65</v>
      </c>
      <c r="Q10" s="266">
        <v>45301</v>
      </c>
      <c r="S10" s="37" t="s">
        <v>592</v>
      </c>
    </row>
    <row r="11" spans="1:27" ht="15" customHeight="1">
      <c r="A11" s="216">
        <v>2</v>
      </c>
      <c r="B11" s="212">
        <v>45288</v>
      </c>
      <c r="C11" s="217"/>
      <c r="D11" s="221" t="s">
        <v>555</v>
      </c>
      <c r="E11" s="218" t="s">
        <v>590</v>
      </c>
      <c r="F11" s="211" t="s">
        <v>894</v>
      </c>
      <c r="G11" s="213">
        <v>1645</v>
      </c>
      <c r="H11" s="211"/>
      <c r="I11" s="211" t="s">
        <v>895</v>
      </c>
      <c r="J11" s="213" t="s">
        <v>591</v>
      </c>
      <c r="K11" s="213"/>
      <c r="L11" s="215"/>
      <c r="M11" s="219"/>
      <c r="N11" s="213"/>
      <c r="O11" s="220"/>
      <c r="P11" s="215">
        <f>VLOOKUP(D11,'MidCap Intra'!$B$11:$C$568,2,0)</f>
        <v>1720.95</v>
      </c>
      <c r="Q11" s="266">
        <v>45301</v>
      </c>
      <c r="S11" s="37" t="s">
        <v>592</v>
      </c>
    </row>
    <row r="12" spans="1:27" ht="15" customHeight="1">
      <c r="A12" s="287">
        <v>3</v>
      </c>
      <c r="B12" s="288">
        <v>45294</v>
      </c>
      <c r="C12" s="289"/>
      <c r="D12" s="290" t="s">
        <v>175</v>
      </c>
      <c r="E12" s="291" t="s">
        <v>590</v>
      </c>
      <c r="F12" s="214">
        <v>9937.5</v>
      </c>
      <c r="G12" s="209">
        <v>9340</v>
      </c>
      <c r="H12" s="214">
        <v>10410</v>
      </c>
      <c r="I12" s="214" t="s">
        <v>898</v>
      </c>
      <c r="J12" s="292" t="s">
        <v>999</v>
      </c>
      <c r="K12" s="292">
        <f>H12-F12</f>
        <v>472.5</v>
      </c>
      <c r="L12" s="293">
        <f>(F12*-0.3)/100</f>
        <v>-29.8125</v>
      </c>
      <c r="M12" s="294">
        <f t="shared" ref="M12" si="0">(K12+L12)/F12</f>
        <v>4.4547169811320758E-2</v>
      </c>
      <c r="N12" s="292" t="s">
        <v>593</v>
      </c>
      <c r="O12" s="295">
        <v>45323</v>
      </c>
      <c r="P12" s="295"/>
      <c r="Q12" s="266"/>
      <c r="S12" s="37" t="s">
        <v>592</v>
      </c>
    </row>
    <row r="13" spans="1:27" ht="15" customHeight="1">
      <c r="A13" s="216">
        <v>4</v>
      </c>
      <c r="B13" s="212">
        <v>45303</v>
      </c>
      <c r="C13" s="217"/>
      <c r="D13" s="221" t="s">
        <v>161</v>
      </c>
      <c r="E13" s="218" t="s">
        <v>590</v>
      </c>
      <c r="F13" s="211" t="s">
        <v>901</v>
      </c>
      <c r="G13" s="213">
        <v>490</v>
      </c>
      <c r="H13" s="211"/>
      <c r="I13" s="211" t="s">
        <v>902</v>
      </c>
      <c r="J13" s="213" t="s">
        <v>591</v>
      </c>
      <c r="K13" s="213"/>
      <c r="L13" s="215"/>
      <c r="M13" s="219"/>
      <c r="N13" s="213"/>
      <c r="O13" s="220"/>
      <c r="P13" s="215">
        <f>VLOOKUP(D13,'MidCap Intra'!$B$11:$C$568,2,0)</f>
        <v>501.9</v>
      </c>
      <c r="Q13" s="266">
        <v>45309</v>
      </c>
      <c r="S13" s="37" t="s">
        <v>784</v>
      </c>
    </row>
    <row r="14" spans="1:27" ht="15" customHeight="1">
      <c r="A14" s="216">
        <v>5</v>
      </c>
      <c r="B14" s="212">
        <v>45307</v>
      </c>
      <c r="C14" s="217"/>
      <c r="D14" s="221" t="s">
        <v>896</v>
      </c>
      <c r="E14" s="218" t="s">
        <v>590</v>
      </c>
      <c r="F14" s="211" t="s">
        <v>904</v>
      </c>
      <c r="G14" s="213">
        <v>237</v>
      </c>
      <c r="H14" s="211"/>
      <c r="I14" s="211" t="s">
        <v>905</v>
      </c>
      <c r="J14" s="213" t="s">
        <v>591</v>
      </c>
      <c r="K14" s="213"/>
      <c r="L14" s="215"/>
      <c r="M14" s="219"/>
      <c r="N14" s="213"/>
      <c r="O14" s="220"/>
      <c r="P14" s="215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918</v>
      </c>
      <c r="G15" s="213">
        <v>3280</v>
      </c>
      <c r="H15" s="211"/>
      <c r="I15" s="211" t="s">
        <v>919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3650.75</v>
      </c>
      <c r="Q15" s="266"/>
      <c r="S15" s="37" t="s">
        <v>592</v>
      </c>
    </row>
    <row r="16" spans="1:27" ht="15" customHeight="1">
      <c r="A16" s="216">
        <v>7</v>
      </c>
      <c r="B16" s="212">
        <v>45316</v>
      </c>
      <c r="C16" s="217"/>
      <c r="D16" s="221" t="s">
        <v>547</v>
      </c>
      <c r="E16" s="218" t="s">
        <v>590</v>
      </c>
      <c r="F16" s="211" t="s">
        <v>916</v>
      </c>
      <c r="G16" s="213">
        <v>267</v>
      </c>
      <c r="H16" s="211"/>
      <c r="I16" s="211" t="s">
        <v>917</v>
      </c>
      <c r="J16" s="213" t="s">
        <v>591</v>
      </c>
      <c r="K16" s="213"/>
      <c r="L16" s="215"/>
      <c r="M16" s="219"/>
      <c r="N16" s="213"/>
      <c r="O16" s="220"/>
      <c r="P16" s="215">
        <f>VLOOKUP(D16,'MidCap Intra'!$B$11:$C$568,2,0)</f>
        <v>299.14999999999998</v>
      </c>
      <c r="Q16" s="266"/>
      <c r="S16" s="37" t="s">
        <v>592</v>
      </c>
    </row>
    <row r="17" spans="1:39" ht="15" customHeight="1">
      <c r="A17" s="216">
        <v>8</v>
      </c>
      <c r="B17" s="212">
        <v>45320</v>
      </c>
      <c r="C17" s="217"/>
      <c r="D17" s="221" t="s">
        <v>386</v>
      </c>
      <c r="E17" s="218" t="s">
        <v>590</v>
      </c>
      <c r="F17" s="211" t="s">
        <v>924</v>
      </c>
      <c r="G17" s="213">
        <v>1415</v>
      </c>
      <c r="H17" s="211"/>
      <c r="I17" s="211" t="s">
        <v>925</v>
      </c>
      <c r="J17" s="213" t="s">
        <v>591</v>
      </c>
      <c r="K17" s="213"/>
      <c r="L17" s="215"/>
      <c r="M17" s="219"/>
      <c r="N17" s="213"/>
      <c r="O17" s="220"/>
      <c r="P17" s="215">
        <f>VLOOKUP(D17,'MidCap Intra'!$B$11:$C$568,2,0)</f>
        <v>1555.55</v>
      </c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932</v>
      </c>
      <c r="G18" s="213">
        <v>2640</v>
      </c>
      <c r="H18" s="211"/>
      <c r="I18" s="211" t="s">
        <v>933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2853.3</v>
      </c>
      <c r="Q18" s="266"/>
      <c r="S18" s="37" t="s">
        <v>592</v>
      </c>
    </row>
    <row r="19" spans="1:39" ht="15" customHeight="1">
      <c r="A19" s="216">
        <v>10</v>
      </c>
      <c r="B19" s="212">
        <v>45321</v>
      </c>
      <c r="C19" s="217"/>
      <c r="D19" s="221" t="s">
        <v>429</v>
      </c>
      <c r="E19" s="218" t="s">
        <v>590</v>
      </c>
      <c r="F19" s="211" t="s">
        <v>934</v>
      </c>
      <c r="G19" s="213">
        <v>106</v>
      </c>
      <c r="H19" s="211"/>
      <c r="I19" s="211" t="s">
        <v>935</v>
      </c>
      <c r="J19" s="213" t="s">
        <v>591</v>
      </c>
      <c r="K19" s="213"/>
      <c r="L19" s="215"/>
      <c r="M19" s="219"/>
      <c r="N19" s="213"/>
      <c r="O19" s="220"/>
      <c r="P19" s="215">
        <f>VLOOKUP(D19,'MidCap Intra'!$B$11:$C$568,2,0)</f>
        <v>116.6</v>
      </c>
      <c r="Q19" s="266"/>
      <c r="S19" s="37" t="s">
        <v>592</v>
      </c>
    </row>
    <row r="20" spans="1:39" ht="15" customHeight="1">
      <c r="A20" s="216"/>
      <c r="B20" s="212"/>
      <c r="C20" s="217"/>
      <c r="D20" s="221"/>
      <c r="E20" s="218"/>
      <c r="F20" s="211"/>
      <c r="G20" s="213"/>
      <c r="H20" s="211"/>
      <c r="I20" s="211"/>
      <c r="J20" s="213"/>
      <c r="K20" s="213"/>
      <c r="L20" s="215"/>
      <c r="M20" s="219"/>
      <c r="N20" s="213"/>
      <c r="O20" s="220"/>
      <c r="P20" s="215"/>
      <c r="Q20" s="266"/>
      <c r="S20" s="37"/>
    </row>
    <row r="21" spans="1:39" ht="15" customHeight="1">
      <c r="A21" s="216"/>
      <c r="B21" s="212"/>
      <c r="C21" s="217"/>
      <c r="D21" s="221"/>
      <c r="E21" s="218"/>
      <c r="F21" s="211"/>
      <c r="G21" s="213"/>
      <c r="H21" s="211"/>
      <c r="I21" s="211"/>
      <c r="J21" s="213"/>
      <c r="K21" s="213"/>
      <c r="L21" s="215"/>
      <c r="M21" s="219"/>
      <c r="N21" s="213"/>
      <c r="O21" s="220"/>
      <c r="P21" s="215"/>
      <c r="Q21" s="266"/>
      <c r="S21" s="37"/>
    </row>
    <row r="23" spans="1:39" ht="14.25" customHeight="1">
      <c r="A23" s="103"/>
      <c r="B23" s="104"/>
      <c r="C23" s="105"/>
      <c r="D23" s="106"/>
      <c r="E23" s="107"/>
      <c r="F23" s="107"/>
      <c r="G23" s="103"/>
      <c r="H23" s="107"/>
      <c r="I23" s="108"/>
      <c r="J23" s="109"/>
      <c r="K23" s="109"/>
      <c r="L23" s="110"/>
      <c r="M23" s="111"/>
      <c r="N23" s="112"/>
      <c r="O23" s="113"/>
      <c r="P23" s="114"/>
      <c r="Q23" s="114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5" t="s">
        <v>594</v>
      </c>
      <c r="B24" s="116"/>
      <c r="C24" s="117"/>
      <c r="E24" s="118"/>
      <c r="F24" s="118"/>
      <c r="G24" s="118"/>
      <c r="H24" s="118"/>
      <c r="I24" s="118"/>
      <c r="J24" s="119"/>
      <c r="K24" s="118"/>
      <c r="L24" s="120"/>
      <c r="M24" s="55"/>
      <c r="N24" s="119"/>
      <c r="O24" s="11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21" t="s">
        <v>595</v>
      </c>
      <c r="B25" s="115"/>
      <c r="C25" s="115"/>
      <c r="D25" s="115"/>
      <c r="E25" s="37"/>
      <c r="F25" s="122" t="s">
        <v>596</v>
      </c>
      <c r="G25" s="6"/>
      <c r="H25" s="6"/>
      <c r="I25" s="6"/>
      <c r="J25" s="123"/>
      <c r="K25" s="124"/>
      <c r="L25" s="124"/>
      <c r="M25" s="125"/>
      <c r="N25" s="1"/>
      <c r="O25" s="12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5" t="s">
        <v>597</v>
      </c>
      <c r="B26" s="115"/>
      <c r="C26" s="115"/>
      <c r="D26" s="115" t="s">
        <v>598</v>
      </c>
      <c r="E26" s="6"/>
      <c r="F26" s="122" t="s">
        <v>599</v>
      </c>
      <c r="G26" s="6"/>
      <c r="H26" s="6"/>
      <c r="I26" s="6"/>
      <c r="J26" s="123"/>
      <c r="K26" s="124"/>
      <c r="L26" s="124"/>
      <c r="M26" s="125"/>
      <c r="N26" s="1"/>
      <c r="O26" s="126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/>
      <c r="B27" s="115"/>
      <c r="C27" s="115"/>
      <c r="D27" s="115"/>
      <c r="E27" s="6"/>
      <c r="F27" s="6"/>
      <c r="G27" s="6"/>
      <c r="H27" s="6"/>
      <c r="I27" s="6"/>
      <c r="J27" s="127"/>
      <c r="K27" s="124"/>
      <c r="L27" s="124"/>
      <c r="M27" s="6"/>
      <c r="N27" s="128"/>
      <c r="O27" s="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28"/>
      <c r="B28" s="228"/>
      <c r="C28" s="228"/>
      <c r="D28" s="228"/>
      <c r="E28" s="229"/>
      <c r="F28" s="229"/>
      <c r="G28" s="229"/>
      <c r="H28" s="229"/>
      <c r="I28" s="229"/>
      <c r="J28" s="230"/>
      <c r="K28" s="231"/>
      <c r="L28" s="231"/>
      <c r="M28" s="229"/>
      <c r="N28" s="232"/>
      <c r="O28" s="233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15"/>
      <c r="B29" s="115"/>
      <c r="C29" s="115"/>
      <c r="D29" s="115"/>
      <c r="E29" s="6"/>
      <c r="F29" s="6"/>
      <c r="G29" s="6"/>
      <c r="H29" s="6"/>
      <c r="I29" s="6"/>
      <c r="J29" s="127"/>
      <c r="K29" s="124"/>
      <c r="L29" s="125"/>
      <c r="M29" s="6"/>
      <c r="N29" s="128"/>
      <c r="O29" s="1"/>
      <c r="P29" s="37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38" t="s">
        <v>604</v>
      </c>
      <c r="B30" s="138"/>
      <c r="C30" s="138"/>
      <c r="D30" s="138"/>
      <c r="E30" s="6"/>
      <c r="F30" s="6"/>
      <c r="G30" s="6"/>
      <c r="H30" s="6"/>
      <c r="I30" s="6"/>
      <c r="J30" s="6"/>
      <c r="K30" s="6"/>
      <c r="L30" s="6"/>
      <c r="M30" s="6"/>
      <c r="N30" s="6"/>
      <c r="O30" s="2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5" t="s">
        <v>16</v>
      </c>
      <c r="B31" s="95" t="s">
        <v>565</v>
      </c>
      <c r="C31" s="95"/>
      <c r="D31" s="96" t="s">
        <v>577</v>
      </c>
      <c r="E31" s="95" t="s">
        <v>578</v>
      </c>
      <c r="F31" s="95" t="s">
        <v>579</v>
      </c>
      <c r="G31" s="95" t="s">
        <v>600</v>
      </c>
      <c r="H31" s="95" t="s">
        <v>581</v>
      </c>
      <c r="I31" s="222" t="s">
        <v>582</v>
      </c>
      <c r="J31" s="224" t="s">
        <v>583</v>
      </c>
      <c r="K31" s="223" t="s">
        <v>605</v>
      </c>
      <c r="L31" s="97" t="s">
        <v>585</v>
      </c>
      <c r="M31" s="139" t="s">
        <v>606</v>
      </c>
      <c r="N31" s="95" t="s">
        <v>607</v>
      </c>
      <c r="O31" s="94" t="s">
        <v>587</v>
      </c>
      <c r="P31" s="96" t="s">
        <v>588</v>
      </c>
      <c r="Q31" s="270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211"/>
      <c r="B32" s="271"/>
      <c r="C32" s="265"/>
      <c r="D32" s="265"/>
      <c r="E32" s="211"/>
      <c r="F32" s="211"/>
      <c r="G32" s="211"/>
      <c r="H32" s="211"/>
      <c r="I32" s="213"/>
      <c r="J32" s="210"/>
      <c r="K32" s="98"/>
      <c r="L32" s="101"/>
      <c r="M32" s="267"/>
      <c r="N32" s="98"/>
      <c r="O32" s="100"/>
      <c r="P32" s="272"/>
      <c r="Q32" s="264"/>
      <c r="R32" s="140"/>
      <c r="S32" s="5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1"/>
      <c r="AH32" s="142"/>
      <c r="AI32" s="140"/>
      <c r="AJ32" s="140"/>
      <c r="AK32" s="141"/>
      <c r="AL32" s="141"/>
      <c r="AM32" s="141"/>
    </row>
    <row r="33" spans="1:39" ht="12.75" customHeight="1">
      <c r="A33" s="211"/>
      <c r="B33" s="271"/>
      <c r="C33" s="265"/>
      <c r="D33" s="265"/>
      <c r="E33" s="211"/>
      <c r="F33" s="211"/>
      <c r="G33" s="211"/>
      <c r="H33" s="211"/>
      <c r="I33" s="213"/>
      <c r="J33" s="210"/>
      <c r="K33" s="98"/>
      <c r="L33" s="101"/>
      <c r="M33" s="267"/>
      <c r="N33" s="98"/>
      <c r="O33" s="100"/>
      <c r="P33" s="272"/>
      <c r="Q33" s="264"/>
      <c r="R33" s="140"/>
      <c r="S33" s="5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41"/>
      <c r="AH33" s="142"/>
      <c r="AI33" s="140"/>
      <c r="AJ33" s="140"/>
      <c r="AK33" s="141"/>
      <c r="AL33" s="141"/>
      <c r="AM33" s="141"/>
    </row>
    <row r="35" spans="1:39" ht="12.75" customHeight="1">
      <c r="A35" s="141"/>
      <c r="B35" s="144"/>
      <c r="C35" s="140"/>
      <c r="D35" s="140"/>
      <c r="E35" s="141"/>
      <c r="F35" s="141"/>
      <c r="G35" s="141"/>
      <c r="H35" s="145"/>
      <c r="I35" s="145"/>
      <c r="J35" s="145"/>
      <c r="K35" s="140"/>
      <c r="L35" s="141"/>
      <c r="M35" s="141"/>
      <c r="N35" s="141"/>
      <c r="O35" s="145"/>
      <c r="P35" s="145"/>
      <c r="Q35" s="145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3.8">
      <c r="A36" s="146" t="s">
        <v>608</v>
      </c>
      <c r="B36" s="146"/>
      <c r="C36" s="146"/>
      <c r="D36" s="146"/>
      <c r="E36" s="147"/>
      <c r="F36" s="108"/>
      <c r="G36" s="108"/>
      <c r="H36" s="108"/>
      <c r="I36" s="108"/>
      <c r="J36" s="1"/>
      <c r="K36" s="6"/>
      <c r="L36" s="6"/>
      <c r="M36" s="6"/>
      <c r="N36" s="1"/>
      <c r="O36" s="1"/>
      <c r="P36" s="37"/>
      <c r="Q36" s="37"/>
      <c r="R36" s="37"/>
      <c r="S36" s="6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37"/>
      <c r="AH36" s="37"/>
      <c r="AI36" s="37"/>
      <c r="AJ36" s="37"/>
      <c r="AK36" s="37"/>
      <c r="AL36" s="37"/>
      <c r="AM36" s="37"/>
    </row>
    <row r="37" spans="1:39" ht="39.6">
      <c r="A37" s="95" t="s">
        <v>16</v>
      </c>
      <c r="B37" s="95" t="s">
        <v>565</v>
      </c>
      <c r="C37" s="95"/>
      <c r="D37" s="96" t="s">
        <v>577</v>
      </c>
      <c r="E37" s="95" t="s">
        <v>578</v>
      </c>
      <c r="F37" s="95" t="s">
        <v>579</v>
      </c>
      <c r="G37" s="95" t="s">
        <v>600</v>
      </c>
      <c r="H37" s="95" t="s">
        <v>581</v>
      </c>
      <c r="I37" s="95" t="s">
        <v>582</v>
      </c>
      <c r="J37" s="94" t="s">
        <v>583</v>
      </c>
      <c r="K37" s="94" t="s">
        <v>609</v>
      </c>
      <c r="L37" s="97" t="s">
        <v>585</v>
      </c>
      <c r="M37" s="139" t="s">
        <v>606</v>
      </c>
      <c r="N37" s="95" t="s">
        <v>607</v>
      </c>
      <c r="O37" s="95" t="s">
        <v>587</v>
      </c>
      <c r="P37" s="96" t="s">
        <v>588</v>
      </c>
      <c r="Q37" s="269"/>
      <c r="R37" s="37"/>
      <c r="S37" s="6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313">
        <v>1</v>
      </c>
      <c r="B38" s="315">
        <v>45322</v>
      </c>
      <c r="C38" s="242"/>
      <c r="D38" s="265" t="s">
        <v>950</v>
      </c>
      <c r="E38" s="211" t="s">
        <v>602</v>
      </c>
      <c r="F38" s="211" t="s">
        <v>951</v>
      </c>
      <c r="G38" s="211"/>
      <c r="H38" s="211"/>
      <c r="I38" s="213"/>
      <c r="J38" s="213" t="s">
        <v>591</v>
      </c>
      <c r="K38" s="299"/>
      <c r="L38" s="300"/>
      <c r="M38" s="267"/>
      <c r="N38" s="98"/>
      <c r="O38" s="100"/>
      <c r="P38" s="266"/>
      <c r="Q38" s="264"/>
      <c r="R38" s="140"/>
      <c r="S38" s="55" t="s">
        <v>592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314"/>
      <c r="B39" s="316"/>
      <c r="C39" s="242"/>
      <c r="D39" s="242" t="s">
        <v>952</v>
      </c>
      <c r="E39" s="214" t="s">
        <v>885</v>
      </c>
      <c r="F39" s="214">
        <v>34</v>
      </c>
      <c r="G39" s="214"/>
      <c r="H39" s="214">
        <v>0</v>
      </c>
      <c r="I39" s="209"/>
      <c r="J39" s="296" t="s">
        <v>752</v>
      </c>
      <c r="K39" s="297">
        <f>F39-H39</f>
        <v>34</v>
      </c>
      <c r="L39" s="298">
        <v>25</v>
      </c>
      <c r="M39" s="226">
        <f t="shared" ref="M39" si="1">(K39*N39)-L39</f>
        <v>1675</v>
      </c>
      <c r="N39" s="225">
        <v>50</v>
      </c>
      <c r="O39" s="102" t="s">
        <v>593</v>
      </c>
      <c r="P39" s="227">
        <v>45323</v>
      </c>
      <c r="Q39" s="264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14">
        <v>2</v>
      </c>
      <c r="B40" s="268">
        <v>45323</v>
      </c>
      <c r="C40" s="242"/>
      <c r="D40" s="242" t="s">
        <v>1000</v>
      </c>
      <c r="E40" s="214" t="s">
        <v>885</v>
      </c>
      <c r="F40" s="214">
        <v>122.5</v>
      </c>
      <c r="G40" s="214">
        <v>210</v>
      </c>
      <c r="H40" s="214">
        <v>87</v>
      </c>
      <c r="I40" s="209">
        <v>0.1</v>
      </c>
      <c r="J40" s="296" t="s">
        <v>1001</v>
      </c>
      <c r="K40" s="297">
        <f>F40-H40</f>
        <v>35.5</v>
      </c>
      <c r="L40" s="298">
        <v>50</v>
      </c>
      <c r="M40" s="226">
        <f t="shared" ref="M40" si="2">(K40*N40)-L40</f>
        <v>1725</v>
      </c>
      <c r="N40" s="225">
        <v>50</v>
      </c>
      <c r="O40" s="102" t="s">
        <v>593</v>
      </c>
      <c r="P40" s="227">
        <v>45323</v>
      </c>
      <c r="Q40" s="264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1"/>
      <c r="B41" s="271"/>
      <c r="C41" s="265"/>
      <c r="D41" s="265"/>
      <c r="E41" s="211"/>
      <c r="F41" s="211"/>
      <c r="G41" s="211"/>
      <c r="H41" s="211"/>
      <c r="I41" s="213"/>
      <c r="J41" s="213"/>
      <c r="K41" s="211"/>
      <c r="L41" s="273"/>
      <c r="M41" s="275"/>
      <c r="N41" s="211"/>
      <c r="O41" s="213"/>
      <c r="P41" s="271"/>
      <c r="Q41" s="264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1"/>
      <c r="B42" s="271"/>
      <c r="C42" s="265"/>
      <c r="D42" s="265"/>
      <c r="E42" s="211"/>
      <c r="F42" s="211"/>
      <c r="G42" s="211"/>
      <c r="H42" s="211"/>
      <c r="I42" s="213"/>
      <c r="J42" s="213"/>
      <c r="K42" s="211"/>
      <c r="L42" s="273"/>
      <c r="M42" s="275"/>
      <c r="N42" s="211"/>
      <c r="O42" s="213"/>
      <c r="P42" s="271"/>
      <c r="Q42" s="26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38.25" customHeight="1">
      <c r="A43" s="93" t="s">
        <v>614</v>
      </c>
      <c r="B43" s="148"/>
      <c r="C43" s="148"/>
      <c r="D43" s="149"/>
      <c r="E43" s="129"/>
      <c r="F43" s="6"/>
      <c r="G43" s="6"/>
      <c r="H43" s="130"/>
      <c r="I43" s="150"/>
      <c r="J43" s="1"/>
      <c r="K43" s="6"/>
      <c r="L43" s="6"/>
      <c r="M43" s="6"/>
      <c r="N43" s="1"/>
      <c r="O43" s="1"/>
      <c r="R43" s="1"/>
      <c r="S43" s="6"/>
      <c r="T43" s="1"/>
      <c r="U43" s="1"/>
      <c r="V43" s="1"/>
      <c r="W43" s="1"/>
      <c r="X43" s="1"/>
      <c r="Y43" s="6"/>
      <c r="Z43" s="1"/>
      <c r="AA43" s="1"/>
      <c r="AB43" s="1"/>
      <c r="AC43" s="1"/>
      <c r="AD43" s="1"/>
      <c r="AE43" s="6"/>
      <c r="AF43" s="1"/>
      <c r="AG43" s="1"/>
      <c r="AH43" s="1"/>
      <c r="AI43" s="1"/>
      <c r="AJ43" s="1"/>
      <c r="AK43" s="6"/>
      <c r="AL43" s="1"/>
    </row>
    <row r="44" spans="1:39" ht="39.6">
      <c r="A44" s="94" t="s">
        <v>16</v>
      </c>
      <c r="B44" s="95" t="s">
        <v>565</v>
      </c>
      <c r="C44" s="95"/>
      <c r="D44" s="96" t="s">
        <v>577</v>
      </c>
      <c r="E44" s="95" t="s">
        <v>578</v>
      </c>
      <c r="F44" s="95" t="s">
        <v>579</v>
      </c>
      <c r="G44" s="95" t="s">
        <v>580</v>
      </c>
      <c r="H44" s="95" t="s">
        <v>581</v>
      </c>
      <c r="I44" s="95" t="s">
        <v>582</v>
      </c>
      <c r="J44" s="94" t="s">
        <v>583</v>
      </c>
      <c r="K44" s="133" t="s">
        <v>601</v>
      </c>
      <c r="L44" s="134" t="s">
        <v>585</v>
      </c>
      <c r="M44" s="97" t="s">
        <v>586</v>
      </c>
      <c r="N44" s="95" t="s">
        <v>587</v>
      </c>
      <c r="O44" s="96" t="s">
        <v>588</v>
      </c>
      <c r="P44" s="222" t="s">
        <v>589</v>
      </c>
      <c r="Q44" s="224" t="s">
        <v>872</v>
      </c>
      <c r="R44" s="37"/>
      <c r="S44" s="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4.25" customHeight="1">
      <c r="A45" s="98">
        <v>1</v>
      </c>
      <c r="B45" s="99">
        <v>45252</v>
      </c>
      <c r="C45" s="143"/>
      <c r="D45" s="143" t="s">
        <v>365</v>
      </c>
      <c r="E45" s="98" t="s">
        <v>590</v>
      </c>
      <c r="F45" s="98" t="s">
        <v>880</v>
      </c>
      <c r="G45" s="98">
        <v>2480</v>
      </c>
      <c r="H45" s="98"/>
      <c r="I45" s="98" t="s">
        <v>881</v>
      </c>
      <c r="J45" s="100" t="s">
        <v>591</v>
      </c>
      <c r="K45" s="100"/>
      <c r="L45" s="101"/>
      <c r="M45" s="277"/>
      <c r="N45" s="274"/>
      <c r="O45" s="278"/>
      <c r="P45" s="215">
        <f>VLOOKUP(D45,'MidCap Intra'!$B$11:$C$568,2,0)</f>
        <v>2880.05</v>
      </c>
      <c r="Q45" s="212"/>
      <c r="R45" s="37"/>
      <c r="S45" s="37" t="s">
        <v>592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4.25" customHeight="1">
      <c r="A46" s="98">
        <v>2</v>
      </c>
      <c r="B46" s="99">
        <v>45261</v>
      </c>
      <c r="C46" s="143"/>
      <c r="D46" s="143" t="s">
        <v>406</v>
      </c>
      <c r="E46" s="98" t="s">
        <v>590</v>
      </c>
      <c r="F46" s="98" t="s">
        <v>883</v>
      </c>
      <c r="G46" s="98">
        <v>477</v>
      </c>
      <c r="H46" s="98"/>
      <c r="I46" s="98" t="s">
        <v>884</v>
      </c>
      <c r="J46" s="100" t="s">
        <v>591</v>
      </c>
      <c r="K46" s="100"/>
      <c r="L46" s="276"/>
      <c r="M46" s="219"/>
      <c r="N46" s="213"/>
      <c r="O46" s="220"/>
      <c r="P46" s="215">
        <f>VLOOKUP(D46,'MidCap Intra'!$B$11:$C$568,2,0)</f>
        <v>535.5</v>
      </c>
      <c r="Q46" s="212"/>
      <c r="R46" s="37"/>
      <c r="S46" s="37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4.25" customHeight="1">
      <c r="A47" s="98">
        <v>3</v>
      </c>
      <c r="B47" s="99">
        <v>45271</v>
      </c>
      <c r="C47" s="143"/>
      <c r="D47" s="143" t="s">
        <v>447</v>
      </c>
      <c r="E47" s="98" t="s">
        <v>590</v>
      </c>
      <c r="F47" s="98" t="s">
        <v>888</v>
      </c>
      <c r="G47" s="98">
        <v>390</v>
      </c>
      <c r="H47" s="98"/>
      <c r="I47" s="98" t="s">
        <v>887</v>
      </c>
      <c r="J47" s="100" t="s">
        <v>591</v>
      </c>
      <c r="K47" s="100"/>
      <c r="L47" s="276"/>
      <c r="M47" s="219"/>
      <c r="N47" s="213"/>
      <c r="O47" s="220"/>
      <c r="P47" s="215">
        <f>VLOOKUP(D47,'MidCap Intra'!$B$11:$C$568,2,0)</f>
        <v>462.2</v>
      </c>
      <c r="Q47" s="212"/>
      <c r="R47" s="37"/>
      <c r="S47" s="37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4.25" customHeight="1">
      <c r="A48" s="98"/>
      <c r="B48" s="99"/>
      <c r="C48" s="143"/>
      <c r="D48" s="143"/>
      <c r="E48" s="98"/>
      <c r="F48" s="98"/>
      <c r="G48" s="98"/>
      <c r="H48" s="98"/>
      <c r="I48" s="98"/>
      <c r="J48" s="100"/>
      <c r="K48" s="100"/>
      <c r="L48" s="276"/>
      <c r="M48" s="219"/>
      <c r="N48" s="213"/>
      <c r="O48" s="220"/>
      <c r="P48" s="212"/>
      <c r="Q48" s="212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27" ht="12.75" customHeight="1">
      <c r="A49" s="98"/>
      <c r="B49" s="99"/>
      <c r="C49" s="143"/>
      <c r="D49" s="143"/>
      <c r="E49" s="98"/>
      <c r="F49" s="98"/>
      <c r="G49" s="98"/>
      <c r="H49" s="98"/>
      <c r="I49" s="98"/>
      <c r="J49" s="100"/>
      <c r="K49" s="100"/>
      <c r="L49" s="276"/>
      <c r="M49" s="279"/>
      <c r="N49" s="213"/>
      <c r="O49" s="213"/>
      <c r="P49" s="212"/>
      <c r="Q49" s="212"/>
      <c r="S49" s="6"/>
      <c r="T49" s="1"/>
      <c r="U49" s="1"/>
      <c r="V49" s="1"/>
      <c r="W49" s="1"/>
      <c r="X49" s="1"/>
      <c r="Y49" s="1"/>
      <c r="Z49" s="1"/>
    </row>
    <row r="50" spans="1:27" ht="12.75" customHeight="1">
      <c r="A50" s="115" t="s">
        <v>594</v>
      </c>
      <c r="B50" s="115"/>
      <c r="C50" s="115"/>
      <c r="D50" s="115"/>
      <c r="E50" s="37"/>
      <c r="F50" s="122" t="s">
        <v>596</v>
      </c>
      <c r="G50" s="55"/>
      <c r="H50" s="55"/>
      <c r="I50" s="55"/>
      <c r="J50" s="6"/>
      <c r="K50" s="135"/>
      <c r="L50" s="136"/>
      <c r="M50" s="6"/>
      <c r="N50" s="105"/>
      <c r="O50" s="151"/>
      <c r="P50" s="1"/>
      <c r="Q50" s="233"/>
      <c r="R50" s="1"/>
      <c r="S50" s="6"/>
      <c r="T50" s="1"/>
      <c r="U50" s="1"/>
      <c r="V50" s="1"/>
      <c r="W50" s="1"/>
      <c r="X50" s="1"/>
      <c r="Y50" s="1"/>
      <c r="Z50" s="1"/>
      <c r="AA50" s="1"/>
    </row>
    <row r="51" spans="1:27" ht="12.75" customHeight="1">
      <c r="A51" s="121" t="s">
        <v>595</v>
      </c>
      <c r="B51" s="115"/>
      <c r="C51" s="115"/>
      <c r="D51" s="115"/>
      <c r="E51" s="6"/>
      <c r="F51" s="122" t="s">
        <v>599</v>
      </c>
      <c r="G51" s="6"/>
      <c r="H51" s="6" t="s">
        <v>616</v>
      </c>
      <c r="I51" s="6"/>
      <c r="J51" s="1"/>
      <c r="K51" s="6"/>
      <c r="L51" s="6"/>
      <c r="M51" s="6"/>
      <c r="N51" s="1"/>
      <c r="O51" s="1"/>
      <c r="R51" s="1"/>
      <c r="S51" s="6"/>
      <c r="T51" s="1"/>
      <c r="U51" s="1"/>
      <c r="V51" s="1"/>
      <c r="W51" s="1"/>
      <c r="X51" s="1"/>
      <c r="Y51" s="1"/>
      <c r="Z51" s="1"/>
      <c r="AA51" s="1"/>
    </row>
    <row r="52" spans="1:27" ht="12.75" customHeight="1">
      <c r="A52" s="121"/>
      <c r="B52" s="115"/>
      <c r="C52" s="115"/>
      <c r="D52" s="115"/>
      <c r="E52" s="6"/>
      <c r="F52" s="122"/>
      <c r="G52" s="6"/>
      <c r="H52" s="6"/>
      <c r="I52" s="6"/>
      <c r="J52" s="1"/>
      <c r="K52" s="6"/>
      <c r="L52" s="6"/>
      <c r="M52" s="6"/>
      <c r="N52" s="1"/>
      <c r="O52" s="1"/>
      <c r="R52" s="1"/>
      <c r="S52" s="55"/>
      <c r="T52" s="1"/>
      <c r="U52" s="1"/>
      <c r="V52" s="1"/>
      <c r="W52" s="1"/>
      <c r="X52" s="1"/>
      <c r="Y52" s="1"/>
      <c r="Z52" s="1"/>
      <c r="AA52" s="1"/>
    </row>
    <row r="53" spans="1:27" ht="12.75" customHeight="1">
      <c r="A53" s="121"/>
      <c r="B53" s="115"/>
      <c r="C53" s="115"/>
      <c r="D53" s="115"/>
      <c r="E53" s="6"/>
      <c r="F53" s="122"/>
      <c r="G53" s="55"/>
      <c r="H53" s="37"/>
      <c r="I53" s="55"/>
      <c r="J53" s="6"/>
      <c r="K53" s="135"/>
      <c r="L53" s="136"/>
      <c r="M53" s="6"/>
      <c r="N53" s="105"/>
      <c r="O53" s="137"/>
      <c r="P53" s="1"/>
      <c r="Q53" s="233"/>
      <c r="R53" s="1"/>
      <c r="S53" s="6"/>
      <c r="T53" s="1"/>
      <c r="U53" s="1"/>
      <c r="V53" s="1"/>
      <c r="W53" s="1"/>
      <c r="X53" s="1"/>
      <c r="Y53" s="1"/>
      <c r="Z53" s="1"/>
      <c r="AA53" s="1"/>
    </row>
    <row r="54" spans="1:27" ht="12.75" customHeight="1">
      <c r="A54" s="121"/>
      <c r="B54" s="115"/>
      <c r="C54" s="115"/>
      <c r="D54" s="115"/>
      <c r="E54" s="6"/>
      <c r="F54" s="122"/>
      <c r="G54" s="55"/>
      <c r="H54" s="37"/>
      <c r="I54" s="55"/>
      <c r="J54" s="6"/>
      <c r="K54" s="135"/>
      <c r="L54" s="136"/>
      <c r="M54" s="6"/>
      <c r="N54" s="105"/>
      <c r="O54" s="137"/>
      <c r="P54" s="1"/>
      <c r="Q54" s="233"/>
      <c r="R54" s="1"/>
      <c r="S54" s="6"/>
      <c r="T54" s="1"/>
      <c r="U54" s="1"/>
      <c r="V54" s="1"/>
      <c r="W54" s="1"/>
      <c r="X54" s="1"/>
      <c r="Y54" s="1"/>
      <c r="Z54" s="1"/>
      <c r="AA54" s="1"/>
    </row>
    <row r="55" spans="1:27" ht="12.75" customHeight="1">
      <c r="A55" s="121"/>
      <c r="B55" s="115"/>
      <c r="C55" s="115"/>
      <c r="D55" s="115"/>
      <c r="E55" s="6"/>
      <c r="F55" s="122"/>
      <c r="G55" s="55"/>
      <c r="H55" s="37"/>
      <c r="I55" s="55"/>
      <c r="J55" s="6"/>
      <c r="K55" s="135"/>
      <c r="L55" s="136"/>
      <c r="M55" s="6"/>
      <c r="N55" s="105"/>
      <c r="O55" s="137"/>
      <c r="P55" s="1"/>
      <c r="Q55" s="233"/>
      <c r="R55" s="1"/>
      <c r="S55" s="6"/>
      <c r="T55" s="1"/>
      <c r="U55" s="1"/>
      <c r="V55" s="1"/>
      <c r="W55" s="1"/>
      <c r="X55" s="1"/>
      <c r="Y55" s="1"/>
      <c r="Z55" s="1"/>
      <c r="AA55" s="1"/>
    </row>
    <row r="56" spans="1:27" ht="12.75" customHeight="1">
      <c r="A56" s="121"/>
      <c r="B56" s="115"/>
      <c r="C56" s="115"/>
      <c r="D56" s="115"/>
      <c r="E56" s="6"/>
      <c r="F56" s="122"/>
      <c r="G56" s="55"/>
      <c r="H56" s="37"/>
      <c r="I56" s="55"/>
      <c r="J56" s="6"/>
      <c r="K56" s="135"/>
      <c r="L56" s="136"/>
      <c r="M56" s="6"/>
      <c r="N56" s="105"/>
      <c r="O56" s="137"/>
      <c r="P56" s="1"/>
      <c r="Q56" s="233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27" ht="12.75" customHeight="1">
      <c r="A57" s="121"/>
      <c r="B57" s="115"/>
      <c r="C57" s="115"/>
      <c r="D57" s="115"/>
      <c r="E57" s="6"/>
      <c r="F57" s="122"/>
      <c r="G57" s="55"/>
      <c r="H57" s="37"/>
      <c r="I57" s="55"/>
      <c r="J57" s="6"/>
      <c r="K57" s="135"/>
      <c r="L57" s="136"/>
      <c r="M57" s="6"/>
      <c r="N57" s="105"/>
      <c r="O57" s="137"/>
      <c r="P57" s="1"/>
      <c r="Q57" s="233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27" ht="12.75" customHeight="1">
      <c r="A58" s="121"/>
      <c r="B58" s="115"/>
      <c r="C58" s="115"/>
      <c r="D58" s="115"/>
      <c r="E58" s="6"/>
      <c r="F58" s="122"/>
      <c r="G58" s="55"/>
      <c r="H58" s="37"/>
      <c r="I58" s="55"/>
      <c r="J58" s="6"/>
      <c r="K58" s="135"/>
      <c r="L58" s="136"/>
      <c r="M58" s="6"/>
      <c r="N58" s="105"/>
      <c r="O58" s="137"/>
      <c r="P58" s="1"/>
      <c r="Q58" s="233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27" ht="12.75" customHeight="1">
      <c r="A59" s="55"/>
      <c r="B59" s="104"/>
      <c r="C59" s="104"/>
      <c r="D59" s="37"/>
      <c r="E59" s="55"/>
      <c r="F59" s="55"/>
      <c r="G59" s="55"/>
      <c r="H59" s="37"/>
      <c r="I59" s="55"/>
      <c r="J59" s="6"/>
      <c r="K59" s="135"/>
      <c r="L59" s="136"/>
      <c r="M59" s="6"/>
      <c r="N59" s="105"/>
      <c r="O59" s="137"/>
      <c r="P59" s="1"/>
      <c r="Q59" s="233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27" ht="38.25" customHeight="1">
      <c r="A60" s="37"/>
      <c r="B60" s="152" t="s">
        <v>617</v>
      </c>
      <c r="C60" s="152"/>
      <c r="D60" s="152"/>
      <c r="E60" s="152"/>
      <c r="F60" s="6"/>
      <c r="G60" s="6"/>
      <c r="H60" s="131"/>
      <c r="I60" s="6"/>
      <c r="J60" s="131"/>
      <c r="K60" s="132"/>
      <c r="L60" s="6"/>
      <c r="M60" s="6"/>
      <c r="N60" s="1"/>
      <c r="O60" s="1"/>
      <c r="P60" s="1"/>
      <c r="Q60" s="233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27" ht="12.75" customHeight="1">
      <c r="A61" s="94" t="s">
        <v>16</v>
      </c>
      <c r="B61" s="95" t="s">
        <v>565</v>
      </c>
      <c r="C61" s="95"/>
      <c r="D61" s="96" t="s">
        <v>577</v>
      </c>
      <c r="E61" s="95" t="s">
        <v>578</v>
      </c>
      <c r="F61" s="95" t="s">
        <v>579</v>
      </c>
      <c r="G61" s="95" t="s">
        <v>618</v>
      </c>
      <c r="H61" s="95" t="s">
        <v>619</v>
      </c>
      <c r="I61" s="95" t="s">
        <v>582</v>
      </c>
      <c r="J61" s="153" t="s">
        <v>583</v>
      </c>
      <c r="K61" s="95" t="s">
        <v>584</v>
      </c>
      <c r="L61" s="95" t="s">
        <v>620</v>
      </c>
      <c r="M61" s="95" t="s">
        <v>587</v>
      </c>
      <c r="N61" s="96" t="s">
        <v>588</v>
      </c>
      <c r="O61" s="1"/>
      <c r="P61" s="1"/>
      <c r="Q61" s="233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27" ht="12.75" customHeight="1">
      <c r="A62" s="154">
        <v>1</v>
      </c>
      <c r="B62" s="155">
        <v>41579</v>
      </c>
      <c r="C62" s="155"/>
      <c r="D62" s="156" t="s">
        <v>621</v>
      </c>
      <c r="E62" s="157" t="s">
        <v>590</v>
      </c>
      <c r="F62" s="158">
        <v>82</v>
      </c>
      <c r="G62" s="157" t="s">
        <v>622</v>
      </c>
      <c r="H62" s="157">
        <v>100</v>
      </c>
      <c r="I62" s="159">
        <v>100</v>
      </c>
      <c r="J62" s="160" t="s">
        <v>623</v>
      </c>
      <c r="K62" s="161">
        <f t="shared" ref="K62:K114" si="3">H62-F62</f>
        <v>18</v>
      </c>
      <c r="L62" s="162">
        <f t="shared" ref="L62:L114" si="4">K62/F62</f>
        <v>0.21951219512195122</v>
      </c>
      <c r="M62" s="157" t="s">
        <v>593</v>
      </c>
      <c r="N62" s="163">
        <v>42657</v>
      </c>
      <c r="O62" s="1"/>
      <c r="P62" s="1"/>
      <c r="Q62" s="233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27" ht="12.75" customHeight="1">
      <c r="A63" s="154">
        <v>2</v>
      </c>
      <c r="B63" s="155">
        <v>41794</v>
      </c>
      <c r="C63" s="155"/>
      <c r="D63" s="156" t="s">
        <v>624</v>
      </c>
      <c r="E63" s="157" t="s">
        <v>602</v>
      </c>
      <c r="F63" s="158">
        <v>257</v>
      </c>
      <c r="G63" s="157" t="s">
        <v>622</v>
      </c>
      <c r="H63" s="157">
        <v>300</v>
      </c>
      <c r="I63" s="159">
        <v>300</v>
      </c>
      <c r="J63" s="160" t="s">
        <v>623</v>
      </c>
      <c r="K63" s="161">
        <f t="shared" si="3"/>
        <v>43</v>
      </c>
      <c r="L63" s="162">
        <f t="shared" si="4"/>
        <v>0.16731517509727625</v>
      </c>
      <c r="M63" s="157" t="s">
        <v>593</v>
      </c>
      <c r="N63" s="163">
        <v>41822</v>
      </c>
      <c r="O63" s="1"/>
      <c r="P63" s="1"/>
      <c r="Q63" s="233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27" ht="12.75" customHeight="1">
      <c r="A64" s="154">
        <v>3</v>
      </c>
      <c r="B64" s="155">
        <v>41828</v>
      </c>
      <c r="C64" s="155"/>
      <c r="D64" s="156" t="s">
        <v>625</v>
      </c>
      <c r="E64" s="157" t="s">
        <v>602</v>
      </c>
      <c r="F64" s="158">
        <v>393</v>
      </c>
      <c r="G64" s="157" t="s">
        <v>622</v>
      </c>
      <c r="H64" s="157">
        <v>468</v>
      </c>
      <c r="I64" s="159">
        <v>468</v>
      </c>
      <c r="J64" s="160" t="s">
        <v>623</v>
      </c>
      <c r="K64" s="161">
        <f t="shared" si="3"/>
        <v>75</v>
      </c>
      <c r="L64" s="162">
        <f t="shared" si="4"/>
        <v>0.19083969465648856</v>
      </c>
      <c r="M64" s="157" t="s">
        <v>593</v>
      </c>
      <c r="N64" s="163">
        <v>41863</v>
      </c>
      <c r="O64" s="1"/>
      <c r="P64" s="1"/>
      <c r="Q64" s="233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54">
        <v>4</v>
      </c>
      <c r="B65" s="155">
        <v>41857</v>
      </c>
      <c r="C65" s="155"/>
      <c r="D65" s="156" t="s">
        <v>626</v>
      </c>
      <c r="E65" s="157" t="s">
        <v>602</v>
      </c>
      <c r="F65" s="158">
        <v>205</v>
      </c>
      <c r="G65" s="157" t="s">
        <v>622</v>
      </c>
      <c r="H65" s="157">
        <v>275</v>
      </c>
      <c r="I65" s="159">
        <v>250</v>
      </c>
      <c r="J65" s="160" t="s">
        <v>623</v>
      </c>
      <c r="K65" s="161">
        <f t="shared" si="3"/>
        <v>70</v>
      </c>
      <c r="L65" s="162">
        <f t="shared" si="4"/>
        <v>0.34146341463414637</v>
      </c>
      <c r="M65" s="157" t="s">
        <v>593</v>
      </c>
      <c r="N65" s="163">
        <v>41962</v>
      </c>
      <c r="O65" s="1"/>
      <c r="P65" s="1"/>
      <c r="Q65" s="233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54">
        <v>5</v>
      </c>
      <c r="B66" s="155">
        <v>41886</v>
      </c>
      <c r="C66" s="155"/>
      <c r="D66" s="156" t="s">
        <v>627</v>
      </c>
      <c r="E66" s="157" t="s">
        <v>602</v>
      </c>
      <c r="F66" s="158">
        <v>162</v>
      </c>
      <c r="G66" s="157" t="s">
        <v>622</v>
      </c>
      <c r="H66" s="157">
        <v>190</v>
      </c>
      <c r="I66" s="159">
        <v>190</v>
      </c>
      <c r="J66" s="160" t="s">
        <v>623</v>
      </c>
      <c r="K66" s="161">
        <f t="shared" si="3"/>
        <v>28</v>
      </c>
      <c r="L66" s="162">
        <f t="shared" si="4"/>
        <v>0.1728395061728395</v>
      </c>
      <c r="M66" s="157" t="s">
        <v>593</v>
      </c>
      <c r="N66" s="163">
        <v>42006</v>
      </c>
      <c r="O66" s="1"/>
      <c r="P66" s="1"/>
      <c r="Q66" s="233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4">
        <v>6</v>
      </c>
      <c r="B67" s="155">
        <v>41886</v>
      </c>
      <c r="C67" s="155"/>
      <c r="D67" s="156" t="s">
        <v>628</v>
      </c>
      <c r="E67" s="157" t="s">
        <v>602</v>
      </c>
      <c r="F67" s="158">
        <v>75</v>
      </c>
      <c r="G67" s="157" t="s">
        <v>622</v>
      </c>
      <c r="H67" s="157">
        <v>91.5</v>
      </c>
      <c r="I67" s="159" t="s">
        <v>615</v>
      </c>
      <c r="J67" s="160" t="s">
        <v>629</v>
      </c>
      <c r="K67" s="161">
        <f t="shared" si="3"/>
        <v>16.5</v>
      </c>
      <c r="L67" s="162">
        <f t="shared" si="4"/>
        <v>0.22</v>
      </c>
      <c r="M67" s="157" t="s">
        <v>593</v>
      </c>
      <c r="N67" s="163">
        <v>41954</v>
      </c>
      <c r="O67" s="1"/>
      <c r="P67" s="1"/>
      <c r="Q67" s="233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4">
        <v>7</v>
      </c>
      <c r="B68" s="155">
        <v>41913</v>
      </c>
      <c r="C68" s="155"/>
      <c r="D68" s="156" t="s">
        <v>630</v>
      </c>
      <c r="E68" s="157" t="s">
        <v>602</v>
      </c>
      <c r="F68" s="158">
        <v>850</v>
      </c>
      <c r="G68" s="157" t="s">
        <v>622</v>
      </c>
      <c r="H68" s="157">
        <v>982.5</v>
      </c>
      <c r="I68" s="159">
        <v>1050</v>
      </c>
      <c r="J68" s="160" t="s">
        <v>631</v>
      </c>
      <c r="K68" s="161">
        <f t="shared" si="3"/>
        <v>132.5</v>
      </c>
      <c r="L68" s="162">
        <f t="shared" si="4"/>
        <v>0.15588235294117647</v>
      </c>
      <c r="M68" s="157" t="s">
        <v>593</v>
      </c>
      <c r="N68" s="163">
        <v>42039</v>
      </c>
      <c r="O68" s="1"/>
      <c r="P68" s="1"/>
      <c r="Q68" s="233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4">
        <v>8</v>
      </c>
      <c r="B69" s="155">
        <v>41913</v>
      </c>
      <c r="C69" s="155"/>
      <c r="D69" s="156" t="s">
        <v>632</v>
      </c>
      <c r="E69" s="157" t="s">
        <v>602</v>
      </c>
      <c r="F69" s="158">
        <v>475</v>
      </c>
      <c r="G69" s="157" t="s">
        <v>622</v>
      </c>
      <c r="H69" s="157">
        <v>515</v>
      </c>
      <c r="I69" s="159">
        <v>600</v>
      </c>
      <c r="J69" s="160" t="s">
        <v>633</v>
      </c>
      <c r="K69" s="161">
        <f t="shared" si="3"/>
        <v>40</v>
      </c>
      <c r="L69" s="162">
        <f t="shared" si="4"/>
        <v>8.4210526315789472E-2</v>
      </c>
      <c r="M69" s="157" t="s">
        <v>593</v>
      </c>
      <c r="N69" s="163">
        <v>41939</v>
      </c>
      <c r="O69" s="1"/>
      <c r="P69" s="1"/>
      <c r="Q69" s="233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9</v>
      </c>
      <c r="B70" s="155">
        <v>41913</v>
      </c>
      <c r="C70" s="155"/>
      <c r="D70" s="156" t="s">
        <v>634</v>
      </c>
      <c r="E70" s="157" t="s">
        <v>602</v>
      </c>
      <c r="F70" s="158">
        <v>86</v>
      </c>
      <c r="G70" s="157" t="s">
        <v>622</v>
      </c>
      <c r="H70" s="157">
        <v>99</v>
      </c>
      <c r="I70" s="159">
        <v>140</v>
      </c>
      <c r="J70" s="160" t="s">
        <v>635</v>
      </c>
      <c r="K70" s="161">
        <f t="shared" si="3"/>
        <v>13</v>
      </c>
      <c r="L70" s="162">
        <f t="shared" si="4"/>
        <v>0.15116279069767441</v>
      </c>
      <c r="M70" s="157" t="s">
        <v>593</v>
      </c>
      <c r="N70" s="163">
        <v>41939</v>
      </c>
      <c r="O70" s="1"/>
      <c r="P70" s="1"/>
      <c r="Q70" s="23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10</v>
      </c>
      <c r="B71" s="155">
        <v>41926</v>
      </c>
      <c r="C71" s="155"/>
      <c r="D71" s="156" t="s">
        <v>636</v>
      </c>
      <c r="E71" s="157" t="s">
        <v>602</v>
      </c>
      <c r="F71" s="158">
        <v>496.6</v>
      </c>
      <c r="G71" s="157" t="s">
        <v>622</v>
      </c>
      <c r="H71" s="157">
        <v>621</v>
      </c>
      <c r="I71" s="159">
        <v>580</v>
      </c>
      <c r="J71" s="160" t="s">
        <v>623</v>
      </c>
      <c r="K71" s="161">
        <f t="shared" si="3"/>
        <v>124.39999999999998</v>
      </c>
      <c r="L71" s="162">
        <f t="shared" si="4"/>
        <v>0.25050342327829234</v>
      </c>
      <c r="M71" s="157" t="s">
        <v>593</v>
      </c>
      <c r="N71" s="163">
        <v>42605</v>
      </c>
      <c r="O71" s="1"/>
      <c r="P71" s="1"/>
      <c r="Q71" s="23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11</v>
      </c>
      <c r="B72" s="155">
        <v>41926</v>
      </c>
      <c r="C72" s="155"/>
      <c r="D72" s="156" t="s">
        <v>637</v>
      </c>
      <c r="E72" s="157" t="s">
        <v>602</v>
      </c>
      <c r="F72" s="158">
        <v>2481.9</v>
      </c>
      <c r="G72" s="157" t="s">
        <v>622</v>
      </c>
      <c r="H72" s="157">
        <v>2840</v>
      </c>
      <c r="I72" s="159">
        <v>2870</v>
      </c>
      <c r="J72" s="160" t="s">
        <v>638</v>
      </c>
      <c r="K72" s="161">
        <f t="shared" si="3"/>
        <v>358.09999999999991</v>
      </c>
      <c r="L72" s="162">
        <f t="shared" si="4"/>
        <v>0.14428462065353154</v>
      </c>
      <c r="M72" s="157" t="s">
        <v>593</v>
      </c>
      <c r="N72" s="163">
        <v>42017</v>
      </c>
      <c r="O72" s="1"/>
      <c r="P72" s="1"/>
      <c r="Q72" s="23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12</v>
      </c>
      <c r="B73" s="155">
        <v>41928</v>
      </c>
      <c r="C73" s="155"/>
      <c r="D73" s="156" t="s">
        <v>639</v>
      </c>
      <c r="E73" s="157" t="s">
        <v>602</v>
      </c>
      <c r="F73" s="158">
        <v>84.5</v>
      </c>
      <c r="G73" s="157" t="s">
        <v>622</v>
      </c>
      <c r="H73" s="157">
        <v>93</v>
      </c>
      <c r="I73" s="159">
        <v>110</v>
      </c>
      <c r="J73" s="160" t="s">
        <v>640</v>
      </c>
      <c r="K73" s="161">
        <f t="shared" si="3"/>
        <v>8.5</v>
      </c>
      <c r="L73" s="162">
        <f t="shared" si="4"/>
        <v>0.10059171597633136</v>
      </c>
      <c r="M73" s="157" t="s">
        <v>593</v>
      </c>
      <c r="N73" s="163">
        <v>41939</v>
      </c>
      <c r="O73" s="1"/>
      <c r="P73" s="1"/>
      <c r="Q73" s="23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13</v>
      </c>
      <c r="B74" s="155">
        <v>41928</v>
      </c>
      <c r="C74" s="155"/>
      <c r="D74" s="156" t="s">
        <v>641</v>
      </c>
      <c r="E74" s="157" t="s">
        <v>602</v>
      </c>
      <c r="F74" s="158">
        <v>401</v>
      </c>
      <c r="G74" s="157" t="s">
        <v>622</v>
      </c>
      <c r="H74" s="157">
        <v>428</v>
      </c>
      <c r="I74" s="159">
        <v>450</v>
      </c>
      <c r="J74" s="160" t="s">
        <v>642</v>
      </c>
      <c r="K74" s="161">
        <f t="shared" si="3"/>
        <v>27</v>
      </c>
      <c r="L74" s="162">
        <f t="shared" si="4"/>
        <v>6.7331670822942641E-2</v>
      </c>
      <c r="M74" s="157" t="s">
        <v>593</v>
      </c>
      <c r="N74" s="163">
        <v>42020</v>
      </c>
      <c r="O74" s="1"/>
      <c r="P74" s="1"/>
      <c r="Q74" s="23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14</v>
      </c>
      <c r="B75" s="155">
        <v>41928</v>
      </c>
      <c r="C75" s="155"/>
      <c r="D75" s="156" t="s">
        <v>643</v>
      </c>
      <c r="E75" s="157" t="s">
        <v>602</v>
      </c>
      <c r="F75" s="158">
        <v>101</v>
      </c>
      <c r="G75" s="157" t="s">
        <v>622</v>
      </c>
      <c r="H75" s="157">
        <v>112</v>
      </c>
      <c r="I75" s="159">
        <v>120</v>
      </c>
      <c r="J75" s="160" t="s">
        <v>644</v>
      </c>
      <c r="K75" s="161">
        <f t="shared" si="3"/>
        <v>11</v>
      </c>
      <c r="L75" s="162">
        <f t="shared" si="4"/>
        <v>0.10891089108910891</v>
      </c>
      <c r="M75" s="157" t="s">
        <v>593</v>
      </c>
      <c r="N75" s="163">
        <v>41939</v>
      </c>
      <c r="O75" s="1"/>
      <c r="P75" s="1"/>
      <c r="Q75" s="23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15</v>
      </c>
      <c r="B76" s="155">
        <v>41954</v>
      </c>
      <c r="C76" s="155"/>
      <c r="D76" s="156" t="s">
        <v>645</v>
      </c>
      <c r="E76" s="157" t="s">
        <v>602</v>
      </c>
      <c r="F76" s="158">
        <v>59</v>
      </c>
      <c r="G76" s="157" t="s">
        <v>622</v>
      </c>
      <c r="H76" s="157">
        <v>76</v>
      </c>
      <c r="I76" s="159">
        <v>76</v>
      </c>
      <c r="J76" s="160" t="s">
        <v>623</v>
      </c>
      <c r="K76" s="161">
        <f t="shared" si="3"/>
        <v>17</v>
      </c>
      <c r="L76" s="162">
        <f t="shared" si="4"/>
        <v>0.28813559322033899</v>
      </c>
      <c r="M76" s="157" t="s">
        <v>593</v>
      </c>
      <c r="N76" s="163">
        <v>43032</v>
      </c>
      <c r="O76" s="1"/>
      <c r="P76" s="1"/>
      <c r="Q76" s="23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16</v>
      </c>
      <c r="B77" s="155">
        <v>41954</v>
      </c>
      <c r="C77" s="155"/>
      <c r="D77" s="156" t="s">
        <v>634</v>
      </c>
      <c r="E77" s="157" t="s">
        <v>602</v>
      </c>
      <c r="F77" s="158">
        <v>99</v>
      </c>
      <c r="G77" s="157" t="s">
        <v>622</v>
      </c>
      <c r="H77" s="157">
        <v>120</v>
      </c>
      <c r="I77" s="159">
        <v>120</v>
      </c>
      <c r="J77" s="160" t="s">
        <v>611</v>
      </c>
      <c r="K77" s="161">
        <f t="shared" si="3"/>
        <v>21</v>
      </c>
      <c r="L77" s="162">
        <f t="shared" si="4"/>
        <v>0.21212121212121213</v>
      </c>
      <c r="M77" s="157" t="s">
        <v>593</v>
      </c>
      <c r="N77" s="163">
        <v>41960</v>
      </c>
      <c r="O77" s="1"/>
      <c r="P77" s="1"/>
      <c r="Q77" s="23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17</v>
      </c>
      <c r="B78" s="155">
        <v>41956</v>
      </c>
      <c r="C78" s="155"/>
      <c r="D78" s="156" t="s">
        <v>646</v>
      </c>
      <c r="E78" s="157" t="s">
        <v>602</v>
      </c>
      <c r="F78" s="158">
        <v>22</v>
      </c>
      <c r="G78" s="157" t="s">
        <v>622</v>
      </c>
      <c r="H78" s="157">
        <v>33.549999999999997</v>
      </c>
      <c r="I78" s="159">
        <v>32</v>
      </c>
      <c r="J78" s="160" t="s">
        <v>647</v>
      </c>
      <c r="K78" s="161">
        <f t="shared" si="3"/>
        <v>11.549999999999997</v>
      </c>
      <c r="L78" s="162">
        <f t="shared" si="4"/>
        <v>0.52499999999999991</v>
      </c>
      <c r="M78" s="157" t="s">
        <v>593</v>
      </c>
      <c r="N78" s="163">
        <v>42188</v>
      </c>
      <c r="O78" s="1"/>
      <c r="P78" s="1"/>
      <c r="Q78" s="23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18</v>
      </c>
      <c r="B79" s="155">
        <v>41976</v>
      </c>
      <c r="C79" s="155"/>
      <c r="D79" s="156" t="s">
        <v>648</v>
      </c>
      <c r="E79" s="157" t="s">
        <v>602</v>
      </c>
      <c r="F79" s="158">
        <v>440</v>
      </c>
      <c r="G79" s="157" t="s">
        <v>622</v>
      </c>
      <c r="H79" s="157">
        <v>520</v>
      </c>
      <c r="I79" s="159">
        <v>520</v>
      </c>
      <c r="J79" s="160" t="s">
        <v>649</v>
      </c>
      <c r="K79" s="161">
        <f t="shared" si="3"/>
        <v>80</v>
      </c>
      <c r="L79" s="162">
        <f t="shared" si="4"/>
        <v>0.18181818181818182</v>
      </c>
      <c r="M79" s="157" t="s">
        <v>593</v>
      </c>
      <c r="N79" s="163">
        <v>42208</v>
      </c>
      <c r="O79" s="1"/>
      <c r="P79" s="1"/>
      <c r="Q79" s="23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19</v>
      </c>
      <c r="B80" s="155">
        <v>41976</v>
      </c>
      <c r="C80" s="155"/>
      <c r="D80" s="156" t="s">
        <v>650</v>
      </c>
      <c r="E80" s="157" t="s">
        <v>602</v>
      </c>
      <c r="F80" s="158">
        <v>360</v>
      </c>
      <c r="G80" s="157" t="s">
        <v>622</v>
      </c>
      <c r="H80" s="157">
        <v>427</v>
      </c>
      <c r="I80" s="159">
        <v>425</v>
      </c>
      <c r="J80" s="160" t="s">
        <v>651</v>
      </c>
      <c r="K80" s="161">
        <f t="shared" si="3"/>
        <v>67</v>
      </c>
      <c r="L80" s="162">
        <f t="shared" si="4"/>
        <v>0.18611111111111112</v>
      </c>
      <c r="M80" s="157" t="s">
        <v>593</v>
      </c>
      <c r="N80" s="163">
        <v>42058</v>
      </c>
      <c r="O80" s="1"/>
      <c r="P80" s="1"/>
      <c r="Q80" s="23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20</v>
      </c>
      <c r="B81" s="155">
        <v>42012</v>
      </c>
      <c r="C81" s="155"/>
      <c r="D81" s="156" t="s">
        <v>652</v>
      </c>
      <c r="E81" s="157" t="s">
        <v>602</v>
      </c>
      <c r="F81" s="158">
        <v>360</v>
      </c>
      <c r="G81" s="157" t="s">
        <v>622</v>
      </c>
      <c r="H81" s="157">
        <v>455</v>
      </c>
      <c r="I81" s="159">
        <v>420</v>
      </c>
      <c r="J81" s="160" t="s">
        <v>653</v>
      </c>
      <c r="K81" s="161">
        <f t="shared" si="3"/>
        <v>95</v>
      </c>
      <c r="L81" s="162">
        <f t="shared" si="4"/>
        <v>0.2638888888888889</v>
      </c>
      <c r="M81" s="157" t="s">
        <v>593</v>
      </c>
      <c r="N81" s="163">
        <v>42024</v>
      </c>
      <c r="O81" s="1"/>
      <c r="P81" s="1"/>
      <c r="Q81" s="23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21</v>
      </c>
      <c r="B82" s="155">
        <v>42012</v>
      </c>
      <c r="C82" s="155"/>
      <c r="D82" s="156" t="s">
        <v>654</v>
      </c>
      <c r="E82" s="157" t="s">
        <v>602</v>
      </c>
      <c r="F82" s="158">
        <v>130</v>
      </c>
      <c r="G82" s="157"/>
      <c r="H82" s="157">
        <v>175.5</v>
      </c>
      <c r="I82" s="159">
        <v>165</v>
      </c>
      <c r="J82" s="160" t="s">
        <v>655</v>
      </c>
      <c r="K82" s="161">
        <f t="shared" si="3"/>
        <v>45.5</v>
      </c>
      <c r="L82" s="162">
        <f t="shared" si="4"/>
        <v>0.35</v>
      </c>
      <c r="M82" s="157" t="s">
        <v>593</v>
      </c>
      <c r="N82" s="163">
        <v>43088</v>
      </c>
      <c r="O82" s="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22</v>
      </c>
      <c r="B83" s="155">
        <v>42040</v>
      </c>
      <c r="C83" s="155"/>
      <c r="D83" s="156" t="s">
        <v>403</v>
      </c>
      <c r="E83" s="157" t="s">
        <v>590</v>
      </c>
      <c r="F83" s="158">
        <v>98</v>
      </c>
      <c r="G83" s="157"/>
      <c r="H83" s="157">
        <v>120</v>
      </c>
      <c r="I83" s="159">
        <v>120</v>
      </c>
      <c r="J83" s="160" t="s">
        <v>623</v>
      </c>
      <c r="K83" s="161">
        <f t="shared" si="3"/>
        <v>22</v>
      </c>
      <c r="L83" s="162">
        <f t="shared" si="4"/>
        <v>0.22448979591836735</v>
      </c>
      <c r="M83" s="157" t="s">
        <v>593</v>
      </c>
      <c r="N83" s="163">
        <v>42753</v>
      </c>
      <c r="O83" s="1"/>
      <c r="P83" s="1"/>
      <c r="Q83" s="23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23</v>
      </c>
      <c r="B84" s="155">
        <v>42040</v>
      </c>
      <c r="C84" s="155"/>
      <c r="D84" s="156" t="s">
        <v>656</v>
      </c>
      <c r="E84" s="157" t="s">
        <v>590</v>
      </c>
      <c r="F84" s="158">
        <v>196</v>
      </c>
      <c r="G84" s="157"/>
      <c r="H84" s="157">
        <v>262</v>
      </c>
      <c r="I84" s="159">
        <v>255</v>
      </c>
      <c r="J84" s="160" t="s">
        <v>623</v>
      </c>
      <c r="K84" s="161">
        <f t="shared" si="3"/>
        <v>66</v>
      </c>
      <c r="L84" s="162">
        <f t="shared" si="4"/>
        <v>0.33673469387755101</v>
      </c>
      <c r="M84" s="157" t="s">
        <v>593</v>
      </c>
      <c r="N84" s="163">
        <v>42599</v>
      </c>
      <c r="O84" s="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64">
        <v>24</v>
      </c>
      <c r="B85" s="165">
        <v>42067</v>
      </c>
      <c r="C85" s="165"/>
      <c r="D85" s="166" t="s">
        <v>402</v>
      </c>
      <c r="E85" s="167" t="s">
        <v>590</v>
      </c>
      <c r="F85" s="168">
        <v>235</v>
      </c>
      <c r="G85" s="168"/>
      <c r="H85" s="169">
        <v>77</v>
      </c>
      <c r="I85" s="169" t="s">
        <v>657</v>
      </c>
      <c r="J85" s="170" t="s">
        <v>658</v>
      </c>
      <c r="K85" s="171">
        <f t="shared" si="3"/>
        <v>-158</v>
      </c>
      <c r="L85" s="172">
        <f t="shared" si="4"/>
        <v>-0.67234042553191486</v>
      </c>
      <c r="M85" s="168" t="s">
        <v>603</v>
      </c>
      <c r="N85" s="165">
        <v>43522</v>
      </c>
      <c r="O85" s="1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25</v>
      </c>
      <c r="B86" s="155">
        <v>42067</v>
      </c>
      <c r="C86" s="155"/>
      <c r="D86" s="156" t="s">
        <v>659</v>
      </c>
      <c r="E86" s="157" t="s">
        <v>590</v>
      </c>
      <c r="F86" s="158">
        <v>185</v>
      </c>
      <c r="G86" s="157"/>
      <c r="H86" s="157">
        <v>224</v>
      </c>
      <c r="I86" s="159" t="s">
        <v>660</v>
      </c>
      <c r="J86" s="160" t="s">
        <v>623</v>
      </c>
      <c r="K86" s="161">
        <f t="shared" si="3"/>
        <v>39</v>
      </c>
      <c r="L86" s="162">
        <f t="shared" si="4"/>
        <v>0.21081081081081082</v>
      </c>
      <c r="M86" s="157" t="s">
        <v>593</v>
      </c>
      <c r="N86" s="163">
        <v>42647</v>
      </c>
      <c r="O86" s="1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64">
        <v>26</v>
      </c>
      <c r="B87" s="165">
        <v>42090</v>
      </c>
      <c r="C87" s="165"/>
      <c r="D87" s="173" t="s">
        <v>661</v>
      </c>
      <c r="E87" s="168" t="s">
        <v>590</v>
      </c>
      <c r="F87" s="168">
        <v>49.5</v>
      </c>
      <c r="G87" s="169"/>
      <c r="H87" s="169">
        <v>15.85</v>
      </c>
      <c r="I87" s="169">
        <v>67</v>
      </c>
      <c r="J87" s="170" t="s">
        <v>662</v>
      </c>
      <c r="K87" s="169">
        <f t="shared" si="3"/>
        <v>-33.65</v>
      </c>
      <c r="L87" s="174">
        <f t="shared" si="4"/>
        <v>-0.67979797979797973</v>
      </c>
      <c r="M87" s="168" t="s">
        <v>603</v>
      </c>
      <c r="N87" s="175">
        <v>43627</v>
      </c>
      <c r="O87" s="1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27</v>
      </c>
      <c r="B88" s="155">
        <v>42093</v>
      </c>
      <c r="C88" s="155"/>
      <c r="D88" s="156" t="s">
        <v>663</v>
      </c>
      <c r="E88" s="157" t="s">
        <v>590</v>
      </c>
      <c r="F88" s="158">
        <v>183.5</v>
      </c>
      <c r="G88" s="157"/>
      <c r="H88" s="157">
        <v>219</v>
      </c>
      <c r="I88" s="159">
        <v>218</v>
      </c>
      <c r="J88" s="160" t="s">
        <v>664</v>
      </c>
      <c r="K88" s="161">
        <f t="shared" si="3"/>
        <v>35.5</v>
      </c>
      <c r="L88" s="162">
        <f t="shared" si="4"/>
        <v>0.19346049046321526</v>
      </c>
      <c r="M88" s="157" t="s">
        <v>593</v>
      </c>
      <c r="N88" s="163">
        <v>42103</v>
      </c>
      <c r="O88" s="1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28</v>
      </c>
      <c r="B89" s="155">
        <v>42114</v>
      </c>
      <c r="C89" s="155"/>
      <c r="D89" s="156" t="s">
        <v>665</v>
      </c>
      <c r="E89" s="157" t="s">
        <v>590</v>
      </c>
      <c r="F89" s="158">
        <f>(227+237)/2</f>
        <v>232</v>
      </c>
      <c r="G89" s="157"/>
      <c r="H89" s="157">
        <v>298</v>
      </c>
      <c r="I89" s="159">
        <v>298</v>
      </c>
      <c r="J89" s="160" t="s">
        <v>623</v>
      </c>
      <c r="K89" s="161">
        <f t="shared" si="3"/>
        <v>66</v>
      </c>
      <c r="L89" s="162">
        <f t="shared" si="4"/>
        <v>0.28448275862068967</v>
      </c>
      <c r="M89" s="157" t="s">
        <v>593</v>
      </c>
      <c r="N89" s="163">
        <v>42823</v>
      </c>
      <c r="O89" s="1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29</v>
      </c>
      <c r="B90" s="155">
        <v>42128</v>
      </c>
      <c r="C90" s="155"/>
      <c r="D90" s="156" t="s">
        <v>666</v>
      </c>
      <c r="E90" s="157" t="s">
        <v>602</v>
      </c>
      <c r="F90" s="158">
        <v>385</v>
      </c>
      <c r="G90" s="157"/>
      <c r="H90" s="157">
        <f>212.5+331</f>
        <v>543.5</v>
      </c>
      <c r="I90" s="159">
        <v>510</v>
      </c>
      <c r="J90" s="160" t="s">
        <v>667</v>
      </c>
      <c r="K90" s="161">
        <f t="shared" si="3"/>
        <v>158.5</v>
      </c>
      <c r="L90" s="162">
        <f t="shared" si="4"/>
        <v>0.41168831168831171</v>
      </c>
      <c r="M90" s="157" t="s">
        <v>593</v>
      </c>
      <c r="N90" s="163">
        <v>42235</v>
      </c>
      <c r="O90" s="1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30</v>
      </c>
      <c r="B91" s="155">
        <v>42128</v>
      </c>
      <c r="C91" s="155"/>
      <c r="D91" s="156" t="s">
        <v>668</v>
      </c>
      <c r="E91" s="157" t="s">
        <v>602</v>
      </c>
      <c r="F91" s="158">
        <v>115.5</v>
      </c>
      <c r="G91" s="157"/>
      <c r="H91" s="157">
        <v>146</v>
      </c>
      <c r="I91" s="159">
        <v>142</v>
      </c>
      <c r="J91" s="160" t="s">
        <v>669</v>
      </c>
      <c r="K91" s="161">
        <f t="shared" si="3"/>
        <v>30.5</v>
      </c>
      <c r="L91" s="162">
        <f t="shared" si="4"/>
        <v>0.26406926406926406</v>
      </c>
      <c r="M91" s="157" t="s">
        <v>593</v>
      </c>
      <c r="N91" s="163">
        <v>42202</v>
      </c>
      <c r="O91" s="1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31</v>
      </c>
      <c r="B92" s="155">
        <v>42151</v>
      </c>
      <c r="C92" s="155"/>
      <c r="D92" s="156" t="s">
        <v>540</v>
      </c>
      <c r="E92" s="157" t="s">
        <v>602</v>
      </c>
      <c r="F92" s="158">
        <v>237.5</v>
      </c>
      <c r="G92" s="157"/>
      <c r="H92" s="157">
        <v>279.5</v>
      </c>
      <c r="I92" s="159">
        <v>278</v>
      </c>
      <c r="J92" s="160" t="s">
        <v>623</v>
      </c>
      <c r="K92" s="161">
        <f t="shared" si="3"/>
        <v>42</v>
      </c>
      <c r="L92" s="162">
        <f t="shared" si="4"/>
        <v>0.17684210526315788</v>
      </c>
      <c r="M92" s="157" t="s">
        <v>593</v>
      </c>
      <c r="N92" s="163">
        <v>42222</v>
      </c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32</v>
      </c>
      <c r="B93" s="155">
        <v>42174</v>
      </c>
      <c r="C93" s="155"/>
      <c r="D93" s="156" t="s">
        <v>641</v>
      </c>
      <c r="E93" s="157" t="s">
        <v>590</v>
      </c>
      <c r="F93" s="158">
        <v>340</v>
      </c>
      <c r="G93" s="157"/>
      <c r="H93" s="157">
        <v>448</v>
      </c>
      <c r="I93" s="159">
        <v>448</v>
      </c>
      <c r="J93" s="160" t="s">
        <v>623</v>
      </c>
      <c r="K93" s="161">
        <f t="shared" si="3"/>
        <v>108</v>
      </c>
      <c r="L93" s="162">
        <f t="shared" si="4"/>
        <v>0.31764705882352939</v>
      </c>
      <c r="M93" s="157" t="s">
        <v>593</v>
      </c>
      <c r="N93" s="163">
        <v>43018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33</v>
      </c>
      <c r="B94" s="155">
        <v>42191</v>
      </c>
      <c r="C94" s="155"/>
      <c r="D94" s="156" t="s">
        <v>670</v>
      </c>
      <c r="E94" s="157" t="s">
        <v>590</v>
      </c>
      <c r="F94" s="158">
        <v>390</v>
      </c>
      <c r="G94" s="157"/>
      <c r="H94" s="157">
        <v>460</v>
      </c>
      <c r="I94" s="159">
        <v>460</v>
      </c>
      <c r="J94" s="160" t="s">
        <v>623</v>
      </c>
      <c r="K94" s="161">
        <f t="shared" si="3"/>
        <v>70</v>
      </c>
      <c r="L94" s="162">
        <f t="shared" si="4"/>
        <v>0.17948717948717949</v>
      </c>
      <c r="M94" s="157" t="s">
        <v>593</v>
      </c>
      <c r="N94" s="163">
        <v>42478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64">
        <v>34</v>
      </c>
      <c r="B95" s="165">
        <v>42195</v>
      </c>
      <c r="C95" s="165"/>
      <c r="D95" s="166" t="s">
        <v>671</v>
      </c>
      <c r="E95" s="167" t="s">
        <v>590</v>
      </c>
      <c r="F95" s="168">
        <v>122.5</v>
      </c>
      <c r="G95" s="168"/>
      <c r="H95" s="169">
        <v>61</v>
      </c>
      <c r="I95" s="169">
        <v>172</v>
      </c>
      <c r="J95" s="170" t="s">
        <v>672</v>
      </c>
      <c r="K95" s="171">
        <f t="shared" si="3"/>
        <v>-61.5</v>
      </c>
      <c r="L95" s="172">
        <f t="shared" si="4"/>
        <v>-0.50204081632653064</v>
      </c>
      <c r="M95" s="168" t="s">
        <v>603</v>
      </c>
      <c r="N95" s="165">
        <v>43333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35</v>
      </c>
      <c r="B96" s="155">
        <v>42219</v>
      </c>
      <c r="C96" s="155"/>
      <c r="D96" s="156" t="s">
        <v>673</v>
      </c>
      <c r="E96" s="157" t="s">
        <v>590</v>
      </c>
      <c r="F96" s="158">
        <v>297.5</v>
      </c>
      <c r="G96" s="157"/>
      <c r="H96" s="157">
        <v>350</v>
      </c>
      <c r="I96" s="159">
        <v>360</v>
      </c>
      <c r="J96" s="160" t="s">
        <v>674</v>
      </c>
      <c r="K96" s="161">
        <f t="shared" si="3"/>
        <v>52.5</v>
      </c>
      <c r="L96" s="162">
        <f t="shared" si="4"/>
        <v>0.17647058823529413</v>
      </c>
      <c r="M96" s="157" t="s">
        <v>593</v>
      </c>
      <c r="N96" s="163">
        <v>42232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36</v>
      </c>
      <c r="B97" s="155">
        <v>42219</v>
      </c>
      <c r="C97" s="155"/>
      <c r="D97" s="156" t="s">
        <v>675</v>
      </c>
      <c r="E97" s="157" t="s">
        <v>590</v>
      </c>
      <c r="F97" s="158">
        <v>115.5</v>
      </c>
      <c r="G97" s="157"/>
      <c r="H97" s="157">
        <v>149</v>
      </c>
      <c r="I97" s="159">
        <v>140</v>
      </c>
      <c r="J97" s="160" t="s">
        <v>676</v>
      </c>
      <c r="K97" s="161">
        <f t="shared" si="3"/>
        <v>33.5</v>
      </c>
      <c r="L97" s="162">
        <f t="shared" si="4"/>
        <v>0.29004329004329005</v>
      </c>
      <c r="M97" s="157" t="s">
        <v>593</v>
      </c>
      <c r="N97" s="163">
        <v>42740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37</v>
      </c>
      <c r="B98" s="155">
        <v>42251</v>
      </c>
      <c r="C98" s="155"/>
      <c r="D98" s="156" t="s">
        <v>540</v>
      </c>
      <c r="E98" s="157" t="s">
        <v>590</v>
      </c>
      <c r="F98" s="158">
        <v>226</v>
      </c>
      <c r="G98" s="157"/>
      <c r="H98" s="157">
        <v>292</v>
      </c>
      <c r="I98" s="159">
        <v>292</v>
      </c>
      <c r="J98" s="160" t="s">
        <v>677</v>
      </c>
      <c r="K98" s="161">
        <f t="shared" si="3"/>
        <v>66</v>
      </c>
      <c r="L98" s="162">
        <f t="shared" si="4"/>
        <v>0.29203539823008851</v>
      </c>
      <c r="M98" s="157" t="s">
        <v>593</v>
      </c>
      <c r="N98" s="163">
        <v>42286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38</v>
      </c>
      <c r="B99" s="155">
        <v>42254</v>
      </c>
      <c r="C99" s="155"/>
      <c r="D99" s="156" t="s">
        <v>665</v>
      </c>
      <c r="E99" s="157" t="s">
        <v>590</v>
      </c>
      <c r="F99" s="158">
        <v>232.5</v>
      </c>
      <c r="G99" s="157"/>
      <c r="H99" s="157">
        <v>312.5</v>
      </c>
      <c r="I99" s="159">
        <v>310</v>
      </c>
      <c r="J99" s="160" t="s">
        <v>623</v>
      </c>
      <c r="K99" s="161">
        <f t="shared" si="3"/>
        <v>80</v>
      </c>
      <c r="L99" s="162">
        <f t="shared" si="4"/>
        <v>0.34408602150537637</v>
      </c>
      <c r="M99" s="157" t="s">
        <v>593</v>
      </c>
      <c r="N99" s="163">
        <v>42823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39</v>
      </c>
      <c r="B100" s="155">
        <v>42268</v>
      </c>
      <c r="C100" s="155"/>
      <c r="D100" s="156" t="s">
        <v>678</v>
      </c>
      <c r="E100" s="157" t="s">
        <v>590</v>
      </c>
      <c r="F100" s="158">
        <v>196.5</v>
      </c>
      <c r="G100" s="157"/>
      <c r="H100" s="157">
        <v>238</v>
      </c>
      <c r="I100" s="159">
        <v>238</v>
      </c>
      <c r="J100" s="160" t="s">
        <v>677</v>
      </c>
      <c r="K100" s="161">
        <f t="shared" si="3"/>
        <v>41.5</v>
      </c>
      <c r="L100" s="162">
        <f t="shared" si="4"/>
        <v>0.21119592875318066</v>
      </c>
      <c r="M100" s="157" t="s">
        <v>593</v>
      </c>
      <c r="N100" s="163">
        <v>42291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40</v>
      </c>
      <c r="B101" s="155">
        <v>42271</v>
      </c>
      <c r="C101" s="155"/>
      <c r="D101" s="156" t="s">
        <v>621</v>
      </c>
      <c r="E101" s="157" t="s">
        <v>590</v>
      </c>
      <c r="F101" s="158">
        <v>65</v>
      </c>
      <c r="G101" s="157"/>
      <c r="H101" s="157">
        <v>82</v>
      </c>
      <c r="I101" s="159">
        <v>82</v>
      </c>
      <c r="J101" s="160" t="s">
        <v>677</v>
      </c>
      <c r="K101" s="161">
        <f t="shared" si="3"/>
        <v>17</v>
      </c>
      <c r="L101" s="162">
        <f t="shared" si="4"/>
        <v>0.26153846153846155</v>
      </c>
      <c r="M101" s="157" t="s">
        <v>593</v>
      </c>
      <c r="N101" s="163">
        <v>42578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41</v>
      </c>
      <c r="B102" s="155">
        <v>42291</v>
      </c>
      <c r="C102" s="155"/>
      <c r="D102" s="156" t="s">
        <v>679</v>
      </c>
      <c r="E102" s="157" t="s">
        <v>590</v>
      </c>
      <c r="F102" s="158">
        <v>144</v>
      </c>
      <c r="G102" s="157"/>
      <c r="H102" s="157">
        <v>182.5</v>
      </c>
      <c r="I102" s="159">
        <v>181</v>
      </c>
      <c r="J102" s="160" t="s">
        <v>677</v>
      </c>
      <c r="K102" s="161">
        <f t="shared" si="3"/>
        <v>38.5</v>
      </c>
      <c r="L102" s="162">
        <f t="shared" si="4"/>
        <v>0.2673611111111111</v>
      </c>
      <c r="M102" s="157" t="s">
        <v>593</v>
      </c>
      <c r="N102" s="163">
        <v>42817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42</v>
      </c>
      <c r="B103" s="155">
        <v>42291</v>
      </c>
      <c r="C103" s="155"/>
      <c r="D103" s="156" t="s">
        <v>680</v>
      </c>
      <c r="E103" s="157" t="s">
        <v>590</v>
      </c>
      <c r="F103" s="158">
        <v>264</v>
      </c>
      <c r="G103" s="157"/>
      <c r="H103" s="157">
        <v>311</v>
      </c>
      <c r="I103" s="159">
        <v>311</v>
      </c>
      <c r="J103" s="160" t="s">
        <v>677</v>
      </c>
      <c r="K103" s="161">
        <f t="shared" si="3"/>
        <v>47</v>
      </c>
      <c r="L103" s="162">
        <f t="shared" si="4"/>
        <v>0.17803030303030304</v>
      </c>
      <c r="M103" s="157" t="s">
        <v>593</v>
      </c>
      <c r="N103" s="163">
        <v>42604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43</v>
      </c>
      <c r="B104" s="155">
        <v>42318</v>
      </c>
      <c r="C104" s="155"/>
      <c r="D104" s="156" t="s">
        <v>681</v>
      </c>
      <c r="E104" s="157" t="s">
        <v>602</v>
      </c>
      <c r="F104" s="158">
        <v>549.5</v>
      </c>
      <c r="G104" s="157"/>
      <c r="H104" s="157">
        <v>630</v>
      </c>
      <c r="I104" s="159">
        <v>630</v>
      </c>
      <c r="J104" s="160" t="s">
        <v>677</v>
      </c>
      <c r="K104" s="161">
        <f t="shared" si="3"/>
        <v>80.5</v>
      </c>
      <c r="L104" s="162">
        <f t="shared" si="4"/>
        <v>0.1464968152866242</v>
      </c>
      <c r="M104" s="157" t="s">
        <v>593</v>
      </c>
      <c r="N104" s="163">
        <v>42419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44</v>
      </c>
      <c r="B105" s="155">
        <v>42342</v>
      </c>
      <c r="C105" s="155"/>
      <c r="D105" s="156" t="s">
        <v>682</v>
      </c>
      <c r="E105" s="157" t="s">
        <v>590</v>
      </c>
      <c r="F105" s="158">
        <v>1027.5</v>
      </c>
      <c r="G105" s="157"/>
      <c r="H105" s="157">
        <v>1315</v>
      </c>
      <c r="I105" s="159">
        <v>1250</v>
      </c>
      <c r="J105" s="160" t="s">
        <v>677</v>
      </c>
      <c r="K105" s="161">
        <f t="shared" si="3"/>
        <v>287.5</v>
      </c>
      <c r="L105" s="162">
        <f t="shared" si="4"/>
        <v>0.27980535279805352</v>
      </c>
      <c r="M105" s="157" t="s">
        <v>593</v>
      </c>
      <c r="N105" s="163">
        <v>43244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45</v>
      </c>
      <c r="B106" s="155">
        <v>42367</v>
      </c>
      <c r="C106" s="155"/>
      <c r="D106" s="156" t="s">
        <v>683</v>
      </c>
      <c r="E106" s="157" t="s">
        <v>590</v>
      </c>
      <c r="F106" s="158">
        <v>465</v>
      </c>
      <c r="G106" s="157"/>
      <c r="H106" s="157">
        <v>540</v>
      </c>
      <c r="I106" s="159">
        <v>540</v>
      </c>
      <c r="J106" s="160" t="s">
        <v>677</v>
      </c>
      <c r="K106" s="161">
        <f t="shared" si="3"/>
        <v>75</v>
      </c>
      <c r="L106" s="162">
        <f t="shared" si="4"/>
        <v>0.16129032258064516</v>
      </c>
      <c r="M106" s="157" t="s">
        <v>593</v>
      </c>
      <c r="N106" s="163">
        <v>42530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46</v>
      </c>
      <c r="B107" s="155">
        <v>42380</v>
      </c>
      <c r="C107" s="155"/>
      <c r="D107" s="156" t="s">
        <v>403</v>
      </c>
      <c r="E107" s="157" t="s">
        <v>602</v>
      </c>
      <c r="F107" s="158">
        <v>81</v>
      </c>
      <c r="G107" s="157"/>
      <c r="H107" s="157">
        <v>110</v>
      </c>
      <c r="I107" s="159">
        <v>110</v>
      </c>
      <c r="J107" s="160" t="s">
        <v>677</v>
      </c>
      <c r="K107" s="161">
        <f t="shared" si="3"/>
        <v>29</v>
      </c>
      <c r="L107" s="162">
        <f t="shared" si="4"/>
        <v>0.35802469135802467</v>
      </c>
      <c r="M107" s="157" t="s">
        <v>593</v>
      </c>
      <c r="N107" s="163">
        <v>42745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47</v>
      </c>
      <c r="B108" s="155">
        <v>42382</v>
      </c>
      <c r="C108" s="155"/>
      <c r="D108" s="156" t="s">
        <v>684</v>
      </c>
      <c r="E108" s="157" t="s">
        <v>602</v>
      </c>
      <c r="F108" s="158">
        <v>417.5</v>
      </c>
      <c r="G108" s="157"/>
      <c r="H108" s="157">
        <v>547</v>
      </c>
      <c r="I108" s="159">
        <v>535</v>
      </c>
      <c r="J108" s="160" t="s">
        <v>677</v>
      </c>
      <c r="K108" s="161">
        <f t="shared" si="3"/>
        <v>129.5</v>
      </c>
      <c r="L108" s="162">
        <f t="shared" si="4"/>
        <v>0.31017964071856285</v>
      </c>
      <c r="M108" s="157" t="s">
        <v>593</v>
      </c>
      <c r="N108" s="163">
        <v>42578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48</v>
      </c>
      <c r="B109" s="155">
        <v>42408</v>
      </c>
      <c r="C109" s="155"/>
      <c r="D109" s="156" t="s">
        <v>685</v>
      </c>
      <c r="E109" s="157" t="s">
        <v>590</v>
      </c>
      <c r="F109" s="158">
        <v>650</v>
      </c>
      <c r="G109" s="157"/>
      <c r="H109" s="157">
        <v>800</v>
      </c>
      <c r="I109" s="159">
        <v>800</v>
      </c>
      <c r="J109" s="160" t="s">
        <v>677</v>
      </c>
      <c r="K109" s="161">
        <f t="shared" si="3"/>
        <v>150</v>
      </c>
      <c r="L109" s="162">
        <f t="shared" si="4"/>
        <v>0.23076923076923078</v>
      </c>
      <c r="M109" s="157" t="s">
        <v>593</v>
      </c>
      <c r="N109" s="163">
        <v>43154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49</v>
      </c>
      <c r="B110" s="155">
        <v>42433</v>
      </c>
      <c r="C110" s="155"/>
      <c r="D110" s="156" t="s">
        <v>237</v>
      </c>
      <c r="E110" s="157" t="s">
        <v>590</v>
      </c>
      <c r="F110" s="158">
        <v>437.5</v>
      </c>
      <c r="G110" s="157"/>
      <c r="H110" s="157">
        <v>504.5</v>
      </c>
      <c r="I110" s="159">
        <v>522</v>
      </c>
      <c r="J110" s="160" t="s">
        <v>686</v>
      </c>
      <c r="K110" s="161">
        <f t="shared" si="3"/>
        <v>67</v>
      </c>
      <c r="L110" s="162">
        <f t="shared" si="4"/>
        <v>0.15314285714285714</v>
      </c>
      <c r="M110" s="157" t="s">
        <v>593</v>
      </c>
      <c r="N110" s="163">
        <v>42480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50</v>
      </c>
      <c r="B111" s="155">
        <v>42438</v>
      </c>
      <c r="C111" s="155"/>
      <c r="D111" s="156" t="s">
        <v>687</v>
      </c>
      <c r="E111" s="157" t="s">
        <v>590</v>
      </c>
      <c r="F111" s="158">
        <v>189.5</v>
      </c>
      <c r="G111" s="157"/>
      <c r="H111" s="157">
        <v>218</v>
      </c>
      <c r="I111" s="159">
        <v>218</v>
      </c>
      <c r="J111" s="160" t="s">
        <v>677</v>
      </c>
      <c r="K111" s="161">
        <f t="shared" si="3"/>
        <v>28.5</v>
      </c>
      <c r="L111" s="162">
        <f t="shared" si="4"/>
        <v>0.15039577836411611</v>
      </c>
      <c r="M111" s="157" t="s">
        <v>593</v>
      </c>
      <c r="N111" s="163">
        <v>43034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4">
        <v>51</v>
      </c>
      <c r="B112" s="165">
        <v>42471</v>
      </c>
      <c r="C112" s="165"/>
      <c r="D112" s="173" t="s">
        <v>688</v>
      </c>
      <c r="E112" s="168" t="s">
        <v>590</v>
      </c>
      <c r="F112" s="168">
        <v>36.5</v>
      </c>
      <c r="G112" s="169"/>
      <c r="H112" s="169">
        <v>15.85</v>
      </c>
      <c r="I112" s="169">
        <v>60</v>
      </c>
      <c r="J112" s="170" t="s">
        <v>689</v>
      </c>
      <c r="K112" s="171">
        <f t="shared" si="3"/>
        <v>-20.65</v>
      </c>
      <c r="L112" s="172">
        <f t="shared" si="4"/>
        <v>-0.5657534246575342</v>
      </c>
      <c r="M112" s="168" t="s">
        <v>603</v>
      </c>
      <c r="N112" s="176">
        <v>43627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52</v>
      </c>
      <c r="B113" s="155">
        <v>42472</v>
      </c>
      <c r="C113" s="155"/>
      <c r="D113" s="156" t="s">
        <v>690</v>
      </c>
      <c r="E113" s="157" t="s">
        <v>590</v>
      </c>
      <c r="F113" s="158">
        <v>93</v>
      </c>
      <c r="G113" s="157"/>
      <c r="H113" s="157">
        <v>149</v>
      </c>
      <c r="I113" s="159">
        <v>140</v>
      </c>
      <c r="J113" s="160" t="s">
        <v>691</v>
      </c>
      <c r="K113" s="161">
        <f t="shared" si="3"/>
        <v>56</v>
      </c>
      <c r="L113" s="162">
        <f t="shared" si="4"/>
        <v>0.60215053763440862</v>
      </c>
      <c r="M113" s="157" t="s">
        <v>593</v>
      </c>
      <c r="N113" s="163">
        <v>42740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53</v>
      </c>
      <c r="B114" s="155">
        <v>42472</v>
      </c>
      <c r="C114" s="155"/>
      <c r="D114" s="156" t="s">
        <v>692</v>
      </c>
      <c r="E114" s="157" t="s">
        <v>590</v>
      </c>
      <c r="F114" s="158">
        <v>130</v>
      </c>
      <c r="G114" s="157"/>
      <c r="H114" s="157">
        <v>150</v>
      </c>
      <c r="I114" s="159" t="s">
        <v>693</v>
      </c>
      <c r="J114" s="160" t="s">
        <v>677</v>
      </c>
      <c r="K114" s="161">
        <f t="shared" si="3"/>
        <v>20</v>
      </c>
      <c r="L114" s="162">
        <f t="shared" si="4"/>
        <v>0.15384615384615385</v>
      </c>
      <c r="M114" s="157" t="s">
        <v>593</v>
      </c>
      <c r="N114" s="163">
        <v>42564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54</v>
      </c>
      <c r="B115" s="155">
        <v>42473</v>
      </c>
      <c r="C115" s="155"/>
      <c r="D115" s="156" t="s">
        <v>694</v>
      </c>
      <c r="E115" s="157" t="s">
        <v>590</v>
      </c>
      <c r="F115" s="158">
        <v>196</v>
      </c>
      <c r="G115" s="157"/>
      <c r="H115" s="157">
        <v>299</v>
      </c>
      <c r="I115" s="159">
        <v>299</v>
      </c>
      <c r="J115" s="160" t="s">
        <v>677</v>
      </c>
      <c r="K115" s="161">
        <v>103</v>
      </c>
      <c r="L115" s="162">
        <v>0.52551020408163296</v>
      </c>
      <c r="M115" s="157" t="s">
        <v>593</v>
      </c>
      <c r="N115" s="163">
        <v>42620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55</v>
      </c>
      <c r="B116" s="155">
        <v>42473</v>
      </c>
      <c r="C116" s="155"/>
      <c r="D116" s="156" t="s">
        <v>695</v>
      </c>
      <c r="E116" s="157" t="s">
        <v>590</v>
      </c>
      <c r="F116" s="158">
        <v>88</v>
      </c>
      <c r="G116" s="157"/>
      <c r="H116" s="157">
        <v>103</v>
      </c>
      <c r="I116" s="159">
        <v>103</v>
      </c>
      <c r="J116" s="160" t="s">
        <v>677</v>
      </c>
      <c r="K116" s="161">
        <v>15</v>
      </c>
      <c r="L116" s="162">
        <v>0.170454545454545</v>
      </c>
      <c r="M116" s="157" t="s">
        <v>593</v>
      </c>
      <c r="N116" s="163">
        <v>42530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56</v>
      </c>
      <c r="B117" s="155">
        <v>42492</v>
      </c>
      <c r="C117" s="155"/>
      <c r="D117" s="156" t="s">
        <v>696</v>
      </c>
      <c r="E117" s="157" t="s">
        <v>590</v>
      </c>
      <c r="F117" s="158">
        <v>127.5</v>
      </c>
      <c r="G117" s="157"/>
      <c r="H117" s="157">
        <v>148</v>
      </c>
      <c r="I117" s="159" t="s">
        <v>697</v>
      </c>
      <c r="J117" s="160" t="s">
        <v>677</v>
      </c>
      <c r="K117" s="161">
        <f t="shared" ref="K117:K121" si="5">H117-F117</f>
        <v>20.5</v>
      </c>
      <c r="L117" s="162">
        <f t="shared" ref="L117:L121" si="6">K117/F117</f>
        <v>0.16078431372549021</v>
      </c>
      <c r="M117" s="157" t="s">
        <v>593</v>
      </c>
      <c r="N117" s="163">
        <v>42564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57</v>
      </c>
      <c r="B118" s="155">
        <v>42493</v>
      </c>
      <c r="C118" s="155"/>
      <c r="D118" s="156" t="s">
        <v>698</v>
      </c>
      <c r="E118" s="157" t="s">
        <v>590</v>
      </c>
      <c r="F118" s="158">
        <v>675</v>
      </c>
      <c r="G118" s="157"/>
      <c r="H118" s="157">
        <v>815</v>
      </c>
      <c r="I118" s="159" t="s">
        <v>699</v>
      </c>
      <c r="J118" s="160" t="s">
        <v>677</v>
      </c>
      <c r="K118" s="161">
        <f t="shared" si="5"/>
        <v>140</v>
      </c>
      <c r="L118" s="162">
        <f t="shared" si="6"/>
        <v>0.2074074074074074</v>
      </c>
      <c r="M118" s="157" t="s">
        <v>593</v>
      </c>
      <c r="N118" s="163">
        <v>43154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4">
        <v>58</v>
      </c>
      <c r="B119" s="165">
        <v>42522</v>
      </c>
      <c r="C119" s="165"/>
      <c r="D119" s="166" t="s">
        <v>700</v>
      </c>
      <c r="E119" s="167" t="s">
        <v>590</v>
      </c>
      <c r="F119" s="168">
        <v>500</v>
      </c>
      <c r="G119" s="168"/>
      <c r="H119" s="169">
        <v>232.5</v>
      </c>
      <c r="I119" s="169" t="s">
        <v>701</v>
      </c>
      <c r="J119" s="170" t="s">
        <v>702</v>
      </c>
      <c r="K119" s="171">
        <f t="shared" si="5"/>
        <v>-267.5</v>
      </c>
      <c r="L119" s="172">
        <f t="shared" si="6"/>
        <v>-0.53500000000000003</v>
      </c>
      <c r="M119" s="168" t="s">
        <v>603</v>
      </c>
      <c r="N119" s="165">
        <v>43735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59</v>
      </c>
      <c r="B120" s="155">
        <v>42527</v>
      </c>
      <c r="C120" s="155"/>
      <c r="D120" s="156" t="s">
        <v>542</v>
      </c>
      <c r="E120" s="157" t="s">
        <v>590</v>
      </c>
      <c r="F120" s="158">
        <v>110</v>
      </c>
      <c r="G120" s="157"/>
      <c r="H120" s="157">
        <v>126.5</v>
      </c>
      <c r="I120" s="159">
        <v>125</v>
      </c>
      <c r="J120" s="160" t="s">
        <v>629</v>
      </c>
      <c r="K120" s="161">
        <f t="shared" si="5"/>
        <v>16.5</v>
      </c>
      <c r="L120" s="162">
        <f t="shared" si="6"/>
        <v>0.15</v>
      </c>
      <c r="M120" s="157" t="s">
        <v>593</v>
      </c>
      <c r="N120" s="163">
        <v>42552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60</v>
      </c>
      <c r="B121" s="155">
        <v>42538</v>
      </c>
      <c r="C121" s="155"/>
      <c r="D121" s="156" t="s">
        <v>703</v>
      </c>
      <c r="E121" s="157" t="s">
        <v>590</v>
      </c>
      <c r="F121" s="158">
        <v>44</v>
      </c>
      <c r="G121" s="157"/>
      <c r="H121" s="157">
        <v>69.5</v>
      </c>
      <c r="I121" s="159">
        <v>69.5</v>
      </c>
      <c r="J121" s="160" t="s">
        <v>704</v>
      </c>
      <c r="K121" s="161">
        <f t="shared" si="5"/>
        <v>25.5</v>
      </c>
      <c r="L121" s="162">
        <f t="shared" si="6"/>
        <v>0.57954545454545459</v>
      </c>
      <c r="M121" s="157" t="s">
        <v>593</v>
      </c>
      <c r="N121" s="163">
        <v>42977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61</v>
      </c>
      <c r="B122" s="155">
        <v>42549</v>
      </c>
      <c r="C122" s="155"/>
      <c r="D122" s="156" t="s">
        <v>705</v>
      </c>
      <c r="E122" s="157" t="s">
        <v>590</v>
      </c>
      <c r="F122" s="158">
        <v>262.5</v>
      </c>
      <c r="G122" s="157"/>
      <c r="H122" s="157">
        <v>340</v>
      </c>
      <c r="I122" s="159">
        <v>333</v>
      </c>
      <c r="J122" s="160" t="s">
        <v>706</v>
      </c>
      <c r="K122" s="161">
        <v>77.5</v>
      </c>
      <c r="L122" s="162">
        <v>0.29523809523809502</v>
      </c>
      <c r="M122" s="157" t="s">
        <v>593</v>
      </c>
      <c r="N122" s="163">
        <v>43017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62</v>
      </c>
      <c r="B123" s="155">
        <v>42549</v>
      </c>
      <c r="C123" s="155"/>
      <c r="D123" s="156" t="s">
        <v>707</v>
      </c>
      <c r="E123" s="157" t="s">
        <v>590</v>
      </c>
      <c r="F123" s="158">
        <v>840</v>
      </c>
      <c r="G123" s="157"/>
      <c r="H123" s="157">
        <v>1230</v>
      </c>
      <c r="I123" s="159">
        <v>1230</v>
      </c>
      <c r="J123" s="160" t="s">
        <v>677</v>
      </c>
      <c r="K123" s="161">
        <v>390</v>
      </c>
      <c r="L123" s="162">
        <v>0.46428571428571402</v>
      </c>
      <c r="M123" s="157" t="s">
        <v>593</v>
      </c>
      <c r="N123" s="163">
        <v>42649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77">
        <v>63</v>
      </c>
      <c r="B124" s="178">
        <v>42556</v>
      </c>
      <c r="C124" s="178"/>
      <c r="D124" s="179" t="s">
        <v>708</v>
      </c>
      <c r="E124" s="180" t="s">
        <v>590</v>
      </c>
      <c r="F124" s="180">
        <v>395</v>
      </c>
      <c r="G124" s="181"/>
      <c r="H124" s="181">
        <f>(468.5+342.5)/2</f>
        <v>405.5</v>
      </c>
      <c r="I124" s="181">
        <v>510</v>
      </c>
      <c r="J124" s="182" t="s">
        <v>709</v>
      </c>
      <c r="K124" s="183">
        <f t="shared" ref="K124:K130" si="7">H124-F124</f>
        <v>10.5</v>
      </c>
      <c r="L124" s="184">
        <f t="shared" ref="L124:L130" si="8">K124/F124</f>
        <v>2.6582278481012658E-2</v>
      </c>
      <c r="M124" s="180" t="s">
        <v>610</v>
      </c>
      <c r="N124" s="178">
        <v>43606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64">
        <v>64</v>
      </c>
      <c r="B125" s="165">
        <v>42584</v>
      </c>
      <c r="C125" s="165"/>
      <c r="D125" s="166" t="s">
        <v>710</v>
      </c>
      <c r="E125" s="167" t="s">
        <v>602</v>
      </c>
      <c r="F125" s="168">
        <f>169.5-12.8</f>
        <v>156.69999999999999</v>
      </c>
      <c r="G125" s="168"/>
      <c r="H125" s="169">
        <v>77</v>
      </c>
      <c r="I125" s="169" t="s">
        <v>711</v>
      </c>
      <c r="J125" s="170" t="s">
        <v>712</v>
      </c>
      <c r="K125" s="171">
        <f t="shared" si="7"/>
        <v>-79.699999999999989</v>
      </c>
      <c r="L125" s="172">
        <f t="shared" si="8"/>
        <v>-0.50861518825781749</v>
      </c>
      <c r="M125" s="168" t="s">
        <v>603</v>
      </c>
      <c r="N125" s="165">
        <v>43522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4">
        <v>65</v>
      </c>
      <c r="B126" s="165">
        <v>42586</v>
      </c>
      <c r="C126" s="165"/>
      <c r="D126" s="166" t="s">
        <v>713</v>
      </c>
      <c r="E126" s="167" t="s">
        <v>590</v>
      </c>
      <c r="F126" s="168">
        <v>400</v>
      </c>
      <c r="G126" s="168"/>
      <c r="H126" s="169">
        <v>305</v>
      </c>
      <c r="I126" s="169">
        <v>475</v>
      </c>
      <c r="J126" s="170" t="s">
        <v>714</v>
      </c>
      <c r="K126" s="171">
        <f t="shared" si="7"/>
        <v>-95</v>
      </c>
      <c r="L126" s="172">
        <f t="shared" si="8"/>
        <v>-0.23749999999999999</v>
      </c>
      <c r="M126" s="168" t="s">
        <v>603</v>
      </c>
      <c r="N126" s="165">
        <v>43606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66</v>
      </c>
      <c r="B127" s="155">
        <v>42593</v>
      </c>
      <c r="C127" s="155"/>
      <c r="D127" s="156" t="s">
        <v>715</v>
      </c>
      <c r="E127" s="157" t="s">
        <v>590</v>
      </c>
      <c r="F127" s="158">
        <v>86.5</v>
      </c>
      <c r="G127" s="157"/>
      <c r="H127" s="157">
        <v>130</v>
      </c>
      <c r="I127" s="159">
        <v>130</v>
      </c>
      <c r="J127" s="160" t="s">
        <v>716</v>
      </c>
      <c r="K127" s="161">
        <f t="shared" si="7"/>
        <v>43.5</v>
      </c>
      <c r="L127" s="162">
        <f t="shared" si="8"/>
        <v>0.50289017341040465</v>
      </c>
      <c r="M127" s="157" t="s">
        <v>593</v>
      </c>
      <c r="N127" s="163">
        <v>43091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4">
        <v>67</v>
      </c>
      <c r="B128" s="165">
        <v>42600</v>
      </c>
      <c r="C128" s="165"/>
      <c r="D128" s="166" t="s">
        <v>122</v>
      </c>
      <c r="E128" s="167" t="s">
        <v>590</v>
      </c>
      <c r="F128" s="168">
        <v>133.5</v>
      </c>
      <c r="G128" s="168"/>
      <c r="H128" s="169">
        <v>126.5</v>
      </c>
      <c r="I128" s="169">
        <v>178</v>
      </c>
      <c r="J128" s="170" t="s">
        <v>717</v>
      </c>
      <c r="K128" s="171">
        <f t="shared" si="7"/>
        <v>-7</v>
      </c>
      <c r="L128" s="172">
        <f t="shared" si="8"/>
        <v>-5.2434456928838954E-2</v>
      </c>
      <c r="M128" s="168" t="s">
        <v>603</v>
      </c>
      <c r="N128" s="165">
        <v>42615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68</v>
      </c>
      <c r="B129" s="155">
        <v>42613</v>
      </c>
      <c r="C129" s="155"/>
      <c r="D129" s="156" t="s">
        <v>718</v>
      </c>
      <c r="E129" s="157" t="s">
        <v>590</v>
      </c>
      <c r="F129" s="158">
        <v>560</v>
      </c>
      <c r="G129" s="157"/>
      <c r="H129" s="157">
        <v>725</v>
      </c>
      <c r="I129" s="159">
        <v>725</v>
      </c>
      <c r="J129" s="160" t="s">
        <v>623</v>
      </c>
      <c r="K129" s="161">
        <f t="shared" si="7"/>
        <v>165</v>
      </c>
      <c r="L129" s="162">
        <f t="shared" si="8"/>
        <v>0.29464285714285715</v>
      </c>
      <c r="M129" s="157" t="s">
        <v>593</v>
      </c>
      <c r="N129" s="163">
        <v>42456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69</v>
      </c>
      <c r="B130" s="155">
        <v>42614</v>
      </c>
      <c r="C130" s="155"/>
      <c r="D130" s="156" t="s">
        <v>719</v>
      </c>
      <c r="E130" s="157" t="s">
        <v>590</v>
      </c>
      <c r="F130" s="158">
        <v>160.5</v>
      </c>
      <c r="G130" s="157"/>
      <c r="H130" s="157">
        <v>210</v>
      </c>
      <c r="I130" s="159">
        <v>210</v>
      </c>
      <c r="J130" s="160" t="s">
        <v>623</v>
      </c>
      <c r="K130" s="161">
        <f t="shared" si="7"/>
        <v>49.5</v>
      </c>
      <c r="L130" s="162">
        <f t="shared" si="8"/>
        <v>0.30841121495327101</v>
      </c>
      <c r="M130" s="157" t="s">
        <v>593</v>
      </c>
      <c r="N130" s="163">
        <v>42871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70</v>
      </c>
      <c r="B131" s="155">
        <v>42646</v>
      </c>
      <c r="C131" s="155"/>
      <c r="D131" s="156" t="s">
        <v>415</v>
      </c>
      <c r="E131" s="157" t="s">
        <v>590</v>
      </c>
      <c r="F131" s="158">
        <v>430</v>
      </c>
      <c r="G131" s="157"/>
      <c r="H131" s="157">
        <v>596</v>
      </c>
      <c r="I131" s="159">
        <v>575</v>
      </c>
      <c r="J131" s="160" t="s">
        <v>720</v>
      </c>
      <c r="K131" s="161">
        <v>166</v>
      </c>
      <c r="L131" s="162">
        <v>0.38604651162790699</v>
      </c>
      <c r="M131" s="157" t="s">
        <v>593</v>
      </c>
      <c r="N131" s="163">
        <v>42769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71</v>
      </c>
      <c r="B132" s="155">
        <v>42657</v>
      </c>
      <c r="C132" s="155"/>
      <c r="D132" s="156" t="s">
        <v>721</v>
      </c>
      <c r="E132" s="157" t="s">
        <v>590</v>
      </c>
      <c r="F132" s="158">
        <v>280</v>
      </c>
      <c r="G132" s="157"/>
      <c r="H132" s="157">
        <v>345</v>
      </c>
      <c r="I132" s="159">
        <v>345</v>
      </c>
      <c r="J132" s="160" t="s">
        <v>623</v>
      </c>
      <c r="K132" s="161">
        <f t="shared" ref="K132:K137" si="9">H132-F132</f>
        <v>65</v>
      </c>
      <c r="L132" s="162">
        <f t="shared" ref="L132:L133" si="10">K132/F132</f>
        <v>0.23214285714285715</v>
      </c>
      <c r="M132" s="157" t="s">
        <v>593</v>
      </c>
      <c r="N132" s="163">
        <v>42814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72</v>
      </c>
      <c r="B133" s="155">
        <v>42657</v>
      </c>
      <c r="C133" s="155"/>
      <c r="D133" s="156" t="s">
        <v>722</v>
      </c>
      <c r="E133" s="157" t="s">
        <v>590</v>
      </c>
      <c r="F133" s="158">
        <v>245</v>
      </c>
      <c r="G133" s="157"/>
      <c r="H133" s="157">
        <v>325.5</v>
      </c>
      <c r="I133" s="159">
        <v>330</v>
      </c>
      <c r="J133" s="160" t="s">
        <v>723</v>
      </c>
      <c r="K133" s="161">
        <f t="shared" si="9"/>
        <v>80.5</v>
      </c>
      <c r="L133" s="162">
        <f t="shared" si="10"/>
        <v>0.32857142857142857</v>
      </c>
      <c r="M133" s="157" t="s">
        <v>593</v>
      </c>
      <c r="N133" s="163">
        <v>42769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73</v>
      </c>
      <c r="B134" s="155">
        <v>42660</v>
      </c>
      <c r="C134" s="155"/>
      <c r="D134" s="156" t="s">
        <v>724</v>
      </c>
      <c r="E134" s="157" t="s">
        <v>590</v>
      </c>
      <c r="F134" s="158">
        <v>125</v>
      </c>
      <c r="G134" s="157"/>
      <c r="H134" s="157">
        <v>160</v>
      </c>
      <c r="I134" s="159">
        <v>160</v>
      </c>
      <c r="J134" s="160" t="s">
        <v>677</v>
      </c>
      <c r="K134" s="161">
        <f t="shared" si="9"/>
        <v>35</v>
      </c>
      <c r="L134" s="162">
        <v>0.28000000000000003</v>
      </c>
      <c r="M134" s="157" t="s">
        <v>593</v>
      </c>
      <c r="N134" s="163">
        <v>42803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74</v>
      </c>
      <c r="B135" s="155">
        <v>42660</v>
      </c>
      <c r="C135" s="155"/>
      <c r="D135" s="156" t="s">
        <v>725</v>
      </c>
      <c r="E135" s="157" t="s">
        <v>590</v>
      </c>
      <c r="F135" s="158">
        <v>114</v>
      </c>
      <c r="G135" s="157"/>
      <c r="H135" s="157">
        <v>145</v>
      </c>
      <c r="I135" s="159">
        <v>145</v>
      </c>
      <c r="J135" s="160" t="s">
        <v>677</v>
      </c>
      <c r="K135" s="161">
        <f t="shared" si="9"/>
        <v>31</v>
      </c>
      <c r="L135" s="162">
        <f t="shared" ref="L135:L137" si="11">K135/F135</f>
        <v>0.27192982456140352</v>
      </c>
      <c r="M135" s="157" t="s">
        <v>593</v>
      </c>
      <c r="N135" s="163">
        <v>42859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75</v>
      </c>
      <c r="B136" s="155">
        <v>42660</v>
      </c>
      <c r="C136" s="155"/>
      <c r="D136" s="156" t="s">
        <v>726</v>
      </c>
      <c r="E136" s="157" t="s">
        <v>590</v>
      </c>
      <c r="F136" s="158">
        <v>212</v>
      </c>
      <c r="G136" s="157"/>
      <c r="H136" s="157">
        <v>280</v>
      </c>
      <c r="I136" s="159">
        <v>276</v>
      </c>
      <c r="J136" s="160" t="s">
        <v>727</v>
      </c>
      <c r="K136" s="161">
        <f t="shared" si="9"/>
        <v>68</v>
      </c>
      <c r="L136" s="162">
        <f t="shared" si="11"/>
        <v>0.32075471698113206</v>
      </c>
      <c r="M136" s="157" t="s">
        <v>593</v>
      </c>
      <c r="N136" s="163">
        <v>42858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76</v>
      </c>
      <c r="B137" s="155">
        <v>42678</v>
      </c>
      <c r="C137" s="155"/>
      <c r="D137" s="156" t="s">
        <v>464</v>
      </c>
      <c r="E137" s="157" t="s">
        <v>590</v>
      </c>
      <c r="F137" s="158">
        <v>155</v>
      </c>
      <c r="G137" s="157"/>
      <c r="H137" s="157">
        <v>210</v>
      </c>
      <c r="I137" s="159">
        <v>210</v>
      </c>
      <c r="J137" s="160" t="s">
        <v>728</v>
      </c>
      <c r="K137" s="161">
        <f t="shared" si="9"/>
        <v>55</v>
      </c>
      <c r="L137" s="162">
        <f t="shared" si="11"/>
        <v>0.35483870967741937</v>
      </c>
      <c r="M137" s="157" t="s">
        <v>593</v>
      </c>
      <c r="N137" s="163">
        <v>42944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64">
        <v>77</v>
      </c>
      <c r="B138" s="165">
        <v>42710</v>
      </c>
      <c r="C138" s="165"/>
      <c r="D138" s="166" t="s">
        <v>729</v>
      </c>
      <c r="E138" s="167" t="s">
        <v>590</v>
      </c>
      <c r="F138" s="168">
        <v>150.5</v>
      </c>
      <c r="G138" s="168"/>
      <c r="H138" s="169">
        <v>72.5</v>
      </c>
      <c r="I138" s="169">
        <v>174</v>
      </c>
      <c r="J138" s="170" t="s">
        <v>730</v>
      </c>
      <c r="K138" s="171">
        <v>-78</v>
      </c>
      <c r="L138" s="172">
        <v>-0.51827242524916906</v>
      </c>
      <c r="M138" s="168" t="s">
        <v>603</v>
      </c>
      <c r="N138" s="165">
        <v>43333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78</v>
      </c>
      <c r="B139" s="155">
        <v>42712</v>
      </c>
      <c r="C139" s="155"/>
      <c r="D139" s="156" t="s">
        <v>731</v>
      </c>
      <c r="E139" s="157" t="s">
        <v>590</v>
      </c>
      <c r="F139" s="158">
        <v>380</v>
      </c>
      <c r="G139" s="157"/>
      <c r="H139" s="157">
        <v>478</v>
      </c>
      <c r="I139" s="159">
        <v>468</v>
      </c>
      <c r="J139" s="160" t="s">
        <v>677</v>
      </c>
      <c r="K139" s="161">
        <f t="shared" ref="K139:K141" si="12">H139-F139</f>
        <v>98</v>
      </c>
      <c r="L139" s="162">
        <f t="shared" ref="L139:L141" si="13">K139/F139</f>
        <v>0.25789473684210529</v>
      </c>
      <c r="M139" s="157" t="s">
        <v>593</v>
      </c>
      <c r="N139" s="163">
        <v>43025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79</v>
      </c>
      <c r="B140" s="155">
        <v>42734</v>
      </c>
      <c r="C140" s="155"/>
      <c r="D140" s="156" t="s">
        <v>121</v>
      </c>
      <c r="E140" s="157" t="s">
        <v>590</v>
      </c>
      <c r="F140" s="158">
        <v>305</v>
      </c>
      <c r="G140" s="157"/>
      <c r="H140" s="157">
        <v>375</v>
      </c>
      <c r="I140" s="159">
        <v>375</v>
      </c>
      <c r="J140" s="160" t="s">
        <v>677</v>
      </c>
      <c r="K140" s="161">
        <f t="shared" si="12"/>
        <v>70</v>
      </c>
      <c r="L140" s="162">
        <f t="shared" si="13"/>
        <v>0.22950819672131148</v>
      </c>
      <c r="M140" s="157" t="s">
        <v>593</v>
      </c>
      <c r="N140" s="163">
        <v>42768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80</v>
      </c>
      <c r="B141" s="155">
        <v>42739</v>
      </c>
      <c r="C141" s="155"/>
      <c r="D141" s="156" t="s">
        <v>104</v>
      </c>
      <c r="E141" s="157" t="s">
        <v>590</v>
      </c>
      <c r="F141" s="158">
        <v>99.5</v>
      </c>
      <c r="G141" s="157"/>
      <c r="H141" s="157">
        <v>158</v>
      </c>
      <c r="I141" s="159">
        <v>158</v>
      </c>
      <c r="J141" s="160" t="s">
        <v>677</v>
      </c>
      <c r="K141" s="161">
        <f t="shared" si="12"/>
        <v>58.5</v>
      </c>
      <c r="L141" s="162">
        <f t="shared" si="13"/>
        <v>0.5879396984924623</v>
      </c>
      <c r="M141" s="157" t="s">
        <v>593</v>
      </c>
      <c r="N141" s="163">
        <v>42898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81</v>
      </c>
      <c r="B142" s="155">
        <v>42739</v>
      </c>
      <c r="C142" s="155"/>
      <c r="D142" s="156" t="s">
        <v>104</v>
      </c>
      <c r="E142" s="157" t="s">
        <v>590</v>
      </c>
      <c r="F142" s="158">
        <v>99.5</v>
      </c>
      <c r="G142" s="157"/>
      <c r="H142" s="157">
        <v>158</v>
      </c>
      <c r="I142" s="159">
        <v>158</v>
      </c>
      <c r="J142" s="160" t="s">
        <v>677</v>
      </c>
      <c r="K142" s="161">
        <v>58.5</v>
      </c>
      <c r="L142" s="162">
        <v>0.58793969849246197</v>
      </c>
      <c r="M142" s="157" t="s">
        <v>593</v>
      </c>
      <c r="N142" s="163">
        <v>42898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82</v>
      </c>
      <c r="B143" s="155">
        <v>42786</v>
      </c>
      <c r="C143" s="155"/>
      <c r="D143" s="156" t="s">
        <v>210</v>
      </c>
      <c r="E143" s="157" t="s">
        <v>590</v>
      </c>
      <c r="F143" s="158">
        <v>140.5</v>
      </c>
      <c r="G143" s="157"/>
      <c r="H143" s="157">
        <v>220</v>
      </c>
      <c r="I143" s="159">
        <v>220</v>
      </c>
      <c r="J143" s="160" t="s">
        <v>677</v>
      </c>
      <c r="K143" s="161">
        <f>H143-F143</f>
        <v>79.5</v>
      </c>
      <c r="L143" s="162">
        <f>K143/F143</f>
        <v>0.5658362989323843</v>
      </c>
      <c r="M143" s="157" t="s">
        <v>593</v>
      </c>
      <c r="N143" s="163">
        <v>42864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83</v>
      </c>
      <c r="B144" s="155">
        <v>42786</v>
      </c>
      <c r="C144" s="155"/>
      <c r="D144" s="156" t="s">
        <v>732</v>
      </c>
      <c r="E144" s="157" t="s">
        <v>590</v>
      </c>
      <c r="F144" s="158">
        <v>202.5</v>
      </c>
      <c r="G144" s="157"/>
      <c r="H144" s="157">
        <v>234</v>
      </c>
      <c r="I144" s="159">
        <v>234</v>
      </c>
      <c r="J144" s="160" t="s">
        <v>677</v>
      </c>
      <c r="K144" s="161">
        <v>31.5</v>
      </c>
      <c r="L144" s="162">
        <v>0.155555555555556</v>
      </c>
      <c r="M144" s="157" t="s">
        <v>593</v>
      </c>
      <c r="N144" s="163">
        <v>42836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84</v>
      </c>
      <c r="B145" s="155">
        <v>42818</v>
      </c>
      <c r="C145" s="155"/>
      <c r="D145" s="156" t="s">
        <v>733</v>
      </c>
      <c r="E145" s="157" t="s">
        <v>590</v>
      </c>
      <c r="F145" s="158">
        <v>300.5</v>
      </c>
      <c r="G145" s="157"/>
      <c r="H145" s="157">
        <v>417.5</v>
      </c>
      <c r="I145" s="159">
        <v>420</v>
      </c>
      <c r="J145" s="160" t="s">
        <v>734</v>
      </c>
      <c r="K145" s="161">
        <f>H145-F145</f>
        <v>117</v>
      </c>
      <c r="L145" s="162">
        <f>K145/F145</f>
        <v>0.38935108153078202</v>
      </c>
      <c r="M145" s="157" t="s">
        <v>593</v>
      </c>
      <c r="N145" s="163">
        <v>43070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85</v>
      </c>
      <c r="B146" s="155">
        <v>42818</v>
      </c>
      <c r="C146" s="155"/>
      <c r="D146" s="156" t="s">
        <v>707</v>
      </c>
      <c r="E146" s="157" t="s">
        <v>590</v>
      </c>
      <c r="F146" s="158">
        <v>850</v>
      </c>
      <c r="G146" s="157"/>
      <c r="H146" s="157">
        <v>1042.5</v>
      </c>
      <c r="I146" s="159">
        <v>1023</v>
      </c>
      <c r="J146" s="160" t="s">
        <v>735</v>
      </c>
      <c r="K146" s="161">
        <v>192.5</v>
      </c>
      <c r="L146" s="162">
        <v>0.22647058823529401</v>
      </c>
      <c r="M146" s="157" t="s">
        <v>593</v>
      </c>
      <c r="N146" s="163">
        <v>42830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86</v>
      </c>
      <c r="B147" s="155">
        <v>42830</v>
      </c>
      <c r="C147" s="155"/>
      <c r="D147" s="156" t="s">
        <v>495</v>
      </c>
      <c r="E147" s="157" t="s">
        <v>590</v>
      </c>
      <c r="F147" s="158">
        <v>785</v>
      </c>
      <c r="G147" s="157"/>
      <c r="H147" s="157">
        <v>930</v>
      </c>
      <c r="I147" s="159">
        <v>920</v>
      </c>
      <c r="J147" s="160" t="s">
        <v>736</v>
      </c>
      <c r="K147" s="161">
        <f>H147-F147</f>
        <v>145</v>
      </c>
      <c r="L147" s="162">
        <f>K147/F147</f>
        <v>0.18471337579617833</v>
      </c>
      <c r="M147" s="157" t="s">
        <v>593</v>
      </c>
      <c r="N147" s="163">
        <v>42976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4">
        <v>87</v>
      </c>
      <c r="B148" s="165">
        <v>42831</v>
      </c>
      <c r="C148" s="165"/>
      <c r="D148" s="166" t="s">
        <v>737</v>
      </c>
      <c r="E148" s="167" t="s">
        <v>590</v>
      </c>
      <c r="F148" s="168">
        <v>40</v>
      </c>
      <c r="G148" s="168"/>
      <c r="H148" s="169">
        <v>13.1</v>
      </c>
      <c r="I148" s="169">
        <v>60</v>
      </c>
      <c r="J148" s="170" t="s">
        <v>738</v>
      </c>
      <c r="K148" s="171">
        <v>-26.9</v>
      </c>
      <c r="L148" s="172">
        <v>-0.67249999999999999</v>
      </c>
      <c r="M148" s="168" t="s">
        <v>603</v>
      </c>
      <c r="N148" s="165">
        <v>43138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88</v>
      </c>
      <c r="B149" s="155">
        <v>42837</v>
      </c>
      <c r="C149" s="155"/>
      <c r="D149" s="156" t="s">
        <v>102</v>
      </c>
      <c r="E149" s="157" t="s">
        <v>590</v>
      </c>
      <c r="F149" s="158">
        <v>289.5</v>
      </c>
      <c r="G149" s="157"/>
      <c r="H149" s="157">
        <v>354</v>
      </c>
      <c r="I149" s="159">
        <v>360</v>
      </c>
      <c r="J149" s="160" t="s">
        <v>739</v>
      </c>
      <c r="K149" s="161">
        <f t="shared" ref="K149:K157" si="14">H149-F149</f>
        <v>64.5</v>
      </c>
      <c r="L149" s="162">
        <f t="shared" ref="L149:L157" si="15">K149/F149</f>
        <v>0.22279792746113988</v>
      </c>
      <c r="M149" s="157" t="s">
        <v>593</v>
      </c>
      <c r="N149" s="163">
        <v>43040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89</v>
      </c>
      <c r="B150" s="155">
        <v>42845</v>
      </c>
      <c r="C150" s="155"/>
      <c r="D150" s="156" t="s">
        <v>435</v>
      </c>
      <c r="E150" s="157" t="s">
        <v>590</v>
      </c>
      <c r="F150" s="158">
        <v>700</v>
      </c>
      <c r="G150" s="157"/>
      <c r="H150" s="157">
        <v>840</v>
      </c>
      <c r="I150" s="159">
        <v>840</v>
      </c>
      <c r="J150" s="160" t="s">
        <v>740</v>
      </c>
      <c r="K150" s="161">
        <f t="shared" si="14"/>
        <v>140</v>
      </c>
      <c r="L150" s="162">
        <f t="shared" si="15"/>
        <v>0.2</v>
      </c>
      <c r="M150" s="157" t="s">
        <v>593</v>
      </c>
      <c r="N150" s="163">
        <v>42893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90</v>
      </c>
      <c r="B151" s="155">
        <v>42887</v>
      </c>
      <c r="C151" s="155"/>
      <c r="D151" s="156" t="s">
        <v>741</v>
      </c>
      <c r="E151" s="157" t="s">
        <v>590</v>
      </c>
      <c r="F151" s="158">
        <v>130</v>
      </c>
      <c r="G151" s="157"/>
      <c r="H151" s="157">
        <v>144.25</v>
      </c>
      <c r="I151" s="159">
        <v>170</v>
      </c>
      <c r="J151" s="160" t="s">
        <v>742</v>
      </c>
      <c r="K151" s="161">
        <f t="shared" si="14"/>
        <v>14.25</v>
      </c>
      <c r="L151" s="162">
        <f t="shared" si="15"/>
        <v>0.10961538461538461</v>
      </c>
      <c r="M151" s="157" t="s">
        <v>593</v>
      </c>
      <c r="N151" s="163">
        <v>43675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91</v>
      </c>
      <c r="B152" s="155">
        <v>42901</v>
      </c>
      <c r="C152" s="155"/>
      <c r="D152" s="156" t="s">
        <v>743</v>
      </c>
      <c r="E152" s="157" t="s">
        <v>590</v>
      </c>
      <c r="F152" s="158">
        <v>214.5</v>
      </c>
      <c r="G152" s="157"/>
      <c r="H152" s="157">
        <v>262</v>
      </c>
      <c r="I152" s="159">
        <v>262</v>
      </c>
      <c r="J152" s="160" t="s">
        <v>612</v>
      </c>
      <c r="K152" s="161">
        <f t="shared" si="14"/>
        <v>47.5</v>
      </c>
      <c r="L152" s="162">
        <f t="shared" si="15"/>
        <v>0.22144522144522144</v>
      </c>
      <c r="M152" s="157" t="s">
        <v>593</v>
      </c>
      <c r="N152" s="163">
        <v>42977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85">
        <v>92</v>
      </c>
      <c r="B153" s="186">
        <v>42933</v>
      </c>
      <c r="C153" s="186"/>
      <c r="D153" s="187" t="s">
        <v>744</v>
      </c>
      <c r="E153" s="188" t="s">
        <v>590</v>
      </c>
      <c r="F153" s="189">
        <v>370</v>
      </c>
      <c r="G153" s="188"/>
      <c r="H153" s="188">
        <v>447.5</v>
      </c>
      <c r="I153" s="190">
        <v>450</v>
      </c>
      <c r="J153" s="191" t="s">
        <v>677</v>
      </c>
      <c r="K153" s="161">
        <f t="shared" si="14"/>
        <v>77.5</v>
      </c>
      <c r="L153" s="192">
        <f t="shared" si="15"/>
        <v>0.20945945945945946</v>
      </c>
      <c r="M153" s="188" t="s">
        <v>593</v>
      </c>
      <c r="N153" s="193">
        <v>43035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85">
        <v>93</v>
      </c>
      <c r="B154" s="186">
        <v>42943</v>
      </c>
      <c r="C154" s="186"/>
      <c r="D154" s="187" t="s">
        <v>208</v>
      </c>
      <c r="E154" s="188" t="s">
        <v>590</v>
      </c>
      <c r="F154" s="189">
        <v>657.5</v>
      </c>
      <c r="G154" s="188"/>
      <c r="H154" s="188">
        <v>825</v>
      </c>
      <c r="I154" s="190">
        <v>820</v>
      </c>
      <c r="J154" s="191" t="s">
        <v>677</v>
      </c>
      <c r="K154" s="161">
        <f t="shared" si="14"/>
        <v>167.5</v>
      </c>
      <c r="L154" s="192">
        <f t="shared" si="15"/>
        <v>0.25475285171102663</v>
      </c>
      <c r="M154" s="188" t="s">
        <v>593</v>
      </c>
      <c r="N154" s="193">
        <v>43090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94</v>
      </c>
      <c r="B155" s="155">
        <v>42964</v>
      </c>
      <c r="C155" s="155"/>
      <c r="D155" s="156" t="s">
        <v>383</v>
      </c>
      <c r="E155" s="157" t="s">
        <v>590</v>
      </c>
      <c r="F155" s="158">
        <v>605</v>
      </c>
      <c r="G155" s="157"/>
      <c r="H155" s="157">
        <v>750</v>
      </c>
      <c r="I155" s="159">
        <v>750</v>
      </c>
      <c r="J155" s="160" t="s">
        <v>736</v>
      </c>
      <c r="K155" s="161">
        <f t="shared" si="14"/>
        <v>145</v>
      </c>
      <c r="L155" s="162">
        <f t="shared" si="15"/>
        <v>0.23966942148760331</v>
      </c>
      <c r="M155" s="157" t="s">
        <v>593</v>
      </c>
      <c r="N155" s="163">
        <v>43027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95</v>
      </c>
      <c r="B156" s="165">
        <v>42979</v>
      </c>
      <c r="C156" s="165"/>
      <c r="D156" s="173" t="s">
        <v>745</v>
      </c>
      <c r="E156" s="168" t="s">
        <v>590</v>
      </c>
      <c r="F156" s="168">
        <v>255</v>
      </c>
      <c r="G156" s="169"/>
      <c r="H156" s="169">
        <v>217.25</v>
      </c>
      <c r="I156" s="169">
        <v>320</v>
      </c>
      <c r="J156" s="170" t="s">
        <v>746</v>
      </c>
      <c r="K156" s="171">
        <f t="shared" si="14"/>
        <v>-37.75</v>
      </c>
      <c r="L156" s="174">
        <f t="shared" si="15"/>
        <v>-0.14803921568627451</v>
      </c>
      <c r="M156" s="168" t="s">
        <v>603</v>
      </c>
      <c r="N156" s="165">
        <v>43661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96</v>
      </c>
      <c r="B157" s="155">
        <v>42997</v>
      </c>
      <c r="C157" s="155"/>
      <c r="D157" s="156" t="s">
        <v>747</v>
      </c>
      <c r="E157" s="157" t="s">
        <v>590</v>
      </c>
      <c r="F157" s="158">
        <v>215</v>
      </c>
      <c r="G157" s="157"/>
      <c r="H157" s="157">
        <v>258</v>
      </c>
      <c r="I157" s="159">
        <v>258</v>
      </c>
      <c r="J157" s="160" t="s">
        <v>677</v>
      </c>
      <c r="K157" s="161">
        <f t="shared" si="14"/>
        <v>43</v>
      </c>
      <c r="L157" s="162">
        <f t="shared" si="15"/>
        <v>0.2</v>
      </c>
      <c r="M157" s="157" t="s">
        <v>593</v>
      </c>
      <c r="N157" s="163">
        <v>43040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97</v>
      </c>
      <c r="B158" s="155">
        <v>42997</v>
      </c>
      <c r="C158" s="155"/>
      <c r="D158" s="156" t="s">
        <v>747</v>
      </c>
      <c r="E158" s="157" t="s">
        <v>590</v>
      </c>
      <c r="F158" s="158">
        <v>215</v>
      </c>
      <c r="G158" s="157"/>
      <c r="H158" s="157">
        <v>258</v>
      </c>
      <c r="I158" s="159">
        <v>258</v>
      </c>
      <c r="J158" s="191" t="s">
        <v>677</v>
      </c>
      <c r="K158" s="161">
        <v>43</v>
      </c>
      <c r="L158" s="162">
        <v>0.2</v>
      </c>
      <c r="M158" s="157" t="s">
        <v>593</v>
      </c>
      <c r="N158" s="163">
        <v>43040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85">
        <v>98</v>
      </c>
      <c r="B159" s="186">
        <v>42998</v>
      </c>
      <c r="C159" s="186"/>
      <c r="D159" s="187" t="s">
        <v>748</v>
      </c>
      <c r="E159" s="188" t="s">
        <v>590</v>
      </c>
      <c r="F159" s="158">
        <v>75</v>
      </c>
      <c r="G159" s="188"/>
      <c r="H159" s="188">
        <v>90</v>
      </c>
      <c r="I159" s="190">
        <v>90</v>
      </c>
      <c r="J159" s="160" t="s">
        <v>749</v>
      </c>
      <c r="K159" s="161">
        <f t="shared" ref="K159:K164" si="16">H159-F159</f>
        <v>15</v>
      </c>
      <c r="L159" s="162">
        <f t="shared" ref="L159:L164" si="17">K159/F159</f>
        <v>0.2</v>
      </c>
      <c r="M159" s="157" t="s">
        <v>593</v>
      </c>
      <c r="N159" s="163">
        <v>43019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85">
        <v>99</v>
      </c>
      <c r="B160" s="186">
        <v>43011</v>
      </c>
      <c r="C160" s="186"/>
      <c r="D160" s="187" t="s">
        <v>750</v>
      </c>
      <c r="E160" s="188" t="s">
        <v>590</v>
      </c>
      <c r="F160" s="189">
        <v>315</v>
      </c>
      <c r="G160" s="188"/>
      <c r="H160" s="188">
        <v>392</v>
      </c>
      <c r="I160" s="190">
        <v>384</v>
      </c>
      <c r="J160" s="191" t="s">
        <v>751</v>
      </c>
      <c r="K160" s="161">
        <f t="shared" si="16"/>
        <v>77</v>
      </c>
      <c r="L160" s="192">
        <f t="shared" si="17"/>
        <v>0.24444444444444444</v>
      </c>
      <c r="M160" s="188" t="s">
        <v>593</v>
      </c>
      <c r="N160" s="193">
        <v>43017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5">
        <v>100</v>
      </c>
      <c r="B161" s="186">
        <v>43013</v>
      </c>
      <c r="C161" s="186"/>
      <c r="D161" s="187" t="s">
        <v>468</v>
      </c>
      <c r="E161" s="188" t="s">
        <v>590</v>
      </c>
      <c r="F161" s="189">
        <v>145</v>
      </c>
      <c r="G161" s="188"/>
      <c r="H161" s="188">
        <v>179</v>
      </c>
      <c r="I161" s="190">
        <v>180</v>
      </c>
      <c r="J161" s="191" t="s">
        <v>752</v>
      </c>
      <c r="K161" s="161">
        <f t="shared" si="16"/>
        <v>34</v>
      </c>
      <c r="L161" s="192">
        <f t="shared" si="17"/>
        <v>0.23448275862068965</v>
      </c>
      <c r="M161" s="188" t="s">
        <v>593</v>
      </c>
      <c r="N161" s="193">
        <v>43025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5">
        <v>101</v>
      </c>
      <c r="B162" s="186">
        <v>43014</v>
      </c>
      <c r="C162" s="186"/>
      <c r="D162" s="187" t="s">
        <v>358</v>
      </c>
      <c r="E162" s="188" t="s">
        <v>590</v>
      </c>
      <c r="F162" s="189">
        <v>256</v>
      </c>
      <c r="G162" s="188"/>
      <c r="H162" s="188">
        <v>323</v>
      </c>
      <c r="I162" s="190">
        <v>320</v>
      </c>
      <c r="J162" s="191" t="s">
        <v>677</v>
      </c>
      <c r="K162" s="161">
        <f t="shared" si="16"/>
        <v>67</v>
      </c>
      <c r="L162" s="192">
        <f t="shared" si="17"/>
        <v>0.26171875</v>
      </c>
      <c r="M162" s="188" t="s">
        <v>593</v>
      </c>
      <c r="N162" s="193">
        <v>43067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85">
        <v>102</v>
      </c>
      <c r="B163" s="186">
        <v>43017</v>
      </c>
      <c r="C163" s="186"/>
      <c r="D163" s="187" t="s">
        <v>372</v>
      </c>
      <c r="E163" s="188" t="s">
        <v>590</v>
      </c>
      <c r="F163" s="189">
        <v>137.5</v>
      </c>
      <c r="G163" s="188"/>
      <c r="H163" s="188">
        <v>184</v>
      </c>
      <c r="I163" s="190">
        <v>183</v>
      </c>
      <c r="J163" s="191" t="s">
        <v>753</v>
      </c>
      <c r="K163" s="161">
        <f t="shared" si="16"/>
        <v>46.5</v>
      </c>
      <c r="L163" s="192">
        <f t="shared" si="17"/>
        <v>0.33818181818181819</v>
      </c>
      <c r="M163" s="188" t="s">
        <v>593</v>
      </c>
      <c r="N163" s="193">
        <v>43108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5">
        <v>103</v>
      </c>
      <c r="B164" s="186">
        <v>43018</v>
      </c>
      <c r="C164" s="186"/>
      <c r="D164" s="187" t="s">
        <v>754</v>
      </c>
      <c r="E164" s="188" t="s">
        <v>590</v>
      </c>
      <c r="F164" s="189">
        <v>125.5</v>
      </c>
      <c r="G164" s="188"/>
      <c r="H164" s="188">
        <v>158</v>
      </c>
      <c r="I164" s="190">
        <v>155</v>
      </c>
      <c r="J164" s="191" t="s">
        <v>755</v>
      </c>
      <c r="K164" s="161">
        <f t="shared" si="16"/>
        <v>32.5</v>
      </c>
      <c r="L164" s="192">
        <f t="shared" si="17"/>
        <v>0.25896414342629481</v>
      </c>
      <c r="M164" s="188" t="s">
        <v>593</v>
      </c>
      <c r="N164" s="193">
        <v>43067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104</v>
      </c>
      <c r="B165" s="186">
        <v>43018</v>
      </c>
      <c r="C165" s="186"/>
      <c r="D165" s="187" t="s">
        <v>756</v>
      </c>
      <c r="E165" s="188" t="s">
        <v>590</v>
      </c>
      <c r="F165" s="189">
        <v>895</v>
      </c>
      <c r="G165" s="188"/>
      <c r="H165" s="188">
        <v>1122.5</v>
      </c>
      <c r="I165" s="190">
        <v>1078</v>
      </c>
      <c r="J165" s="191" t="s">
        <v>757</v>
      </c>
      <c r="K165" s="161">
        <v>227.5</v>
      </c>
      <c r="L165" s="192">
        <v>0.25418994413407803</v>
      </c>
      <c r="M165" s="188" t="s">
        <v>593</v>
      </c>
      <c r="N165" s="193">
        <v>43117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105</v>
      </c>
      <c r="B166" s="186">
        <v>43020</v>
      </c>
      <c r="C166" s="186"/>
      <c r="D166" s="187" t="s">
        <v>367</v>
      </c>
      <c r="E166" s="188" t="s">
        <v>590</v>
      </c>
      <c r="F166" s="189">
        <v>525</v>
      </c>
      <c r="G166" s="188"/>
      <c r="H166" s="188">
        <v>629</v>
      </c>
      <c r="I166" s="190">
        <v>629</v>
      </c>
      <c r="J166" s="191" t="s">
        <v>677</v>
      </c>
      <c r="K166" s="161">
        <v>104</v>
      </c>
      <c r="L166" s="192">
        <v>0.19809523809523799</v>
      </c>
      <c r="M166" s="188" t="s">
        <v>593</v>
      </c>
      <c r="N166" s="193">
        <v>43119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106</v>
      </c>
      <c r="B167" s="186">
        <v>43046</v>
      </c>
      <c r="C167" s="186"/>
      <c r="D167" s="187" t="s">
        <v>408</v>
      </c>
      <c r="E167" s="188" t="s">
        <v>590</v>
      </c>
      <c r="F167" s="189">
        <v>740</v>
      </c>
      <c r="G167" s="188"/>
      <c r="H167" s="188">
        <v>892.5</v>
      </c>
      <c r="I167" s="190">
        <v>900</v>
      </c>
      <c r="J167" s="191" t="s">
        <v>758</v>
      </c>
      <c r="K167" s="161">
        <f t="shared" ref="K167:K169" si="18">H167-F167</f>
        <v>152.5</v>
      </c>
      <c r="L167" s="192">
        <f t="shared" ref="L167:L169" si="19">K167/F167</f>
        <v>0.20608108108108109</v>
      </c>
      <c r="M167" s="188" t="s">
        <v>593</v>
      </c>
      <c r="N167" s="193">
        <v>43052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107</v>
      </c>
      <c r="B168" s="155">
        <v>43073</v>
      </c>
      <c r="C168" s="155"/>
      <c r="D168" s="156" t="s">
        <v>759</v>
      </c>
      <c r="E168" s="157" t="s">
        <v>590</v>
      </c>
      <c r="F168" s="158">
        <v>118.5</v>
      </c>
      <c r="G168" s="157"/>
      <c r="H168" s="157">
        <v>143.5</v>
      </c>
      <c r="I168" s="159">
        <v>145</v>
      </c>
      <c r="J168" s="160" t="s">
        <v>760</v>
      </c>
      <c r="K168" s="161">
        <f t="shared" si="18"/>
        <v>25</v>
      </c>
      <c r="L168" s="162">
        <f t="shared" si="19"/>
        <v>0.2109704641350211</v>
      </c>
      <c r="M168" s="157" t="s">
        <v>593</v>
      </c>
      <c r="N168" s="163">
        <v>43097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108</v>
      </c>
      <c r="B169" s="165">
        <v>43090</v>
      </c>
      <c r="C169" s="165"/>
      <c r="D169" s="166" t="s">
        <v>440</v>
      </c>
      <c r="E169" s="167" t="s">
        <v>590</v>
      </c>
      <c r="F169" s="168">
        <v>715</v>
      </c>
      <c r="G169" s="168"/>
      <c r="H169" s="169">
        <v>500</v>
      </c>
      <c r="I169" s="169">
        <v>872</v>
      </c>
      <c r="J169" s="170" t="s">
        <v>761</v>
      </c>
      <c r="K169" s="171">
        <f t="shared" si="18"/>
        <v>-215</v>
      </c>
      <c r="L169" s="172">
        <f t="shared" si="19"/>
        <v>-0.30069930069930068</v>
      </c>
      <c r="M169" s="168" t="s">
        <v>603</v>
      </c>
      <c r="N169" s="165">
        <v>43670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109</v>
      </c>
      <c r="B170" s="155">
        <v>43098</v>
      </c>
      <c r="C170" s="155"/>
      <c r="D170" s="156" t="s">
        <v>750</v>
      </c>
      <c r="E170" s="157" t="s">
        <v>590</v>
      </c>
      <c r="F170" s="158">
        <v>435</v>
      </c>
      <c r="G170" s="157"/>
      <c r="H170" s="157">
        <v>542.5</v>
      </c>
      <c r="I170" s="159">
        <v>539</v>
      </c>
      <c r="J170" s="160" t="s">
        <v>677</v>
      </c>
      <c r="K170" s="161">
        <v>107.5</v>
      </c>
      <c r="L170" s="162">
        <v>0.247126436781609</v>
      </c>
      <c r="M170" s="157" t="s">
        <v>593</v>
      </c>
      <c r="N170" s="163">
        <v>43206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110</v>
      </c>
      <c r="B171" s="155">
        <v>43098</v>
      </c>
      <c r="C171" s="155"/>
      <c r="D171" s="156" t="s">
        <v>559</v>
      </c>
      <c r="E171" s="157" t="s">
        <v>590</v>
      </c>
      <c r="F171" s="158">
        <v>885</v>
      </c>
      <c r="G171" s="157"/>
      <c r="H171" s="157">
        <v>1090</v>
      </c>
      <c r="I171" s="159">
        <v>1084</v>
      </c>
      <c r="J171" s="160" t="s">
        <v>677</v>
      </c>
      <c r="K171" s="161">
        <v>205</v>
      </c>
      <c r="L171" s="162">
        <v>0.23163841807909599</v>
      </c>
      <c r="M171" s="157" t="s">
        <v>593</v>
      </c>
      <c r="N171" s="163">
        <v>43213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94">
        <v>111</v>
      </c>
      <c r="B172" s="195">
        <v>43192</v>
      </c>
      <c r="C172" s="195"/>
      <c r="D172" s="173" t="s">
        <v>762</v>
      </c>
      <c r="E172" s="168" t="s">
        <v>590</v>
      </c>
      <c r="F172" s="196">
        <v>478.5</v>
      </c>
      <c r="G172" s="168"/>
      <c r="H172" s="168">
        <v>442</v>
      </c>
      <c r="I172" s="169">
        <v>613</v>
      </c>
      <c r="J172" s="170" t="s">
        <v>763</v>
      </c>
      <c r="K172" s="171">
        <f t="shared" ref="K172:K175" si="20">H172-F172</f>
        <v>-36.5</v>
      </c>
      <c r="L172" s="172">
        <f t="shared" ref="L172:L175" si="21">K172/F172</f>
        <v>-7.6280041797283177E-2</v>
      </c>
      <c r="M172" s="168" t="s">
        <v>603</v>
      </c>
      <c r="N172" s="165">
        <v>43762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4">
        <v>112</v>
      </c>
      <c r="B173" s="165">
        <v>43194</v>
      </c>
      <c r="C173" s="165"/>
      <c r="D173" s="166" t="s">
        <v>764</v>
      </c>
      <c r="E173" s="167" t="s">
        <v>590</v>
      </c>
      <c r="F173" s="168">
        <f>141.5-7.3</f>
        <v>134.19999999999999</v>
      </c>
      <c r="G173" s="168"/>
      <c r="H173" s="169">
        <v>77</v>
      </c>
      <c r="I173" s="169">
        <v>180</v>
      </c>
      <c r="J173" s="170" t="s">
        <v>765</v>
      </c>
      <c r="K173" s="171">
        <f t="shared" si="20"/>
        <v>-57.199999999999989</v>
      </c>
      <c r="L173" s="172">
        <f t="shared" si="21"/>
        <v>-0.42622950819672129</v>
      </c>
      <c r="M173" s="168" t="s">
        <v>603</v>
      </c>
      <c r="N173" s="165">
        <v>43522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113</v>
      </c>
      <c r="B174" s="165">
        <v>43209</v>
      </c>
      <c r="C174" s="165"/>
      <c r="D174" s="166" t="s">
        <v>766</v>
      </c>
      <c r="E174" s="167" t="s">
        <v>590</v>
      </c>
      <c r="F174" s="168">
        <v>430</v>
      </c>
      <c r="G174" s="168"/>
      <c r="H174" s="169">
        <v>220</v>
      </c>
      <c r="I174" s="169">
        <v>537</v>
      </c>
      <c r="J174" s="170" t="s">
        <v>767</v>
      </c>
      <c r="K174" s="171">
        <f t="shared" si="20"/>
        <v>-210</v>
      </c>
      <c r="L174" s="172">
        <f t="shared" si="21"/>
        <v>-0.48837209302325579</v>
      </c>
      <c r="M174" s="168" t="s">
        <v>603</v>
      </c>
      <c r="N174" s="165">
        <v>43252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114</v>
      </c>
      <c r="B175" s="186">
        <v>43220</v>
      </c>
      <c r="C175" s="186"/>
      <c r="D175" s="187" t="s">
        <v>768</v>
      </c>
      <c r="E175" s="188" t="s">
        <v>590</v>
      </c>
      <c r="F175" s="188">
        <v>153.5</v>
      </c>
      <c r="G175" s="188"/>
      <c r="H175" s="188">
        <v>196</v>
      </c>
      <c r="I175" s="190">
        <v>196</v>
      </c>
      <c r="J175" s="160" t="s">
        <v>769</v>
      </c>
      <c r="K175" s="161">
        <f t="shared" si="20"/>
        <v>42.5</v>
      </c>
      <c r="L175" s="162">
        <f t="shared" si="21"/>
        <v>0.27687296416938112</v>
      </c>
      <c r="M175" s="157" t="s">
        <v>593</v>
      </c>
      <c r="N175" s="163">
        <v>43605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115</v>
      </c>
      <c r="B176" s="165">
        <v>43306</v>
      </c>
      <c r="C176" s="165"/>
      <c r="D176" s="166" t="s">
        <v>737</v>
      </c>
      <c r="E176" s="167" t="s">
        <v>590</v>
      </c>
      <c r="F176" s="168">
        <v>27.5</v>
      </c>
      <c r="G176" s="168"/>
      <c r="H176" s="169">
        <v>13.1</v>
      </c>
      <c r="I176" s="169">
        <v>60</v>
      </c>
      <c r="J176" s="170" t="s">
        <v>770</v>
      </c>
      <c r="K176" s="171">
        <v>-14.4</v>
      </c>
      <c r="L176" s="172">
        <v>-0.52363636363636401</v>
      </c>
      <c r="M176" s="168" t="s">
        <v>603</v>
      </c>
      <c r="N176" s="165">
        <v>43138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94">
        <v>116</v>
      </c>
      <c r="B177" s="195">
        <v>43318</v>
      </c>
      <c r="C177" s="195"/>
      <c r="D177" s="173" t="s">
        <v>771</v>
      </c>
      <c r="E177" s="168" t="s">
        <v>590</v>
      </c>
      <c r="F177" s="168">
        <v>148.5</v>
      </c>
      <c r="G177" s="168"/>
      <c r="H177" s="168">
        <v>102</v>
      </c>
      <c r="I177" s="169">
        <v>182</v>
      </c>
      <c r="J177" s="170" t="s">
        <v>772</v>
      </c>
      <c r="K177" s="171">
        <f>H177-F177</f>
        <v>-46.5</v>
      </c>
      <c r="L177" s="172">
        <f>K177/F177</f>
        <v>-0.31313131313131315</v>
      </c>
      <c r="M177" s="168" t="s">
        <v>603</v>
      </c>
      <c r="N177" s="165">
        <v>43661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117</v>
      </c>
      <c r="B178" s="155">
        <v>43335</v>
      </c>
      <c r="C178" s="155"/>
      <c r="D178" s="156" t="s">
        <v>773</v>
      </c>
      <c r="E178" s="157" t="s">
        <v>590</v>
      </c>
      <c r="F178" s="188">
        <v>285</v>
      </c>
      <c r="G178" s="157"/>
      <c r="H178" s="157">
        <v>355</v>
      </c>
      <c r="I178" s="159">
        <v>364</v>
      </c>
      <c r="J178" s="160" t="s">
        <v>774</v>
      </c>
      <c r="K178" s="161">
        <v>70</v>
      </c>
      <c r="L178" s="162">
        <v>0.24561403508771901</v>
      </c>
      <c r="M178" s="157" t="s">
        <v>593</v>
      </c>
      <c r="N178" s="163">
        <v>43455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118</v>
      </c>
      <c r="B179" s="155">
        <v>43341</v>
      </c>
      <c r="C179" s="155"/>
      <c r="D179" s="156" t="s">
        <v>398</v>
      </c>
      <c r="E179" s="157" t="s">
        <v>590</v>
      </c>
      <c r="F179" s="188">
        <v>525</v>
      </c>
      <c r="G179" s="157"/>
      <c r="H179" s="157">
        <v>585</v>
      </c>
      <c r="I179" s="159">
        <v>635</v>
      </c>
      <c r="J179" s="160" t="s">
        <v>775</v>
      </c>
      <c r="K179" s="161">
        <f t="shared" ref="K179:K230" si="22">H179-F179</f>
        <v>60</v>
      </c>
      <c r="L179" s="162">
        <f t="shared" ref="L179:L230" si="23">K179/F179</f>
        <v>0.11428571428571428</v>
      </c>
      <c r="M179" s="157" t="s">
        <v>593</v>
      </c>
      <c r="N179" s="163">
        <v>43662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119</v>
      </c>
      <c r="B180" s="155">
        <v>43395</v>
      </c>
      <c r="C180" s="155"/>
      <c r="D180" s="156" t="s">
        <v>383</v>
      </c>
      <c r="E180" s="157" t="s">
        <v>590</v>
      </c>
      <c r="F180" s="188">
        <v>475</v>
      </c>
      <c r="G180" s="157"/>
      <c r="H180" s="157">
        <v>574</v>
      </c>
      <c r="I180" s="159">
        <v>570</v>
      </c>
      <c r="J180" s="160" t="s">
        <v>677</v>
      </c>
      <c r="K180" s="161">
        <f t="shared" si="22"/>
        <v>99</v>
      </c>
      <c r="L180" s="162">
        <f t="shared" si="23"/>
        <v>0.20842105263157895</v>
      </c>
      <c r="M180" s="157" t="s">
        <v>593</v>
      </c>
      <c r="N180" s="163">
        <v>43403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120</v>
      </c>
      <c r="B181" s="186">
        <v>43397</v>
      </c>
      <c r="C181" s="186"/>
      <c r="D181" s="187" t="s">
        <v>776</v>
      </c>
      <c r="E181" s="188" t="s">
        <v>590</v>
      </c>
      <c r="F181" s="188">
        <v>707.5</v>
      </c>
      <c r="G181" s="188"/>
      <c r="H181" s="188">
        <v>872</v>
      </c>
      <c r="I181" s="190">
        <v>872</v>
      </c>
      <c r="J181" s="191" t="s">
        <v>677</v>
      </c>
      <c r="K181" s="161">
        <f t="shared" si="22"/>
        <v>164.5</v>
      </c>
      <c r="L181" s="192">
        <f t="shared" si="23"/>
        <v>0.23250883392226149</v>
      </c>
      <c r="M181" s="188" t="s">
        <v>593</v>
      </c>
      <c r="N181" s="193">
        <v>43482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121</v>
      </c>
      <c r="B182" s="186">
        <v>43398</v>
      </c>
      <c r="C182" s="186"/>
      <c r="D182" s="187" t="s">
        <v>777</v>
      </c>
      <c r="E182" s="188" t="s">
        <v>590</v>
      </c>
      <c r="F182" s="188">
        <v>162</v>
      </c>
      <c r="G182" s="188"/>
      <c r="H182" s="188">
        <v>204</v>
      </c>
      <c r="I182" s="190">
        <v>209</v>
      </c>
      <c r="J182" s="191" t="s">
        <v>778</v>
      </c>
      <c r="K182" s="161">
        <f t="shared" si="22"/>
        <v>42</v>
      </c>
      <c r="L182" s="192">
        <f t="shared" si="23"/>
        <v>0.25925925925925924</v>
      </c>
      <c r="M182" s="188" t="s">
        <v>593</v>
      </c>
      <c r="N182" s="193">
        <v>43539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122</v>
      </c>
      <c r="B183" s="186">
        <v>43399</v>
      </c>
      <c r="C183" s="186"/>
      <c r="D183" s="187" t="s">
        <v>488</v>
      </c>
      <c r="E183" s="188" t="s">
        <v>590</v>
      </c>
      <c r="F183" s="188">
        <v>240</v>
      </c>
      <c r="G183" s="188"/>
      <c r="H183" s="188">
        <v>297</v>
      </c>
      <c r="I183" s="190">
        <v>297</v>
      </c>
      <c r="J183" s="191" t="s">
        <v>677</v>
      </c>
      <c r="K183" s="197">
        <f t="shared" si="22"/>
        <v>57</v>
      </c>
      <c r="L183" s="192">
        <f t="shared" si="23"/>
        <v>0.23749999999999999</v>
      </c>
      <c r="M183" s="188" t="s">
        <v>593</v>
      </c>
      <c r="N183" s="193">
        <v>43417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123</v>
      </c>
      <c r="B184" s="155">
        <v>43439</v>
      </c>
      <c r="C184" s="155"/>
      <c r="D184" s="156" t="s">
        <v>779</v>
      </c>
      <c r="E184" s="157" t="s">
        <v>590</v>
      </c>
      <c r="F184" s="157">
        <v>202.5</v>
      </c>
      <c r="G184" s="157"/>
      <c r="H184" s="157">
        <v>255</v>
      </c>
      <c r="I184" s="159">
        <v>252</v>
      </c>
      <c r="J184" s="160" t="s">
        <v>677</v>
      </c>
      <c r="K184" s="161">
        <f t="shared" si="22"/>
        <v>52.5</v>
      </c>
      <c r="L184" s="162">
        <f t="shared" si="23"/>
        <v>0.25925925925925924</v>
      </c>
      <c r="M184" s="157" t="s">
        <v>593</v>
      </c>
      <c r="N184" s="163">
        <v>43542</v>
      </c>
      <c r="O184" s="1"/>
      <c r="P184" s="1"/>
      <c r="Q184" s="233"/>
      <c r="R184" s="1"/>
      <c r="S184" s="6" t="s">
        <v>780</v>
      </c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124</v>
      </c>
      <c r="B185" s="186">
        <v>43465</v>
      </c>
      <c r="C185" s="155"/>
      <c r="D185" s="187" t="s">
        <v>159</v>
      </c>
      <c r="E185" s="188" t="s">
        <v>590</v>
      </c>
      <c r="F185" s="188">
        <v>710</v>
      </c>
      <c r="G185" s="188"/>
      <c r="H185" s="188">
        <v>866</v>
      </c>
      <c r="I185" s="190">
        <v>866</v>
      </c>
      <c r="J185" s="191" t="s">
        <v>677</v>
      </c>
      <c r="K185" s="161">
        <f t="shared" si="22"/>
        <v>156</v>
      </c>
      <c r="L185" s="162">
        <f t="shared" si="23"/>
        <v>0.21971830985915494</v>
      </c>
      <c r="M185" s="157" t="s">
        <v>593</v>
      </c>
      <c r="N185" s="163">
        <v>43553</v>
      </c>
      <c r="O185" s="1"/>
      <c r="P185" s="1"/>
      <c r="Q185" s="233"/>
      <c r="R185" s="1"/>
      <c r="S185" s="6" t="s">
        <v>780</v>
      </c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125</v>
      </c>
      <c r="B186" s="186">
        <v>43522</v>
      </c>
      <c r="C186" s="186"/>
      <c r="D186" s="187" t="s">
        <v>174</v>
      </c>
      <c r="E186" s="188" t="s">
        <v>590</v>
      </c>
      <c r="F186" s="188">
        <v>337.25</v>
      </c>
      <c r="G186" s="188"/>
      <c r="H186" s="188">
        <v>398.5</v>
      </c>
      <c r="I186" s="190">
        <v>411</v>
      </c>
      <c r="J186" s="160" t="s">
        <v>781</v>
      </c>
      <c r="K186" s="161">
        <f t="shared" si="22"/>
        <v>61.25</v>
      </c>
      <c r="L186" s="162">
        <f t="shared" si="23"/>
        <v>0.1816160118606375</v>
      </c>
      <c r="M186" s="157" t="s">
        <v>593</v>
      </c>
      <c r="N186" s="163">
        <v>43760</v>
      </c>
      <c r="O186" s="1"/>
      <c r="P186" s="1"/>
      <c r="Q186" s="233"/>
      <c r="R186" s="1"/>
      <c r="S186" s="6" t="s">
        <v>780</v>
      </c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98">
        <v>126</v>
      </c>
      <c r="B187" s="199">
        <v>43559</v>
      </c>
      <c r="C187" s="199"/>
      <c r="D187" s="200" t="s">
        <v>782</v>
      </c>
      <c r="E187" s="201" t="s">
        <v>590</v>
      </c>
      <c r="F187" s="201">
        <v>130</v>
      </c>
      <c r="G187" s="201"/>
      <c r="H187" s="201">
        <v>65</v>
      </c>
      <c r="I187" s="202">
        <v>158</v>
      </c>
      <c r="J187" s="170" t="s">
        <v>783</v>
      </c>
      <c r="K187" s="171">
        <f t="shared" si="22"/>
        <v>-65</v>
      </c>
      <c r="L187" s="172">
        <f t="shared" si="23"/>
        <v>-0.5</v>
      </c>
      <c r="M187" s="168" t="s">
        <v>603</v>
      </c>
      <c r="N187" s="165">
        <v>43726</v>
      </c>
      <c r="O187" s="1"/>
      <c r="P187" s="1"/>
      <c r="Q187" s="233"/>
      <c r="R187" s="1"/>
      <c r="S187" s="6" t="s">
        <v>784</v>
      </c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127</v>
      </c>
      <c r="B188" s="186">
        <v>43017</v>
      </c>
      <c r="C188" s="186"/>
      <c r="D188" s="187" t="s">
        <v>210</v>
      </c>
      <c r="E188" s="188" t="s">
        <v>590</v>
      </c>
      <c r="F188" s="188">
        <v>141.5</v>
      </c>
      <c r="G188" s="188"/>
      <c r="H188" s="188">
        <v>183.5</v>
      </c>
      <c r="I188" s="190">
        <v>210</v>
      </c>
      <c r="J188" s="160" t="s">
        <v>778</v>
      </c>
      <c r="K188" s="161">
        <f t="shared" si="22"/>
        <v>42</v>
      </c>
      <c r="L188" s="162">
        <f t="shared" si="23"/>
        <v>0.29681978798586572</v>
      </c>
      <c r="M188" s="157" t="s">
        <v>593</v>
      </c>
      <c r="N188" s="163">
        <v>43042</v>
      </c>
      <c r="O188" s="1"/>
      <c r="P188" s="1"/>
      <c r="Q188" s="233"/>
      <c r="R188" s="1"/>
      <c r="S188" s="6" t="s">
        <v>784</v>
      </c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98">
        <v>128</v>
      </c>
      <c r="B189" s="199">
        <v>43074</v>
      </c>
      <c r="C189" s="199"/>
      <c r="D189" s="200" t="s">
        <v>785</v>
      </c>
      <c r="E189" s="201" t="s">
        <v>590</v>
      </c>
      <c r="F189" s="196">
        <v>172</v>
      </c>
      <c r="G189" s="201"/>
      <c r="H189" s="201">
        <v>155.25</v>
      </c>
      <c r="I189" s="202">
        <v>230</v>
      </c>
      <c r="J189" s="170" t="s">
        <v>786</v>
      </c>
      <c r="K189" s="171">
        <f t="shared" si="22"/>
        <v>-16.75</v>
      </c>
      <c r="L189" s="172">
        <f t="shared" si="23"/>
        <v>-9.7383720930232565E-2</v>
      </c>
      <c r="M189" s="168" t="s">
        <v>603</v>
      </c>
      <c r="N189" s="165">
        <v>43787</v>
      </c>
      <c r="O189" s="1"/>
      <c r="P189" s="1"/>
      <c r="Q189" s="233"/>
      <c r="R189" s="1"/>
      <c r="S189" s="6" t="s">
        <v>784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129</v>
      </c>
      <c r="B190" s="186">
        <v>43398</v>
      </c>
      <c r="C190" s="186"/>
      <c r="D190" s="187" t="s">
        <v>120</v>
      </c>
      <c r="E190" s="188" t="s">
        <v>590</v>
      </c>
      <c r="F190" s="188">
        <v>698.5</v>
      </c>
      <c r="G190" s="188"/>
      <c r="H190" s="188">
        <v>890</v>
      </c>
      <c r="I190" s="190">
        <v>890</v>
      </c>
      <c r="J190" s="160" t="s">
        <v>787</v>
      </c>
      <c r="K190" s="161">
        <f t="shared" si="22"/>
        <v>191.5</v>
      </c>
      <c r="L190" s="162">
        <f t="shared" si="23"/>
        <v>0.27415891195418757</v>
      </c>
      <c r="M190" s="157" t="s">
        <v>593</v>
      </c>
      <c r="N190" s="163">
        <v>44328</v>
      </c>
      <c r="O190" s="1"/>
      <c r="P190" s="1"/>
      <c r="Q190" s="233"/>
      <c r="R190" s="1"/>
      <c r="S190" s="6" t="s">
        <v>780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130</v>
      </c>
      <c r="B191" s="186">
        <v>42877</v>
      </c>
      <c r="C191" s="186"/>
      <c r="D191" s="187" t="s">
        <v>788</v>
      </c>
      <c r="E191" s="188" t="s">
        <v>590</v>
      </c>
      <c r="F191" s="188">
        <v>127.6</v>
      </c>
      <c r="G191" s="188"/>
      <c r="H191" s="188">
        <v>138</v>
      </c>
      <c r="I191" s="190">
        <v>190</v>
      </c>
      <c r="J191" s="160" t="s">
        <v>789</v>
      </c>
      <c r="K191" s="161">
        <f t="shared" si="22"/>
        <v>10.400000000000006</v>
      </c>
      <c r="L191" s="162">
        <f t="shared" si="23"/>
        <v>8.1504702194357417E-2</v>
      </c>
      <c r="M191" s="157" t="s">
        <v>593</v>
      </c>
      <c r="N191" s="163">
        <v>43774</v>
      </c>
      <c r="O191" s="1"/>
      <c r="P191" s="1"/>
      <c r="Q191" s="233"/>
      <c r="R191" s="1"/>
      <c r="S191" s="6" t="s">
        <v>784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131</v>
      </c>
      <c r="B192" s="186">
        <v>43158</v>
      </c>
      <c r="C192" s="186"/>
      <c r="D192" s="187" t="s">
        <v>790</v>
      </c>
      <c r="E192" s="188" t="s">
        <v>590</v>
      </c>
      <c r="F192" s="188">
        <v>317</v>
      </c>
      <c r="G192" s="188"/>
      <c r="H192" s="188">
        <v>382.5</v>
      </c>
      <c r="I192" s="190">
        <v>398</v>
      </c>
      <c r="J192" s="160" t="s">
        <v>791</v>
      </c>
      <c r="K192" s="161">
        <f t="shared" si="22"/>
        <v>65.5</v>
      </c>
      <c r="L192" s="162">
        <f t="shared" si="23"/>
        <v>0.20662460567823343</v>
      </c>
      <c r="M192" s="157" t="s">
        <v>593</v>
      </c>
      <c r="N192" s="163">
        <v>44238</v>
      </c>
      <c r="O192" s="1"/>
      <c r="P192" s="1"/>
      <c r="Q192" s="233"/>
      <c r="R192" s="1"/>
      <c r="S192" s="6" t="s">
        <v>784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98">
        <v>132</v>
      </c>
      <c r="B193" s="199">
        <v>43164</v>
      </c>
      <c r="C193" s="199"/>
      <c r="D193" s="200" t="s">
        <v>166</v>
      </c>
      <c r="E193" s="201" t="s">
        <v>590</v>
      </c>
      <c r="F193" s="196">
        <f>510-14.4</f>
        <v>495.6</v>
      </c>
      <c r="G193" s="201"/>
      <c r="H193" s="201">
        <v>350</v>
      </c>
      <c r="I193" s="202">
        <v>672</v>
      </c>
      <c r="J193" s="170" t="s">
        <v>792</v>
      </c>
      <c r="K193" s="171">
        <f t="shared" si="22"/>
        <v>-145.60000000000002</v>
      </c>
      <c r="L193" s="172">
        <f t="shared" si="23"/>
        <v>-0.29378531073446329</v>
      </c>
      <c r="M193" s="168" t="s">
        <v>603</v>
      </c>
      <c r="N193" s="165">
        <v>43887</v>
      </c>
      <c r="O193" s="1"/>
      <c r="P193" s="1"/>
      <c r="Q193" s="233"/>
      <c r="R193" s="1"/>
      <c r="S193" s="6" t="s">
        <v>780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8">
        <v>133</v>
      </c>
      <c r="B194" s="199">
        <v>43237</v>
      </c>
      <c r="C194" s="199"/>
      <c r="D194" s="200" t="s">
        <v>793</v>
      </c>
      <c r="E194" s="201" t="s">
        <v>590</v>
      </c>
      <c r="F194" s="196">
        <v>230.3</v>
      </c>
      <c r="G194" s="201"/>
      <c r="H194" s="201">
        <v>102.5</v>
      </c>
      <c r="I194" s="202">
        <v>348</v>
      </c>
      <c r="J194" s="170" t="s">
        <v>794</v>
      </c>
      <c r="K194" s="171">
        <f t="shared" si="22"/>
        <v>-127.80000000000001</v>
      </c>
      <c r="L194" s="172">
        <f t="shared" si="23"/>
        <v>-0.55492835432045162</v>
      </c>
      <c r="M194" s="168" t="s">
        <v>603</v>
      </c>
      <c r="N194" s="165">
        <v>43896</v>
      </c>
      <c r="O194" s="1"/>
      <c r="P194" s="1"/>
      <c r="Q194" s="233"/>
      <c r="R194" s="1"/>
      <c r="S194" s="6" t="s">
        <v>780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134</v>
      </c>
      <c r="B195" s="186">
        <v>43258</v>
      </c>
      <c r="C195" s="186"/>
      <c r="D195" s="187" t="s">
        <v>444</v>
      </c>
      <c r="E195" s="188" t="s">
        <v>590</v>
      </c>
      <c r="F195" s="188">
        <f>342.5-5.1</f>
        <v>337.4</v>
      </c>
      <c r="G195" s="188"/>
      <c r="H195" s="188">
        <v>412.5</v>
      </c>
      <c r="I195" s="190">
        <v>439</v>
      </c>
      <c r="J195" s="160" t="s">
        <v>795</v>
      </c>
      <c r="K195" s="161">
        <f t="shared" si="22"/>
        <v>75.100000000000023</v>
      </c>
      <c r="L195" s="162">
        <f t="shared" si="23"/>
        <v>0.22258446947243635</v>
      </c>
      <c r="M195" s="157" t="s">
        <v>593</v>
      </c>
      <c r="N195" s="163">
        <v>44230</v>
      </c>
      <c r="O195" s="1"/>
      <c r="P195" s="1"/>
      <c r="Q195" s="233"/>
      <c r="R195" s="1"/>
      <c r="S195" s="6" t="s">
        <v>784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79">
        <v>135</v>
      </c>
      <c r="B196" s="178">
        <v>43285</v>
      </c>
      <c r="C196" s="178"/>
      <c r="D196" s="179" t="s">
        <v>58</v>
      </c>
      <c r="E196" s="180" t="s">
        <v>590</v>
      </c>
      <c r="F196" s="180">
        <f>127.5-5.53</f>
        <v>121.97</v>
      </c>
      <c r="G196" s="181"/>
      <c r="H196" s="181">
        <v>122.5</v>
      </c>
      <c r="I196" s="181">
        <v>170</v>
      </c>
      <c r="J196" s="182" t="s">
        <v>796</v>
      </c>
      <c r="K196" s="183">
        <f t="shared" si="22"/>
        <v>0.53000000000000114</v>
      </c>
      <c r="L196" s="184">
        <f t="shared" si="23"/>
        <v>4.3453308190538747E-3</v>
      </c>
      <c r="M196" s="180" t="s">
        <v>610</v>
      </c>
      <c r="N196" s="178">
        <v>44431</v>
      </c>
      <c r="O196" s="1"/>
      <c r="P196" s="1"/>
      <c r="Q196" s="233"/>
      <c r="R196" s="1"/>
      <c r="S196" s="6" t="s">
        <v>780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8">
        <v>136</v>
      </c>
      <c r="B197" s="199">
        <v>43294</v>
      </c>
      <c r="C197" s="199"/>
      <c r="D197" s="200" t="s">
        <v>797</v>
      </c>
      <c r="E197" s="201" t="s">
        <v>590</v>
      </c>
      <c r="F197" s="196">
        <v>46.5</v>
      </c>
      <c r="G197" s="201"/>
      <c r="H197" s="201">
        <v>17</v>
      </c>
      <c r="I197" s="202">
        <v>59</v>
      </c>
      <c r="J197" s="170" t="s">
        <v>798</v>
      </c>
      <c r="K197" s="171">
        <f t="shared" si="22"/>
        <v>-29.5</v>
      </c>
      <c r="L197" s="172">
        <f t="shared" si="23"/>
        <v>-0.63440860215053763</v>
      </c>
      <c r="M197" s="168" t="s">
        <v>603</v>
      </c>
      <c r="N197" s="165">
        <v>43887</v>
      </c>
      <c r="O197" s="1"/>
      <c r="P197" s="1"/>
      <c r="Q197" s="233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137</v>
      </c>
      <c r="B198" s="186">
        <v>43396</v>
      </c>
      <c r="C198" s="186"/>
      <c r="D198" s="187" t="s">
        <v>427</v>
      </c>
      <c r="E198" s="188" t="s">
        <v>590</v>
      </c>
      <c r="F198" s="188">
        <v>156.5</v>
      </c>
      <c r="G198" s="188"/>
      <c r="H198" s="188">
        <v>207.5</v>
      </c>
      <c r="I198" s="190">
        <v>191</v>
      </c>
      <c r="J198" s="160" t="s">
        <v>677</v>
      </c>
      <c r="K198" s="161">
        <f t="shared" si="22"/>
        <v>51</v>
      </c>
      <c r="L198" s="162">
        <f t="shared" si="23"/>
        <v>0.32587859424920129</v>
      </c>
      <c r="M198" s="157" t="s">
        <v>593</v>
      </c>
      <c r="N198" s="163">
        <v>44369</v>
      </c>
      <c r="O198" s="1"/>
      <c r="P198" s="1"/>
      <c r="Q198" s="233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138</v>
      </c>
      <c r="B199" s="186">
        <v>43439</v>
      </c>
      <c r="C199" s="186"/>
      <c r="D199" s="187" t="s">
        <v>346</v>
      </c>
      <c r="E199" s="188" t="s">
        <v>590</v>
      </c>
      <c r="F199" s="188">
        <v>259.5</v>
      </c>
      <c r="G199" s="188"/>
      <c r="H199" s="188">
        <v>320</v>
      </c>
      <c r="I199" s="190">
        <v>320</v>
      </c>
      <c r="J199" s="160" t="s">
        <v>677</v>
      </c>
      <c r="K199" s="161">
        <f t="shared" si="22"/>
        <v>60.5</v>
      </c>
      <c r="L199" s="162">
        <f t="shared" si="23"/>
        <v>0.23314065510597304</v>
      </c>
      <c r="M199" s="157" t="s">
        <v>593</v>
      </c>
      <c r="N199" s="163">
        <v>44323</v>
      </c>
      <c r="O199" s="1"/>
      <c r="P199" s="1"/>
      <c r="Q199" s="233"/>
      <c r="R199" s="1"/>
      <c r="S199" s="6" t="s">
        <v>780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98">
        <v>139</v>
      </c>
      <c r="B200" s="199">
        <v>43439</v>
      </c>
      <c r="C200" s="199"/>
      <c r="D200" s="200" t="s">
        <v>799</v>
      </c>
      <c r="E200" s="201" t="s">
        <v>590</v>
      </c>
      <c r="F200" s="201">
        <v>715</v>
      </c>
      <c r="G200" s="201"/>
      <c r="H200" s="201">
        <v>445</v>
      </c>
      <c r="I200" s="202">
        <v>840</v>
      </c>
      <c r="J200" s="170" t="s">
        <v>800</v>
      </c>
      <c r="K200" s="171">
        <f t="shared" si="22"/>
        <v>-270</v>
      </c>
      <c r="L200" s="172">
        <f t="shared" si="23"/>
        <v>-0.3776223776223776</v>
      </c>
      <c r="M200" s="168" t="s">
        <v>603</v>
      </c>
      <c r="N200" s="165">
        <v>43800</v>
      </c>
      <c r="O200" s="1"/>
      <c r="P200" s="1"/>
      <c r="Q200" s="233"/>
      <c r="R200" s="1"/>
      <c r="S200" s="6" t="s">
        <v>780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140</v>
      </c>
      <c r="B201" s="186">
        <v>43469</v>
      </c>
      <c r="C201" s="186"/>
      <c r="D201" s="187" t="s">
        <v>180</v>
      </c>
      <c r="E201" s="188" t="s">
        <v>590</v>
      </c>
      <c r="F201" s="188">
        <v>875</v>
      </c>
      <c r="G201" s="188"/>
      <c r="H201" s="188">
        <v>1165</v>
      </c>
      <c r="I201" s="190">
        <v>1185</v>
      </c>
      <c r="J201" s="160" t="s">
        <v>801</v>
      </c>
      <c r="K201" s="161">
        <f t="shared" si="22"/>
        <v>290</v>
      </c>
      <c r="L201" s="162">
        <f t="shared" si="23"/>
        <v>0.33142857142857141</v>
      </c>
      <c r="M201" s="157" t="s">
        <v>593</v>
      </c>
      <c r="N201" s="163">
        <v>43847</v>
      </c>
      <c r="O201" s="1"/>
      <c r="P201" s="1"/>
      <c r="Q201" s="233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141</v>
      </c>
      <c r="B202" s="186">
        <v>43559</v>
      </c>
      <c r="C202" s="186"/>
      <c r="D202" s="187" t="s">
        <v>364</v>
      </c>
      <c r="E202" s="188" t="s">
        <v>590</v>
      </c>
      <c r="F202" s="188">
        <f>387-14.63</f>
        <v>372.37</v>
      </c>
      <c r="G202" s="188"/>
      <c r="H202" s="188">
        <v>490</v>
      </c>
      <c r="I202" s="190">
        <v>490</v>
      </c>
      <c r="J202" s="160" t="s">
        <v>677</v>
      </c>
      <c r="K202" s="161">
        <f t="shared" si="22"/>
        <v>117.63</v>
      </c>
      <c r="L202" s="162">
        <f t="shared" si="23"/>
        <v>0.31589548030185027</v>
      </c>
      <c r="M202" s="157" t="s">
        <v>593</v>
      </c>
      <c r="N202" s="163">
        <v>43850</v>
      </c>
      <c r="O202" s="1"/>
      <c r="P202" s="1"/>
      <c r="Q202" s="233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98">
        <v>142</v>
      </c>
      <c r="B203" s="199">
        <v>43578</v>
      </c>
      <c r="C203" s="199"/>
      <c r="D203" s="200" t="s">
        <v>802</v>
      </c>
      <c r="E203" s="201" t="s">
        <v>602</v>
      </c>
      <c r="F203" s="201">
        <v>220</v>
      </c>
      <c r="G203" s="201"/>
      <c r="H203" s="201">
        <v>127.5</v>
      </c>
      <c r="I203" s="202">
        <v>284</v>
      </c>
      <c r="J203" s="170" t="s">
        <v>803</v>
      </c>
      <c r="K203" s="171">
        <f t="shared" si="22"/>
        <v>-92.5</v>
      </c>
      <c r="L203" s="172">
        <f t="shared" si="23"/>
        <v>-0.42045454545454547</v>
      </c>
      <c r="M203" s="168" t="s">
        <v>603</v>
      </c>
      <c r="N203" s="165">
        <v>43896</v>
      </c>
      <c r="O203" s="1"/>
      <c r="P203" s="1"/>
      <c r="Q203" s="233"/>
      <c r="R203" s="1"/>
      <c r="S203" s="6" t="s">
        <v>780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143</v>
      </c>
      <c r="B204" s="186">
        <v>43622</v>
      </c>
      <c r="C204" s="186"/>
      <c r="D204" s="187" t="s">
        <v>489</v>
      </c>
      <c r="E204" s="188" t="s">
        <v>602</v>
      </c>
      <c r="F204" s="188">
        <v>332.8</v>
      </c>
      <c r="G204" s="188"/>
      <c r="H204" s="188">
        <v>405</v>
      </c>
      <c r="I204" s="190">
        <v>419</v>
      </c>
      <c r="J204" s="160" t="s">
        <v>804</v>
      </c>
      <c r="K204" s="161">
        <f t="shared" si="22"/>
        <v>72.199999999999989</v>
      </c>
      <c r="L204" s="162">
        <f t="shared" si="23"/>
        <v>0.21694711538461534</v>
      </c>
      <c r="M204" s="157" t="s">
        <v>593</v>
      </c>
      <c r="N204" s="163">
        <v>43860</v>
      </c>
      <c r="O204" s="1"/>
      <c r="P204" s="1"/>
      <c r="Q204" s="233"/>
      <c r="R204" s="1"/>
      <c r="S204" s="6" t="s">
        <v>784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79">
        <v>144</v>
      </c>
      <c r="B205" s="178">
        <v>43641</v>
      </c>
      <c r="C205" s="178"/>
      <c r="D205" s="179" t="s">
        <v>172</v>
      </c>
      <c r="E205" s="180" t="s">
        <v>590</v>
      </c>
      <c r="F205" s="180">
        <v>386</v>
      </c>
      <c r="G205" s="181"/>
      <c r="H205" s="181">
        <v>395</v>
      </c>
      <c r="I205" s="181">
        <v>452</v>
      </c>
      <c r="J205" s="182" t="s">
        <v>805</v>
      </c>
      <c r="K205" s="183">
        <f t="shared" si="22"/>
        <v>9</v>
      </c>
      <c r="L205" s="184">
        <f t="shared" si="23"/>
        <v>2.3316062176165803E-2</v>
      </c>
      <c r="M205" s="180" t="s">
        <v>610</v>
      </c>
      <c r="N205" s="178">
        <v>43868</v>
      </c>
      <c r="O205" s="1"/>
      <c r="P205" s="1"/>
      <c r="Q205" s="233"/>
      <c r="R205" s="1"/>
      <c r="S205" s="6" t="s">
        <v>784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79">
        <v>145</v>
      </c>
      <c r="B206" s="178">
        <v>43707</v>
      </c>
      <c r="C206" s="178"/>
      <c r="D206" s="179" t="s">
        <v>146</v>
      </c>
      <c r="E206" s="180" t="s">
        <v>590</v>
      </c>
      <c r="F206" s="180">
        <v>137.5</v>
      </c>
      <c r="G206" s="181"/>
      <c r="H206" s="181">
        <v>138.5</v>
      </c>
      <c r="I206" s="181">
        <v>190</v>
      </c>
      <c r="J206" s="182" t="s">
        <v>806</v>
      </c>
      <c r="K206" s="183">
        <f t="shared" si="22"/>
        <v>1</v>
      </c>
      <c r="L206" s="184">
        <f t="shared" si="23"/>
        <v>7.2727272727272727E-3</v>
      </c>
      <c r="M206" s="180" t="s">
        <v>610</v>
      </c>
      <c r="N206" s="178">
        <v>44432</v>
      </c>
      <c r="O206" s="1"/>
      <c r="P206" s="1"/>
      <c r="Q206" s="233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146</v>
      </c>
      <c r="B207" s="186">
        <v>43731</v>
      </c>
      <c r="C207" s="186"/>
      <c r="D207" s="187" t="s">
        <v>437</v>
      </c>
      <c r="E207" s="188" t="s">
        <v>590</v>
      </c>
      <c r="F207" s="188">
        <v>235</v>
      </c>
      <c r="G207" s="188"/>
      <c r="H207" s="188">
        <v>295</v>
      </c>
      <c r="I207" s="190">
        <v>296</v>
      </c>
      <c r="J207" s="160" t="s">
        <v>807</v>
      </c>
      <c r="K207" s="161">
        <f t="shared" si="22"/>
        <v>60</v>
      </c>
      <c r="L207" s="162">
        <f t="shared" si="23"/>
        <v>0.25531914893617019</v>
      </c>
      <c r="M207" s="157" t="s">
        <v>593</v>
      </c>
      <c r="N207" s="163">
        <v>43844</v>
      </c>
      <c r="O207" s="1"/>
      <c r="P207" s="1"/>
      <c r="Q207" s="233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147</v>
      </c>
      <c r="B208" s="186">
        <v>43752</v>
      </c>
      <c r="C208" s="186"/>
      <c r="D208" s="187" t="s">
        <v>808</v>
      </c>
      <c r="E208" s="188" t="s">
        <v>590</v>
      </c>
      <c r="F208" s="188">
        <v>277.5</v>
      </c>
      <c r="G208" s="188"/>
      <c r="H208" s="188">
        <v>333</v>
      </c>
      <c r="I208" s="190">
        <v>333</v>
      </c>
      <c r="J208" s="160" t="s">
        <v>809</v>
      </c>
      <c r="K208" s="161">
        <f t="shared" si="22"/>
        <v>55.5</v>
      </c>
      <c r="L208" s="162">
        <f t="shared" si="23"/>
        <v>0.2</v>
      </c>
      <c r="M208" s="157" t="s">
        <v>593</v>
      </c>
      <c r="N208" s="163">
        <v>43846</v>
      </c>
      <c r="O208" s="1"/>
      <c r="P208" s="1"/>
      <c r="Q208" s="233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148</v>
      </c>
      <c r="B209" s="186">
        <v>43752</v>
      </c>
      <c r="C209" s="186"/>
      <c r="D209" s="187" t="s">
        <v>810</v>
      </c>
      <c r="E209" s="188" t="s">
        <v>590</v>
      </c>
      <c r="F209" s="188">
        <v>930</v>
      </c>
      <c r="G209" s="188"/>
      <c r="H209" s="188">
        <v>1165</v>
      </c>
      <c r="I209" s="190">
        <v>1200</v>
      </c>
      <c r="J209" s="160" t="s">
        <v>811</v>
      </c>
      <c r="K209" s="161">
        <f t="shared" si="22"/>
        <v>235</v>
      </c>
      <c r="L209" s="162">
        <f t="shared" si="23"/>
        <v>0.25268817204301075</v>
      </c>
      <c r="M209" s="157" t="s">
        <v>593</v>
      </c>
      <c r="N209" s="163">
        <v>43847</v>
      </c>
      <c r="O209" s="1"/>
      <c r="P209" s="1"/>
      <c r="Q209" s="233"/>
      <c r="R209" s="1"/>
      <c r="S209" s="6" t="s">
        <v>784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149</v>
      </c>
      <c r="B210" s="186">
        <v>43753</v>
      </c>
      <c r="C210" s="186"/>
      <c r="D210" s="187" t="s">
        <v>812</v>
      </c>
      <c r="E210" s="188" t="s">
        <v>590</v>
      </c>
      <c r="F210" s="158">
        <v>111</v>
      </c>
      <c r="G210" s="188"/>
      <c r="H210" s="188">
        <v>141</v>
      </c>
      <c r="I210" s="190">
        <v>141</v>
      </c>
      <c r="J210" s="160" t="s">
        <v>813</v>
      </c>
      <c r="K210" s="161">
        <f t="shared" si="22"/>
        <v>30</v>
      </c>
      <c r="L210" s="162">
        <f t="shared" si="23"/>
        <v>0.27027027027027029</v>
      </c>
      <c r="M210" s="157" t="s">
        <v>593</v>
      </c>
      <c r="N210" s="163">
        <v>44328</v>
      </c>
      <c r="O210" s="1"/>
      <c r="P210" s="1"/>
      <c r="Q210" s="233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150</v>
      </c>
      <c r="B211" s="186">
        <v>43753</v>
      </c>
      <c r="C211" s="186"/>
      <c r="D211" s="187" t="s">
        <v>814</v>
      </c>
      <c r="E211" s="188" t="s">
        <v>590</v>
      </c>
      <c r="F211" s="158">
        <v>296</v>
      </c>
      <c r="G211" s="188"/>
      <c r="H211" s="188">
        <v>370</v>
      </c>
      <c r="I211" s="190">
        <v>370</v>
      </c>
      <c r="J211" s="160" t="s">
        <v>677</v>
      </c>
      <c r="K211" s="161">
        <f t="shared" si="22"/>
        <v>74</v>
      </c>
      <c r="L211" s="162">
        <f t="shared" si="23"/>
        <v>0.25</v>
      </c>
      <c r="M211" s="157" t="s">
        <v>593</v>
      </c>
      <c r="N211" s="163">
        <v>43853</v>
      </c>
      <c r="O211" s="1"/>
      <c r="P211" s="1"/>
      <c r="Q211" s="233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151</v>
      </c>
      <c r="B212" s="186">
        <v>43754</v>
      </c>
      <c r="C212" s="186"/>
      <c r="D212" s="187" t="s">
        <v>815</v>
      </c>
      <c r="E212" s="188" t="s">
        <v>590</v>
      </c>
      <c r="F212" s="158">
        <v>300</v>
      </c>
      <c r="G212" s="188"/>
      <c r="H212" s="188">
        <v>382.5</v>
      </c>
      <c r="I212" s="190">
        <v>344</v>
      </c>
      <c r="J212" s="160" t="s">
        <v>816</v>
      </c>
      <c r="K212" s="161">
        <f t="shared" si="22"/>
        <v>82.5</v>
      </c>
      <c r="L212" s="162">
        <f t="shared" si="23"/>
        <v>0.27500000000000002</v>
      </c>
      <c r="M212" s="157" t="s">
        <v>593</v>
      </c>
      <c r="N212" s="163">
        <v>44238</v>
      </c>
      <c r="O212" s="1"/>
      <c r="P212" s="1"/>
      <c r="Q212" s="233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152</v>
      </c>
      <c r="B213" s="186">
        <v>43832</v>
      </c>
      <c r="C213" s="186"/>
      <c r="D213" s="187" t="s">
        <v>817</v>
      </c>
      <c r="E213" s="188" t="s">
        <v>590</v>
      </c>
      <c r="F213" s="158">
        <v>495</v>
      </c>
      <c r="G213" s="188"/>
      <c r="H213" s="188">
        <v>595</v>
      </c>
      <c r="I213" s="190">
        <v>590</v>
      </c>
      <c r="J213" s="160" t="s">
        <v>613</v>
      </c>
      <c r="K213" s="161">
        <f t="shared" si="22"/>
        <v>100</v>
      </c>
      <c r="L213" s="162">
        <f t="shared" si="23"/>
        <v>0.20202020202020202</v>
      </c>
      <c r="M213" s="157" t="s">
        <v>593</v>
      </c>
      <c r="N213" s="163">
        <v>44589</v>
      </c>
      <c r="O213" s="1"/>
      <c r="P213" s="1"/>
      <c r="Q213" s="233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153</v>
      </c>
      <c r="B214" s="186">
        <v>43966</v>
      </c>
      <c r="C214" s="186"/>
      <c r="D214" s="187" t="s">
        <v>76</v>
      </c>
      <c r="E214" s="188" t="s">
        <v>590</v>
      </c>
      <c r="F214" s="158">
        <v>67.5</v>
      </c>
      <c r="G214" s="188"/>
      <c r="H214" s="188">
        <v>86</v>
      </c>
      <c r="I214" s="190">
        <v>86</v>
      </c>
      <c r="J214" s="160" t="s">
        <v>818</v>
      </c>
      <c r="K214" s="161">
        <f t="shared" si="22"/>
        <v>18.5</v>
      </c>
      <c r="L214" s="162">
        <f t="shared" si="23"/>
        <v>0.27407407407407408</v>
      </c>
      <c r="M214" s="157" t="s">
        <v>593</v>
      </c>
      <c r="N214" s="163">
        <v>44008</v>
      </c>
      <c r="O214" s="1"/>
      <c r="P214" s="1"/>
      <c r="Q214" s="233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154</v>
      </c>
      <c r="B215" s="186">
        <v>44035</v>
      </c>
      <c r="C215" s="186"/>
      <c r="D215" s="187" t="s">
        <v>488</v>
      </c>
      <c r="E215" s="188" t="s">
        <v>590</v>
      </c>
      <c r="F215" s="158">
        <v>231</v>
      </c>
      <c r="G215" s="188"/>
      <c r="H215" s="188">
        <v>281</v>
      </c>
      <c r="I215" s="190">
        <v>281</v>
      </c>
      <c r="J215" s="160" t="s">
        <v>677</v>
      </c>
      <c r="K215" s="161">
        <f t="shared" si="22"/>
        <v>50</v>
      </c>
      <c r="L215" s="162">
        <f t="shared" si="23"/>
        <v>0.21645021645021645</v>
      </c>
      <c r="M215" s="157" t="s">
        <v>593</v>
      </c>
      <c r="N215" s="163">
        <v>44358</v>
      </c>
      <c r="O215" s="1"/>
      <c r="P215" s="1"/>
      <c r="Q215" s="233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155</v>
      </c>
      <c r="B216" s="186">
        <v>44092</v>
      </c>
      <c r="C216" s="186"/>
      <c r="D216" s="187" t="s">
        <v>144</v>
      </c>
      <c r="E216" s="188" t="s">
        <v>590</v>
      </c>
      <c r="F216" s="188">
        <v>206</v>
      </c>
      <c r="G216" s="188"/>
      <c r="H216" s="188">
        <v>248</v>
      </c>
      <c r="I216" s="190">
        <v>248</v>
      </c>
      <c r="J216" s="160" t="s">
        <v>677</v>
      </c>
      <c r="K216" s="161">
        <f t="shared" si="22"/>
        <v>42</v>
      </c>
      <c r="L216" s="162">
        <f t="shared" si="23"/>
        <v>0.20388349514563106</v>
      </c>
      <c r="M216" s="157" t="s">
        <v>593</v>
      </c>
      <c r="N216" s="163">
        <v>44214</v>
      </c>
      <c r="O216" s="1"/>
      <c r="P216" s="1"/>
      <c r="Q216" s="233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156</v>
      </c>
      <c r="B217" s="186">
        <v>44140</v>
      </c>
      <c r="C217" s="186"/>
      <c r="D217" s="187" t="s">
        <v>144</v>
      </c>
      <c r="E217" s="188" t="s">
        <v>590</v>
      </c>
      <c r="F217" s="188">
        <v>182.5</v>
      </c>
      <c r="G217" s="188"/>
      <c r="H217" s="188">
        <v>248</v>
      </c>
      <c r="I217" s="190">
        <v>248</v>
      </c>
      <c r="J217" s="160" t="s">
        <v>677</v>
      </c>
      <c r="K217" s="161">
        <f t="shared" si="22"/>
        <v>65.5</v>
      </c>
      <c r="L217" s="162">
        <f t="shared" si="23"/>
        <v>0.35890410958904112</v>
      </c>
      <c r="M217" s="157" t="s">
        <v>593</v>
      </c>
      <c r="N217" s="163">
        <v>44214</v>
      </c>
      <c r="O217" s="1"/>
      <c r="P217" s="1"/>
      <c r="Q217" s="233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157</v>
      </c>
      <c r="B218" s="186">
        <v>44140</v>
      </c>
      <c r="C218" s="186"/>
      <c r="D218" s="187" t="s">
        <v>346</v>
      </c>
      <c r="E218" s="188" t="s">
        <v>590</v>
      </c>
      <c r="F218" s="188">
        <v>247.5</v>
      </c>
      <c r="G218" s="188"/>
      <c r="H218" s="188">
        <v>320</v>
      </c>
      <c r="I218" s="190">
        <v>320</v>
      </c>
      <c r="J218" s="160" t="s">
        <v>677</v>
      </c>
      <c r="K218" s="161">
        <f t="shared" si="22"/>
        <v>72.5</v>
      </c>
      <c r="L218" s="162">
        <f t="shared" si="23"/>
        <v>0.29292929292929293</v>
      </c>
      <c r="M218" s="157" t="s">
        <v>593</v>
      </c>
      <c r="N218" s="163">
        <v>44323</v>
      </c>
      <c r="O218" s="1"/>
      <c r="P218" s="1"/>
      <c r="Q218" s="233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158</v>
      </c>
      <c r="B219" s="186">
        <v>44140</v>
      </c>
      <c r="C219" s="186"/>
      <c r="D219" s="187" t="s">
        <v>203</v>
      </c>
      <c r="E219" s="188" t="s">
        <v>590</v>
      </c>
      <c r="F219" s="158">
        <v>925</v>
      </c>
      <c r="G219" s="188"/>
      <c r="H219" s="188">
        <v>1095</v>
      </c>
      <c r="I219" s="190">
        <v>1093</v>
      </c>
      <c r="J219" s="160" t="s">
        <v>819</v>
      </c>
      <c r="K219" s="161">
        <f t="shared" si="22"/>
        <v>170</v>
      </c>
      <c r="L219" s="162">
        <f t="shared" si="23"/>
        <v>0.18378378378378379</v>
      </c>
      <c r="M219" s="157" t="s">
        <v>593</v>
      </c>
      <c r="N219" s="163">
        <v>44201</v>
      </c>
      <c r="O219" s="1"/>
      <c r="P219" s="1"/>
      <c r="Q219" s="233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159</v>
      </c>
      <c r="B220" s="186">
        <v>44140</v>
      </c>
      <c r="C220" s="186"/>
      <c r="D220" s="187" t="s">
        <v>364</v>
      </c>
      <c r="E220" s="188" t="s">
        <v>590</v>
      </c>
      <c r="F220" s="158">
        <v>332.5</v>
      </c>
      <c r="G220" s="188"/>
      <c r="H220" s="188">
        <v>393</v>
      </c>
      <c r="I220" s="190">
        <v>406</v>
      </c>
      <c r="J220" s="160" t="s">
        <v>820</v>
      </c>
      <c r="K220" s="161">
        <f t="shared" si="22"/>
        <v>60.5</v>
      </c>
      <c r="L220" s="162">
        <f t="shared" si="23"/>
        <v>0.18195488721804512</v>
      </c>
      <c r="M220" s="157" t="s">
        <v>593</v>
      </c>
      <c r="N220" s="163">
        <v>44256</v>
      </c>
      <c r="O220" s="1"/>
      <c r="P220" s="1"/>
      <c r="Q220" s="233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160</v>
      </c>
      <c r="B221" s="186">
        <v>44141</v>
      </c>
      <c r="C221" s="186"/>
      <c r="D221" s="187" t="s">
        <v>488</v>
      </c>
      <c r="E221" s="188" t="s">
        <v>590</v>
      </c>
      <c r="F221" s="158">
        <v>231</v>
      </c>
      <c r="G221" s="188"/>
      <c r="H221" s="188">
        <v>281</v>
      </c>
      <c r="I221" s="190">
        <v>281</v>
      </c>
      <c r="J221" s="160" t="s">
        <v>677</v>
      </c>
      <c r="K221" s="161">
        <f t="shared" si="22"/>
        <v>50</v>
      </c>
      <c r="L221" s="162">
        <f t="shared" si="23"/>
        <v>0.21645021645021645</v>
      </c>
      <c r="M221" s="157" t="s">
        <v>593</v>
      </c>
      <c r="N221" s="163">
        <v>44358</v>
      </c>
      <c r="O221" s="1"/>
      <c r="P221" s="1"/>
      <c r="Q221" s="233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161</v>
      </c>
      <c r="B222" s="186">
        <v>44187</v>
      </c>
      <c r="C222" s="186"/>
      <c r="D222" s="187" t="s">
        <v>821</v>
      </c>
      <c r="E222" s="188" t="s">
        <v>590</v>
      </c>
      <c r="F222" s="158">
        <v>190</v>
      </c>
      <c r="G222" s="188"/>
      <c r="H222" s="188">
        <v>239</v>
      </c>
      <c r="I222" s="190">
        <v>239</v>
      </c>
      <c r="J222" s="160" t="s">
        <v>822</v>
      </c>
      <c r="K222" s="161">
        <f t="shared" si="22"/>
        <v>49</v>
      </c>
      <c r="L222" s="162">
        <f t="shared" si="23"/>
        <v>0.25789473684210529</v>
      </c>
      <c r="M222" s="157" t="s">
        <v>593</v>
      </c>
      <c r="N222" s="163">
        <v>44844</v>
      </c>
      <c r="O222" s="1"/>
      <c r="P222" s="1"/>
      <c r="Q222" s="233"/>
      <c r="R222" s="1"/>
      <c r="S222" s="6" t="s">
        <v>784</v>
      </c>
    </row>
    <row r="223" spans="1:27" ht="12.75" customHeight="1">
      <c r="A223" s="185">
        <v>162</v>
      </c>
      <c r="B223" s="186">
        <v>44258</v>
      </c>
      <c r="C223" s="186"/>
      <c r="D223" s="187" t="s">
        <v>817</v>
      </c>
      <c r="E223" s="188" t="s">
        <v>590</v>
      </c>
      <c r="F223" s="158">
        <v>495</v>
      </c>
      <c r="G223" s="188"/>
      <c r="H223" s="188">
        <v>595</v>
      </c>
      <c r="I223" s="190">
        <v>590</v>
      </c>
      <c r="J223" s="160" t="s">
        <v>613</v>
      </c>
      <c r="K223" s="161">
        <f t="shared" si="22"/>
        <v>100</v>
      </c>
      <c r="L223" s="162">
        <f t="shared" si="23"/>
        <v>0.20202020202020202</v>
      </c>
      <c r="M223" s="157" t="s">
        <v>593</v>
      </c>
      <c r="N223" s="163">
        <v>44589</v>
      </c>
      <c r="O223" s="1"/>
      <c r="P223" s="1"/>
      <c r="Q223" s="233"/>
      <c r="S223" s="6" t="s">
        <v>784</v>
      </c>
    </row>
    <row r="224" spans="1:27" ht="12.75" customHeight="1">
      <c r="A224" s="185">
        <v>163</v>
      </c>
      <c r="B224" s="186">
        <v>44274</v>
      </c>
      <c r="C224" s="186"/>
      <c r="D224" s="187" t="s">
        <v>364</v>
      </c>
      <c r="E224" s="188" t="s">
        <v>590</v>
      </c>
      <c r="F224" s="158">
        <v>355</v>
      </c>
      <c r="G224" s="188"/>
      <c r="H224" s="188">
        <v>422.5</v>
      </c>
      <c r="I224" s="190">
        <v>420</v>
      </c>
      <c r="J224" s="160" t="s">
        <v>823</v>
      </c>
      <c r="K224" s="161">
        <f t="shared" si="22"/>
        <v>67.5</v>
      </c>
      <c r="L224" s="162">
        <f t="shared" si="23"/>
        <v>0.19014084507042253</v>
      </c>
      <c r="M224" s="157" t="s">
        <v>593</v>
      </c>
      <c r="N224" s="163">
        <v>44361</v>
      </c>
      <c r="O224" s="1"/>
      <c r="S224" s="203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19" ht="12.75" customHeight="1">
      <c r="A225" s="185">
        <v>164</v>
      </c>
      <c r="B225" s="186">
        <v>44295</v>
      </c>
      <c r="C225" s="186"/>
      <c r="D225" s="187" t="s">
        <v>326</v>
      </c>
      <c r="E225" s="188" t="s">
        <v>590</v>
      </c>
      <c r="F225" s="158">
        <v>555</v>
      </c>
      <c r="G225" s="188"/>
      <c r="H225" s="188">
        <v>663</v>
      </c>
      <c r="I225" s="190">
        <v>663</v>
      </c>
      <c r="J225" s="160" t="s">
        <v>824</v>
      </c>
      <c r="K225" s="161">
        <f t="shared" si="22"/>
        <v>108</v>
      </c>
      <c r="L225" s="162">
        <f t="shared" si="23"/>
        <v>0.19459459459459461</v>
      </c>
      <c r="M225" s="157" t="s">
        <v>593</v>
      </c>
      <c r="N225" s="163">
        <v>44321</v>
      </c>
      <c r="O225" s="1"/>
      <c r="P225" s="1"/>
      <c r="Q225" s="233"/>
      <c r="R225" s="1"/>
      <c r="S225" s="203" t="s">
        <v>784</v>
      </c>
    </row>
    <row r="226" spans="1:19" ht="12.75" customHeight="1">
      <c r="A226" s="185">
        <v>165</v>
      </c>
      <c r="B226" s="186">
        <v>44308</v>
      </c>
      <c r="C226" s="186"/>
      <c r="D226" s="187" t="s">
        <v>788</v>
      </c>
      <c r="E226" s="188" t="s">
        <v>590</v>
      </c>
      <c r="F226" s="158">
        <v>126.5</v>
      </c>
      <c r="G226" s="188"/>
      <c r="H226" s="188">
        <v>155</v>
      </c>
      <c r="I226" s="190">
        <v>155</v>
      </c>
      <c r="J226" s="160" t="s">
        <v>677</v>
      </c>
      <c r="K226" s="161">
        <f t="shared" si="22"/>
        <v>28.5</v>
      </c>
      <c r="L226" s="162">
        <f t="shared" si="23"/>
        <v>0.22529644268774704</v>
      </c>
      <c r="M226" s="157" t="s">
        <v>593</v>
      </c>
      <c r="N226" s="163">
        <v>44362</v>
      </c>
      <c r="O226" s="1"/>
      <c r="S226" s="203" t="s">
        <v>784</v>
      </c>
    </row>
    <row r="227" spans="1:19" ht="12.75" customHeight="1">
      <c r="A227" s="164">
        <v>166</v>
      </c>
      <c r="B227" s="195">
        <v>44368</v>
      </c>
      <c r="C227" s="195"/>
      <c r="D227" s="166" t="s">
        <v>825</v>
      </c>
      <c r="E227" s="168" t="s">
        <v>590</v>
      </c>
      <c r="F227" s="196">
        <v>287.5</v>
      </c>
      <c r="G227" s="168"/>
      <c r="H227" s="168">
        <v>245</v>
      </c>
      <c r="I227" s="169">
        <v>344</v>
      </c>
      <c r="J227" s="170" t="s">
        <v>826</v>
      </c>
      <c r="K227" s="171">
        <f t="shared" si="22"/>
        <v>-42.5</v>
      </c>
      <c r="L227" s="172">
        <f t="shared" si="23"/>
        <v>-0.14782608695652175</v>
      </c>
      <c r="M227" s="168" t="s">
        <v>603</v>
      </c>
      <c r="N227" s="165">
        <v>44508</v>
      </c>
      <c r="O227" s="1"/>
      <c r="S227" s="203" t="s">
        <v>784</v>
      </c>
    </row>
    <row r="228" spans="1:19" ht="12.75" customHeight="1">
      <c r="A228" s="185">
        <v>167</v>
      </c>
      <c r="B228" s="186">
        <v>44368</v>
      </c>
      <c r="C228" s="186"/>
      <c r="D228" s="187" t="s">
        <v>488</v>
      </c>
      <c r="E228" s="188" t="s">
        <v>590</v>
      </c>
      <c r="F228" s="158">
        <v>241</v>
      </c>
      <c r="G228" s="188"/>
      <c r="H228" s="188">
        <v>298</v>
      </c>
      <c r="I228" s="190">
        <v>320</v>
      </c>
      <c r="J228" s="160" t="s">
        <v>677</v>
      </c>
      <c r="K228" s="161">
        <f t="shared" si="22"/>
        <v>57</v>
      </c>
      <c r="L228" s="162">
        <f t="shared" si="23"/>
        <v>0.23651452282157676</v>
      </c>
      <c r="M228" s="157" t="s">
        <v>593</v>
      </c>
      <c r="N228" s="163">
        <v>44802</v>
      </c>
      <c r="O228" s="37"/>
      <c r="S228" s="203" t="s">
        <v>784</v>
      </c>
    </row>
    <row r="229" spans="1:19" ht="12.75" customHeight="1">
      <c r="A229" s="185">
        <v>168</v>
      </c>
      <c r="B229" s="186">
        <v>44406</v>
      </c>
      <c r="C229" s="186"/>
      <c r="D229" s="187" t="s">
        <v>788</v>
      </c>
      <c r="E229" s="188" t="s">
        <v>590</v>
      </c>
      <c r="F229" s="158">
        <v>162.5</v>
      </c>
      <c r="G229" s="188"/>
      <c r="H229" s="188">
        <v>200</v>
      </c>
      <c r="I229" s="190">
        <v>200</v>
      </c>
      <c r="J229" s="160" t="s">
        <v>677</v>
      </c>
      <c r="K229" s="161">
        <f t="shared" si="22"/>
        <v>37.5</v>
      </c>
      <c r="L229" s="162">
        <f t="shared" si="23"/>
        <v>0.23076923076923078</v>
      </c>
      <c r="M229" s="157" t="s">
        <v>593</v>
      </c>
      <c r="N229" s="163">
        <v>44802</v>
      </c>
      <c r="O229" s="1"/>
      <c r="S229" s="203" t="s">
        <v>784</v>
      </c>
    </row>
    <row r="230" spans="1:19" ht="12.75" customHeight="1">
      <c r="A230" s="185">
        <v>169</v>
      </c>
      <c r="B230" s="186">
        <v>44462</v>
      </c>
      <c r="C230" s="186"/>
      <c r="D230" s="187" t="s">
        <v>445</v>
      </c>
      <c r="E230" s="188" t="s">
        <v>590</v>
      </c>
      <c r="F230" s="158">
        <v>1235</v>
      </c>
      <c r="G230" s="188"/>
      <c r="H230" s="188">
        <v>1505</v>
      </c>
      <c r="I230" s="190">
        <v>1500</v>
      </c>
      <c r="J230" s="160" t="s">
        <v>677</v>
      </c>
      <c r="K230" s="161">
        <f t="shared" si="22"/>
        <v>270</v>
      </c>
      <c r="L230" s="162">
        <f t="shared" si="23"/>
        <v>0.21862348178137653</v>
      </c>
      <c r="M230" s="157" t="s">
        <v>593</v>
      </c>
      <c r="N230" s="163">
        <v>44564</v>
      </c>
      <c r="O230" s="1"/>
      <c r="S230" s="203" t="s">
        <v>784</v>
      </c>
    </row>
    <row r="231" spans="1:19" ht="12.75" customHeight="1">
      <c r="A231" s="185">
        <v>170</v>
      </c>
      <c r="B231" s="186">
        <v>44480</v>
      </c>
      <c r="C231" s="186"/>
      <c r="D231" s="187" t="s">
        <v>827</v>
      </c>
      <c r="E231" s="188" t="s">
        <v>590</v>
      </c>
      <c r="F231" s="158">
        <v>58.75</v>
      </c>
      <c r="G231" s="188"/>
      <c r="H231" s="188">
        <v>64.25</v>
      </c>
      <c r="I231" s="190"/>
      <c r="J231" s="160" t="s">
        <v>677</v>
      </c>
      <c r="K231" s="161">
        <f t="shared" ref="K231" si="24">H231-F231</f>
        <v>5.5</v>
      </c>
      <c r="L231" s="162">
        <f t="shared" ref="L231" si="25">K231/F231</f>
        <v>9.3617021276595741E-2</v>
      </c>
      <c r="M231" s="157" t="s">
        <v>593</v>
      </c>
      <c r="N231" s="163">
        <v>45322</v>
      </c>
      <c r="O231" s="37"/>
      <c r="S231" s="203" t="s">
        <v>784</v>
      </c>
    </row>
    <row r="232" spans="1:19" ht="12.75" customHeight="1">
      <c r="A232" s="154">
        <v>171</v>
      </c>
      <c r="B232" s="155">
        <v>44481</v>
      </c>
      <c r="C232" s="155"/>
      <c r="D232" s="156" t="s">
        <v>278</v>
      </c>
      <c r="E232" s="157" t="s">
        <v>590</v>
      </c>
      <c r="F232" s="158">
        <v>315</v>
      </c>
      <c r="G232" s="157"/>
      <c r="H232" s="157">
        <v>335</v>
      </c>
      <c r="I232" s="159">
        <v>380</v>
      </c>
      <c r="J232" s="160" t="s">
        <v>900</v>
      </c>
      <c r="K232" s="161">
        <f t="shared" ref="K232" si="26">H232-F232</f>
        <v>20</v>
      </c>
      <c r="L232" s="162">
        <f t="shared" ref="L232" si="27">K232/F232</f>
        <v>6.3492063492063489E-2</v>
      </c>
      <c r="M232" s="157" t="s">
        <v>593</v>
      </c>
      <c r="N232" s="163">
        <v>45297</v>
      </c>
      <c r="O232" s="37"/>
      <c r="S232" s="203" t="s">
        <v>784</v>
      </c>
    </row>
    <row r="233" spans="1:19" ht="12.75" customHeight="1">
      <c r="A233" s="154">
        <v>172</v>
      </c>
      <c r="B233" s="155">
        <v>44481</v>
      </c>
      <c r="C233" s="155"/>
      <c r="D233" s="156" t="s">
        <v>828</v>
      </c>
      <c r="E233" s="157" t="s">
        <v>590</v>
      </c>
      <c r="F233" s="158">
        <v>45.5</v>
      </c>
      <c r="G233" s="157"/>
      <c r="H233" s="157">
        <v>56.5</v>
      </c>
      <c r="I233" s="159">
        <v>56</v>
      </c>
      <c r="J233" s="160" t="s">
        <v>677</v>
      </c>
      <c r="K233" s="161">
        <f t="shared" ref="K233:K234" si="28">H233-F233</f>
        <v>11</v>
      </c>
      <c r="L233" s="162">
        <f t="shared" ref="L233:L234" si="29">K233/F233</f>
        <v>0.24175824175824176</v>
      </c>
      <c r="M233" s="157" t="s">
        <v>593</v>
      </c>
      <c r="N233" s="163">
        <v>44881</v>
      </c>
      <c r="O233" s="37"/>
      <c r="S233" s="203"/>
    </row>
    <row r="234" spans="1:19" ht="12.75" customHeight="1">
      <c r="A234" s="154">
        <v>173</v>
      </c>
      <c r="B234" s="155">
        <v>44551</v>
      </c>
      <c r="C234" s="155"/>
      <c r="D234" s="156" t="s">
        <v>131</v>
      </c>
      <c r="E234" s="157" t="s">
        <v>590</v>
      </c>
      <c r="F234" s="158">
        <v>2300</v>
      </c>
      <c r="G234" s="157"/>
      <c r="H234" s="157">
        <f>(2820+2200)/2</f>
        <v>2510</v>
      </c>
      <c r="I234" s="159">
        <v>3000</v>
      </c>
      <c r="J234" s="160" t="s">
        <v>829</v>
      </c>
      <c r="K234" s="161">
        <f t="shared" si="28"/>
        <v>210</v>
      </c>
      <c r="L234" s="162">
        <f t="shared" si="29"/>
        <v>9.1304347826086957E-2</v>
      </c>
      <c r="M234" s="157" t="s">
        <v>593</v>
      </c>
      <c r="N234" s="163">
        <v>44649</v>
      </c>
      <c r="O234" s="1"/>
      <c r="S234" s="203"/>
    </row>
    <row r="235" spans="1:19" ht="12.75" customHeight="1">
      <c r="A235" s="154">
        <v>174</v>
      </c>
      <c r="B235" s="155">
        <v>44606</v>
      </c>
      <c r="C235" s="155"/>
      <c r="D235" s="156" t="s">
        <v>435</v>
      </c>
      <c r="E235" s="157" t="s">
        <v>590</v>
      </c>
      <c r="F235" s="158">
        <v>635</v>
      </c>
      <c r="G235" s="157"/>
      <c r="H235" s="157">
        <v>700</v>
      </c>
      <c r="I235" s="159">
        <v>764</v>
      </c>
      <c r="J235" s="160" t="s">
        <v>863</v>
      </c>
      <c r="K235" s="161">
        <f t="shared" ref="K235" si="30">H235-F235</f>
        <v>65</v>
      </c>
      <c r="L235" s="162">
        <f t="shared" ref="L235" si="31">K235/F235</f>
        <v>0.10236220472440945</v>
      </c>
      <c r="M235" s="157" t="s">
        <v>593</v>
      </c>
      <c r="N235" s="163">
        <v>45159</v>
      </c>
      <c r="O235" s="37"/>
      <c r="S235" s="203"/>
    </row>
    <row r="236" spans="1:19" ht="12.75" customHeight="1">
      <c r="A236" s="154">
        <v>175</v>
      </c>
      <c r="B236" s="155">
        <v>44613</v>
      </c>
      <c r="C236" s="155"/>
      <c r="D236" s="156" t="s">
        <v>445</v>
      </c>
      <c r="E236" s="157" t="s">
        <v>590</v>
      </c>
      <c r="F236" s="158">
        <v>1255</v>
      </c>
      <c r="G236" s="157"/>
      <c r="H236" s="157">
        <v>1515</v>
      </c>
      <c r="I236" s="159">
        <v>1510</v>
      </c>
      <c r="J236" s="160" t="s">
        <v>677</v>
      </c>
      <c r="K236" s="161">
        <f>H236-F236</f>
        <v>260</v>
      </c>
      <c r="L236" s="162">
        <f>K236/F236</f>
        <v>0.20717131474103587</v>
      </c>
      <c r="M236" s="157" t="s">
        <v>593</v>
      </c>
      <c r="N236" s="163">
        <v>44834</v>
      </c>
      <c r="O236" s="37"/>
      <c r="S236" s="203"/>
    </row>
    <row r="237" spans="1:19" ht="12.75" customHeight="1">
      <c r="A237">
        <v>176</v>
      </c>
      <c r="B237" s="205">
        <v>44670</v>
      </c>
      <c r="C237" s="205"/>
      <c r="D237" s="53" t="s">
        <v>551</v>
      </c>
      <c r="E237" s="206" t="s">
        <v>590</v>
      </c>
      <c r="F237" s="51" t="s">
        <v>830</v>
      </c>
      <c r="G237" s="51"/>
      <c r="H237" s="51"/>
      <c r="I237" s="51">
        <v>553</v>
      </c>
      <c r="J237" s="51" t="s">
        <v>591</v>
      </c>
      <c r="K237" s="51"/>
      <c r="L237" s="51"/>
      <c r="M237" s="51"/>
      <c r="N237" s="51"/>
      <c r="O237" s="37"/>
      <c r="S237" s="203"/>
    </row>
    <row r="238" spans="1:19" ht="12.75" customHeight="1">
      <c r="A238" s="185">
        <v>177</v>
      </c>
      <c r="B238" s="186">
        <v>44746</v>
      </c>
      <c r="C238" s="186"/>
      <c r="D238" s="187" t="s">
        <v>831</v>
      </c>
      <c r="E238" s="188" t="s">
        <v>590</v>
      </c>
      <c r="F238" s="188">
        <v>207.5</v>
      </c>
      <c r="G238" s="188"/>
      <c r="H238" s="188">
        <v>254</v>
      </c>
      <c r="I238" s="190">
        <v>254</v>
      </c>
      <c r="J238" s="160" t="s">
        <v>677</v>
      </c>
      <c r="K238" s="161">
        <f t="shared" ref="K238:K240" si="32">H238-F238</f>
        <v>46.5</v>
      </c>
      <c r="L238" s="162">
        <f t="shared" ref="L238:L240" si="33">K238/F238</f>
        <v>0.22409638554216868</v>
      </c>
      <c r="M238" s="157" t="s">
        <v>593</v>
      </c>
      <c r="N238" s="163">
        <v>44792</v>
      </c>
      <c r="O238" s="1"/>
      <c r="S238" s="203"/>
    </row>
    <row r="239" spans="1:19" ht="12.75" customHeight="1">
      <c r="A239" s="185">
        <v>178</v>
      </c>
      <c r="B239" s="186">
        <v>44775</v>
      </c>
      <c r="C239" s="186"/>
      <c r="D239" s="187" t="s">
        <v>490</v>
      </c>
      <c r="E239" s="188" t="s">
        <v>590</v>
      </c>
      <c r="F239" s="188">
        <v>31.25</v>
      </c>
      <c r="G239" s="188"/>
      <c r="H239" s="188">
        <v>38.75</v>
      </c>
      <c r="I239" s="190">
        <v>38</v>
      </c>
      <c r="J239" s="160" t="s">
        <v>677</v>
      </c>
      <c r="K239" s="161">
        <f t="shared" si="32"/>
        <v>7.5</v>
      </c>
      <c r="L239" s="162">
        <f t="shared" si="33"/>
        <v>0.24</v>
      </c>
      <c r="M239" s="157" t="s">
        <v>593</v>
      </c>
      <c r="N239" s="163">
        <v>44844</v>
      </c>
      <c r="O239" s="37"/>
      <c r="S239" s="55"/>
    </row>
    <row r="240" spans="1:19" ht="12.75" customHeight="1">
      <c r="A240" s="185">
        <v>179</v>
      </c>
      <c r="B240" s="186">
        <v>44841</v>
      </c>
      <c r="C240" s="186"/>
      <c r="D240" s="187" t="s">
        <v>832</v>
      </c>
      <c r="E240" s="188" t="s">
        <v>590</v>
      </c>
      <c r="F240" s="158">
        <v>665</v>
      </c>
      <c r="G240" s="188"/>
      <c r="H240" s="188">
        <v>807.5</v>
      </c>
      <c r="I240" s="190">
        <v>840</v>
      </c>
      <c r="J240" s="160" t="s">
        <v>829</v>
      </c>
      <c r="K240" s="161">
        <f t="shared" si="32"/>
        <v>142.5</v>
      </c>
      <c r="L240" s="162">
        <f t="shared" si="33"/>
        <v>0.21428571428571427</v>
      </c>
      <c r="M240" s="157" t="s">
        <v>593</v>
      </c>
      <c r="N240" s="163">
        <v>45097</v>
      </c>
      <c r="O240" s="37"/>
      <c r="S240" s="55"/>
    </row>
    <row r="241" spans="1:39" ht="12.75" customHeight="1">
      <c r="A241" s="185">
        <v>180</v>
      </c>
      <c r="B241" s="186">
        <v>44844</v>
      </c>
      <c r="C241" s="186"/>
      <c r="D241" s="187" t="s">
        <v>437</v>
      </c>
      <c r="E241" s="188" t="s">
        <v>590</v>
      </c>
      <c r="F241" s="158">
        <v>227.5</v>
      </c>
      <c r="G241" s="188"/>
      <c r="H241" s="188">
        <v>270</v>
      </c>
      <c r="I241" s="190">
        <v>291</v>
      </c>
      <c r="J241" s="160" t="s">
        <v>865</v>
      </c>
      <c r="K241" s="161">
        <f t="shared" ref="K241" si="34">H241-F241</f>
        <v>42.5</v>
      </c>
      <c r="L241" s="162">
        <f t="shared" ref="L241" si="35">K241/F241</f>
        <v>0.18681318681318682</v>
      </c>
      <c r="M241" s="157" t="s">
        <v>593</v>
      </c>
      <c r="N241" s="163">
        <v>45160</v>
      </c>
      <c r="O241" s="37"/>
      <c r="R241" s="37"/>
      <c r="S241" s="55"/>
    </row>
    <row r="242" spans="1:39" ht="12.75" customHeight="1">
      <c r="A242" s="185">
        <v>181</v>
      </c>
      <c r="B242" s="186">
        <v>44845</v>
      </c>
      <c r="C242" s="186"/>
      <c r="D242" s="187" t="s">
        <v>435</v>
      </c>
      <c r="E242" s="188" t="s">
        <v>590</v>
      </c>
      <c r="F242" s="158">
        <v>555</v>
      </c>
      <c r="G242" s="188"/>
      <c r="H242" s="188">
        <v>700</v>
      </c>
      <c r="I242" s="190">
        <v>765</v>
      </c>
      <c r="J242" s="160" t="s">
        <v>864</v>
      </c>
      <c r="K242" s="161">
        <f t="shared" ref="K242" si="36">H242-F242</f>
        <v>145</v>
      </c>
      <c r="L242" s="162">
        <f t="shared" ref="L242" si="37">K242/F242</f>
        <v>0.26126126126126126</v>
      </c>
      <c r="M242" s="157" t="s">
        <v>593</v>
      </c>
      <c r="N242" s="163">
        <v>45159</v>
      </c>
      <c r="O242" s="37"/>
      <c r="R242" s="37"/>
      <c r="S242" s="55"/>
    </row>
    <row r="243" spans="1:39" ht="12.75" customHeight="1">
      <c r="A243" s="185">
        <v>182</v>
      </c>
      <c r="B243" s="186">
        <v>44981</v>
      </c>
      <c r="C243" s="186"/>
      <c r="D243" s="187" t="s">
        <v>452</v>
      </c>
      <c r="E243" s="188" t="s">
        <v>590</v>
      </c>
      <c r="F243" s="158">
        <v>1675</v>
      </c>
      <c r="G243" s="188"/>
      <c r="H243" s="188">
        <v>2080</v>
      </c>
      <c r="I243" s="190">
        <v>2080</v>
      </c>
      <c r="J243" s="160" t="s">
        <v>677</v>
      </c>
      <c r="K243" s="161">
        <f>H243-F243</f>
        <v>405</v>
      </c>
      <c r="L243" s="162">
        <f>K243/F243</f>
        <v>0.2417910447761194</v>
      </c>
      <c r="M243" s="157" t="s">
        <v>593</v>
      </c>
      <c r="N243" s="163">
        <v>45119</v>
      </c>
      <c r="O243" s="37"/>
      <c r="S243" s="55" t="s">
        <v>861</v>
      </c>
    </row>
    <row r="244" spans="1:39" ht="12.75" customHeight="1">
      <c r="A244" s="185">
        <v>183</v>
      </c>
      <c r="B244" s="186">
        <v>44986</v>
      </c>
      <c r="C244" s="186"/>
      <c r="D244" s="187" t="s">
        <v>490</v>
      </c>
      <c r="E244" s="188" t="s">
        <v>590</v>
      </c>
      <c r="F244" s="158">
        <v>57.5</v>
      </c>
      <c r="G244" s="188"/>
      <c r="H244" s="188">
        <v>120</v>
      </c>
      <c r="I244" s="190">
        <v>120</v>
      </c>
      <c r="J244" s="160" t="s">
        <v>677</v>
      </c>
      <c r="K244" s="161">
        <f>H244-F244</f>
        <v>62.5</v>
      </c>
      <c r="L244" s="162">
        <f>K244/F244</f>
        <v>1.0869565217391304</v>
      </c>
      <c r="M244" s="157" t="s">
        <v>593</v>
      </c>
      <c r="N244" s="163">
        <v>45049</v>
      </c>
      <c r="O244" s="37"/>
      <c r="S244" s="55" t="s">
        <v>861</v>
      </c>
    </row>
    <row r="245" spans="1:39" ht="12.75" customHeight="1">
      <c r="A245" s="185">
        <v>184</v>
      </c>
      <c r="B245" s="186">
        <v>45008</v>
      </c>
      <c r="C245" s="186"/>
      <c r="D245" s="187" t="s">
        <v>507</v>
      </c>
      <c r="E245" s="188" t="s">
        <v>590</v>
      </c>
      <c r="F245" s="158">
        <v>2765</v>
      </c>
      <c r="G245" s="188"/>
      <c r="H245" s="188">
        <v>3547.5</v>
      </c>
      <c r="I245" s="190">
        <v>3523</v>
      </c>
      <c r="J245" s="160" t="s">
        <v>677</v>
      </c>
      <c r="K245" s="161">
        <f>H245-F245</f>
        <v>782.5</v>
      </c>
      <c r="L245" s="162">
        <f>K245/F245</f>
        <v>0.28300180831826399</v>
      </c>
      <c r="M245" s="157" t="s">
        <v>593</v>
      </c>
      <c r="N245" s="163">
        <v>45177</v>
      </c>
      <c r="O245" s="37"/>
      <c r="S245" s="55" t="s">
        <v>861</v>
      </c>
    </row>
    <row r="246" spans="1:39" ht="12.75" customHeight="1">
      <c r="A246" s="185">
        <v>185</v>
      </c>
      <c r="B246" s="186">
        <v>45027</v>
      </c>
      <c r="C246" s="186"/>
      <c r="D246" s="187" t="s">
        <v>833</v>
      </c>
      <c r="E246" s="188" t="s">
        <v>590</v>
      </c>
      <c r="F246" s="188">
        <v>460</v>
      </c>
      <c r="G246" s="188"/>
      <c r="H246" s="188">
        <v>825</v>
      </c>
      <c r="I246" s="190">
        <v>810</v>
      </c>
      <c r="J246" s="160" t="s">
        <v>677</v>
      </c>
      <c r="K246" s="161">
        <f>H246-F246</f>
        <v>365</v>
      </c>
      <c r="L246" s="162">
        <f>K246/F246</f>
        <v>0.79347826086956519</v>
      </c>
      <c r="M246" s="157" t="s">
        <v>593</v>
      </c>
      <c r="N246" s="163">
        <v>45155</v>
      </c>
      <c r="O246" s="37"/>
      <c r="S246" s="55" t="s">
        <v>861</v>
      </c>
    </row>
    <row r="247" spans="1:39" ht="12.75" customHeight="1">
      <c r="A247" s="204">
        <v>186</v>
      </c>
      <c r="B247" s="205">
        <v>45050</v>
      </c>
      <c r="C247" s="53"/>
      <c r="D247" s="53" t="s">
        <v>42</v>
      </c>
      <c r="E247" s="206" t="s">
        <v>590</v>
      </c>
      <c r="F247" s="51" t="s">
        <v>834</v>
      </c>
      <c r="G247" s="51"/>
      <c r="H247" s="51"/>
      <c r="I247" s="51">
        <v>5040</v>
      </c>
      <c r="J247" s="51" t="s">
        <v>591</v>
      </c>
      <c r="K247" s="51"/>
      <c r="L247" s="51"/>
      <c r="M247" s="51"/>
      <c r="N247" s="51"/>
      <c r="O247" s="37"/>
      <c r="S247" s="55" t="s">
        <v>861</v>
      </c>
    </row>
    <row r="248" spans="1:39" ht="12.75" customHeight="1">
      <c r="A248" s="185">
        <v>187</v>
      </c>
      <c r="B248" s="186">
        <v>45075</v>
      </c>
      <c r="C248" s="186"/>
      <c r="D248" s="187" t="s">
        <v>835</v>
      </c>
      <c r="E248" s="188" t="s">
        <v>590</v>
      </c>
      <c r="F248" s="158">
        <v>585</v>
      </c>
      <c r="G248" s="188"/>
      <c r="H248" s="188">
        <v>732</v>
      </c>
      <c r="I248" s="190">
        <v>732</v>
      </c>
      <c r="J248" s="160" t="s">
        <v>677</v>
      </c>
      <c r="K248" s="161">
        <f>H248-F248</f>
        <v>147</v>
      </c>
      <c r="L248" s="162">
        <f>K248/F248</f>
        <v>0.25128205128205128</v>
      </c>
      <c r="M248" s="157" t="s">
        <v>593</v>
      </c>
      <c r="N248" s="163">
        <v>45152</v>
      </c>
      <c r="O248" s="37"/>
      <c r="R248" s="37"/>
      <c r="S248" s="55" t="s">
        <v>861</v>
      </c>
      <c r="U248" s="37"/>
      <c r="W248" s="37"/>
      <c r="X248" s="55"/>
      <c r="Z248" s="37"/>
      <c r="AB248" s="37"/>
      <c r="AC248" s="55"/>
      <c r="AE248" s="37"/>
      <c r="AG248" s="37"/>
      <c r="AH248" s="55"/>
      <c r="AJ248" s="37"/>
      <c r="AL248" s="37"/>
      <c r="AM248" s="55"/>
    </row>
    <row r="249" spans="1:39" ht="12.75" customHeight="1">
      <c r="A249" s="204">
        <v>188</v>
      </c>
      <c r="B249" s="205">
        <v>45078</v>
      </c>
      <c r="C249" s="53"/>
      <c r="D249" s="53" t="s">
        <v>539</v>
      </c>
      <c r="E249" s="206" t="s">
        <v>590</v>
      </c>
      <c r="F249" s="51" t="s">
        <v>836</v>
      </c>
      <c r="G249" s="51"/>
      <c r="H249" s="51"/>
      <c r="I249" s="51">
        <v>4300</v>
      </c>
      <c r="J249" s="51" t="s">
        <v>591</v>
      </c>
      <c r="K249" s="51"/>
      <c r="L249" s="51"/>
      <c r="M249" s="51"/>
      <c r="N249" s="51"/>
      <c r="O249" s="37"/>
      <c r="R249" s="37"/>
      <c r="S249" s="55" t="s">
        <v>861</v>
      </c>
      <c r="U249" s="37"/>
      <c r="W249" s="37"/>
      <c r="X249" s="55"/>
      <c r="Z249" s="37"/>
      <c r="AB249" s="37"/>
      <c r="AC249" s="55"/>
      <c r="AE249" s="37"/>
      <c r="AG249" s="37"/>
      <c r="AH249" s="55"/>
      <c r="AJ249" s="37"/>
      <c r="AL249" s="37"/>
      <c r="AM249" s="55"/>
    </row>
    <row r="250" spans="1:39" ht="12.75" customHeight="1">
      <c r="A250" s="185">
        <v>189</v>
      </c>
      <c r="B250" s="186">
        <v>45103</v>
      </c>
      <c r="C250" s="186"/>
      <c r="D250" s="187" t="s">
        <v>858</v>
      </c>
      <c r="E250" s="188" t="s">
        <v>590</v>
      </c>
      <c r="F250" s="158">
        <v>282.5</v>
      </c>
      <c r="G250" s="188"/>
      <c r="H250" s="188">
        <v>383</v>
      </c>
      <c r="I250" s="190">
        <v>383</v>
      </c>
      <c r="J250" s="160" t="s">
        <v>677</v>
      </c>
      <c r="K250" s="161">
        <f>H250-F250</f>
        <v>100.5</v>
      </c>
      <c r="L250" s="162">
        <f>K250/F250</f>
        <v>0.35575221238938054</v>
      </c>
      <c r="M250" s="157" t="s">
        <v>593</v>
      </c>
      <c r="N250" s="163">
        <v>45265</v>
      </c>
      <c r="O250" s="37"/>
      <c r="R250" s="37"/>
      <c r="S250" s="55" t="s">
        <v>861</v>
      </c>
      <c r="U250" s="37"/>
      <c r="W250" s="37"/>
      <c r="X250" s="55"/>
      <c r="Z250" s="37"/>
      <c r="AB250" s="37"/>
      <c r="AC250" s="55"/>
      <c r="AE250" s="37"/>
      <c r="AG250" s="37"/>
      <c r="AH250" s="55"/>
      <c r="AJ250" s="37"/>
      <c r="AL250" s="37"/>
      <c r="AM250" s="55"/>
    </row>
    <row r="251" spans="1:39" ht="12.75" customHeight="1">
      <c r="A251" s="185">
        <v>190</v>
      </c>
      <c r="B251" s="186">
        <v>45120</v>
      </c>
      <c r="C251" s="186"/>
      <c r="D251" s="187" t="s">
        <v>538</v>
      </c>
      <c r="E251" s="188" t="s">
        <v>590</v>
      </c>
      <c r="F251" s="158">
        <v>2312.5</v>
      </c>
      <c r="G251" s="188"/>
      <c r="H251" s="188">
        <v>2935</v>
      </c>
      <c r="I251" s="190">
        <v>2935</v>
      </c>
      <c r="J251" s="160" t="s">
        <v>677</v>
      </c>
      <c r="K251" s="161">
        <f>H251-F251</f>
        <v>622.5</v>
      </c>
      <c r="L251" s="162">
        <f>K251/F251</f>
        <v>0.26918918918918922</v>
      </c>
      <c r="M251" s="157" t="s">
        <v>593</v>
      </c>
      <c r="N251" s="163">
        <v>45177</v>
      </c>
      <c r="O251" s="37"/>
      <c r="R251" s="37"/>
      <c r="S251" s="55" t="s">
        <v>861</v>
      </c>
      <c r="U251" s="37"/>
      <c r="W251" s="37"/>
      <c r="X251" s="55"/>
      <c r="Z251" s="37"/>
      <c r="AB251" s="37"/>
      <c r="AC251" s="55"/>
      <c r="AE251" s="37"/>
      <c r="AG251" s="37"/>
      <c r="AH251" s="55"/>
      <c r="AJ251" s="37"/>
      <c r="AL251" s="37"/>
      <c r="AM251" s="55"/>
    </row>
    <row r="252" spans="1:39" ht="12.75" customHeight="1">
      <c r="A252" s="185">
        <v>191</v>
      </c>
      <c r="B252" s="186">
        <v>45125</v>
      </c>
      <c r="C252" s="186"/>
      <c r="D252" s="187" t="s">
        <v>203</v>
      </c>
      <c r="E252" s="188" t="s">
        <v>590</v>
      </c>
      <c r="F252" s="158">
        <v>3980</v>
      </c>
      <c r="G252" s="188"/>
      <c r="H252" s="188">
        <v>4895</v>
      </c>
      <c r="I252" s="190">
        <v>4895</v>
      </c>
      <c r="J252" s="160" t="s">
        <v>677</v>
      </c>
      <c r="K252" s="161">
        <f>H252-F252</f>
        <v>915</v>
      </c>
      <c r="L252" s="162">
        <f>K252/F252</f>
        <v>0.22989949748743718</v>
      </c>
      <c r="M252" s="157" t="s">
        <v>593</v>
      </c>
      <c r="N252" s="163">
        <v>45155</v>
      </c>
      <c r="O252" s="37"/>
      <c r="S252" s="55" t="s">
        <v>861</v>
      </c>
      <c r="U252" s="37"/>
      <c r="X252" s="55"/>
      <c r="Z252" s="37"/>
      <c r="AC252" s="55"/>
      <c r="AE252" s="37"/>
      <c r="AH252" s="55"/>
      <c r="AJ252" s="37"/>
      <c r="AM252" s="55"/>
    </row>
    <row r="253" spans="1:39" ht="12.75" customHeight="1">
      <c r="A253" s="185">
        <v>192</v>
      </c>
      <c r="B253" s="186">
        <v>45145</v>
      </c>
      <c r="C253" s="186"/>
      <c r="D253" s="187" t="s">
        <v>862</v>
      </c>
      <c r="E253" s="188" t="s">
        <v>590</v>
      </c>
      <c r="F253" s="158">
        <v>565</v>
      </c>
      <c r="G253" s="188"/>
      <c r="H253" s="188">
        <v>725</v>
      </c>
      <c r="I253" s="190">
        <v>725</v>
      </c>
      <c r="J253" s="160" t="s">
        <v>677</v>
      </c>
      <c r="K253" s="161">
        <f>H253-F253</f>
        <v>160</v>
      </c>
      <c r="L253" s="162">
        <f>K253/F253</f>
        <v>0.2831858407079646</v>
      </c>
      <c r="M253" s="157" t="s">
        <v>593</v>
      </c>
      <c r="N253" s="163">
        <v>45169</v>
      </c>
      <c r="O253" s="37"/>
      <c r="S253" s="55" t="s">
        <v>861</v>
      </c>
      <c r="U253" s="37"/>
      <c r="X253" s="55"/>
      <c r="Z253" s="37"/>
      <c r="AC253" s="55"/>
      <c r="AE253" s="37"/>
      <c r="AH253" s="55"/>
      <c r="AJ253" s="37"/>
      <c r="AM253" s="55"/>
    </row>
    <row r="254" spans="1:39" ht="12.75" customHeight="1">
      <c r="A254" s="280">
        <v>193</v>
      </c>
      <c r="B254" s="281">
        <v>45167</v>
      </c>
      <c r="C254" s="281"/>
      <c r="D254" s="282" t="s">
        <v>866</v>
      </c>
      <c r="E254" s="283" t="s">
        <v>590</v>
      </c>
      <c r="F254" s="158">
        <v>700</v>
      </c>
      <c r="G254" s="283"/>
      <c r="H254" s="283">
        <v>950</v>
      </c>
      <c r="I254" s="284">
        <v>950</v>
      </c>
      <c r="J254" s="285" t="s">
        <v>677</v>
      </c>
      <c r="K254" s="161">
        <f>H254-F254</f>
        <v>250</v>
      </c>
      <c r="L254" s="162">
        <f>K254/F254</f>
        <v>0.35714285714285715</v>
      </c>
      <c r="M254" s="157" t="s">
        <v>593</v>
      </c>
      <c r="N254" s="163">
        <v>45261</v>
      </c>
      <c r="O254" s="37"/>
      <c r="S254" s="55" t="s">
        <v>861</v>
      </c>
      <c r="U254" s="37"/>
      <c r="X254" s="55"/>
      <c r="Z254" s="37"/>
      <c r="AC254" s="55"/>
      <c r="AE254" s="37"/>
      <c r="AH254" s="55"/>
      <c r="AJ254" s="37"/>
      <c r="AM254" s="55"/>
    </row>
    <row r="255" spans="1:39" ht="12.75" customHeight="1">
      <c r="A255" s="204">
        <v>194</v>
      </c>
      <c r="B255" s="205">
        <v>45184</v>
      </c>
      <c r="C255" s="53"/>
      <c r="D255" s="53" t="s">
        <v>541</v>
      </c>
      <c r="E255" s="206" t="s">
        <v>590</v>
      </c>
      <c r="F255" s="51" t="s">
        <v>868</v>
      </c>
      <c r="G255" s="51"/>
      <c r="H255" s="51"/>
      <c r="I255" s="51">
        <v>480</v>
      </c>
      <c r="J255" s="51" t="s">
        <v>591</v>
      </c>
      <c r="K255" s="51"/>
      <c r="L255" s="51"/>
      <c r="M255" s="51"/>
      <c r="N255" s="51"/>
      <c r="O255" s="37"/>
      <c r="S255" s="55" t="s">
        <v>861</v>
      </c>
      <c r="U255" s="37"/>
      <c r="X255" s="55"/>
      <c r="Z255" s="37"/>
      <c r="AC255" s="55"/>
      <c r="AE255" s="37"/>
      <c r="AH255" s="55"/>
      <c r="AJ255" s="37"/>
      <c r="AM255" s="55"/>
    </row>
    <row r="256" spans="1:39" ht="12.75" customHeight="1">
      <c r="A256" s="204">
        <v>195</v>
      </c>
      <c r="B256" s="205">
        <v>45203</v>
      </c>
      <c r="C256" s="53"/>
      <c r="D256" s="53" t="s">
        <v>176</v>
      </c>
      <c r="E256" s="206" t="s">
        <v>590</v>
      </c>
      <c r="F256" s="51" t="s">
        <v>869</v>
      </c>
      <c r="G256" s="51"/>
      <c r="H256" s="51"/>
      <c r="I256" s="51">
        <v>1198</v>
      </c>
      <c r="J256" s="51" t="s">
        <v>591</v>
      </c>
      <c r="K256" s="51"/>
      <c r="L256" s="51"/>
      <c r="M256" s="51"/>
      <c r="N256" s="51"/>
      <c r="O256" s="37"/>
      <c r="S256" s="55" t="s">
        <v>874</v>
      </c>
      <c r="U256" s="37"/>
      <c r="X256" s="55"/>
      <c r="Z256" s="37"/>
      <c r="AC256" s="55"/>
      <c r="AE256" s="37"/>
      <c r="AH256" s="55"/>
      <c r="AJ256" s="37"/>
      <c r="AM256" s="55"/>
    </row>
    <row r="257" spans="1:39" ht="12.75" customHeight="1">
      <c r="A257" s="204">
        <v>196</v>
      </c>
      <c r="B257" s="205">
        <v>45216</v>
      </c>
      <c r="C257" s="53"/>
      <c r="D257" s="53" t="s">
        <v>107</v>
      </c>
      <c r="E257" s="206" t="s">
        <v>590</v>
      </c>
      <c r="F257" s="51" t="s">
        <v>870</v>
      </c>
      <c r="G257" s="51"/>
      <c r="H257" s="51"/>
      <c r="I257" s="51">
        <v>6870</v>
      </c>
      <c r="J257" s="51" t="s">
        <v>591</v>
      </c>
      <c r="K257" s="51"/>
      <c r="L257" s="51"/>
      <c r="M257" s="51"/>
      <c r="N257" s="51"/>
      <c r="O257" s="37"/>
      <c r="S257" s="55" t="s">
        <v>874</v>
      </c>
      <c r="U257" s="37"/>
      <c r="X257" s="55"/>
      <c r="Z257" s="37"/>
      <c r="AC257" s="55"/>
      <c r="AE257" s="37"/>
      <c r="AH257" s="55"/>
      <c r="AJ257" s="37"/>
      <c r="AM257" s="55"/>
    </row>
    <row r="258" spans="1:39" ht="12.75" customHeight="1">
      <c r="A258" s="280">
        <v>197</v>
      </c>
      <c r="B258" s="281">
        <v>45216</v>
      </c>
      <c r="C258" s="281"/>
      <c r="D258" s="282" t="s">
        <v>871</v>
      </c>
      <c r="E258" s="283" t="s">
        <v>590</v>
      </c>
      <c r="F258" s="158">
        <v>1090</v>
      </c>
      <c r="G258" s="283"/>
      <c r="H258" s="283">
        <v>1415</v>
      </c>
      <c r="I258" s="284">
        <v>1415</v>
      </c>
      <c r="J258" s="285" t="s">
        <v>677</v>
      </c>
      <c r="K258" s="161">
        <f>H258-F258</f>
        <v>325</v>
      </c>
      <c r="L258" s="162">
        <f>K258/F258</f>
        <v>0.29816513761467889</v>
      </c>
      <c r="M258" s="157" t="s">
        <v>593</v>
      </c>
      <c r="N258" s="163">
        <v>45282</v>
      </c>
      <c r="O258" s="37"/>
      <c r="S258" s="55" t="s">
        <v>861</v>
      </c>
      <c r="U258" s="37"/>
      <c r="X258" s="55"/>
      <c r="Z258" s="37"/>
      <c r="AC258" s="55"/>
      <c r="AE258" s="37"/>
      <c r="AH258" s="55"/>
      <c r="AJ258" s="37"/>
      <c r="AM258" s="55"/>
    </row>
    <row r="259" spans="1:39" ht="12.75" customHeight="1">
      <c r="A259" s="280">
        <v>198</v>
      </c>
      <c r="B259" s="281">
        <v>45236</v>
      </c>
      <c r="C259" s="281"/>
      <c r="D259" s="282" t="s">
        <v>876</v>
      </c>
      <c r="E259" s="283" t="s">
        <v>590</v>
      </c>
      <c r="F259" s="158">
        <v>1270</v>
      </c>
      <c r="G259" s="283"/>
      <c r="H259" s="283">
        <v>1613</v>
      </c>
      <c r="I259" s="284">
        <v>1613</v>
      </c>
      <c r="J259" s="285" t="s">
        <v>677</v>
      </c>
      <c r="K259" s="161">
        <f>H259-F259</f>
        <v>343</v>
      </c>
      <c r="L259" s="162">
        <f>K259/F259</f>
        <v>0.27007874015748029</v>
      </c>
      <c r="M259" s="157" t="s">
        <v>593</v>
      </c>
      <c r="N259" s="163">
        <v>45246</v>
      </c>
      <c r="O259" s="37"/>
      <c r="S259" s="55" t="s">
        <v>874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204">
        <v>199</v>
      </c>
      <c r="B260" s="205">
        <v>45251</v>
      </c>
      <c r="C260" s="53"/>
      <c r="D260" s="53" t="s">
        <v>878</v>
      </c>
      <c r="E260" s="206" t="s">
        <v>590</v>
      </c>
      <c r="F260" s="51" t="s">
        <v>879</v>
      </c>
      <c r="G260" s="51"/>
      <c r="H260" s="51"/>
      <c r="I260" s="51">
        <v>1490</v>
      </c>
      <c r="J260" s="51" t="s">
        <v>591</v>
      </c>
      <c r="K260" s="51"/>
      <c r="L260" s="51"/>
      <c r="M260" s="51"/>
      <c r="N260" s="51"/>
      <c r="O260" s="37"/>
      <c r="S260" s="55" t="s">
        <v>861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04">
        <v>200</v>
      </c>
      <c r="B261" s="205">
        <v>45254</v>
      </c>
      <c r="C261" s="53"/>
      <c r="D261" s="53" t="s">
        <v>876</v>
      </c>
      <c r="E261" s="206" t="s">
        <v>590</v>
      </c>
      <c r="F261" s="51" t="s">
        <v>882</v>
      </c>
      <c r="G261" s="51"/>
      <c r="H261" s="51"/>
      <c r="I261" s="51">
        <v>1806</v>
      </c>
      <c r="J261" s="51" t="s">
        <v>591</v>
      </c>
      <c r="K261" s="51"/>
      <c r="L261" s="51"/>
      <c r="M261" s="51"/>
      <c r="N261" s="51"/>
      <c r="O261" s="37"/>
      <c r="S261" s="55" t="s">
        <v>874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04">
        <v>201</v>
      </c>
      <c r="B262" s="205">
        <v>45265</v>
      </c>
      <c r="C262" s="53"/>
      <c r="D262" s="221" t="s">
        <v>542</v>
      </c>
      <c r="E262" s="206" t="s">
        <v>590</v>
      </c>
      <c r="F262" s="51" t="s">
        <v>886</v>
      </c>
      <c r="G262" s="51"/>
      <c r="I262" s="51">
        <v>558</v>
      </c>
      <c r="J262" s="51" t="s">
        <v>591</v>
      </c>
      <c r="K262" s="51"/>
      <c r="L262" s="51"/>
      <c r="M262" s="51"/>
      <c r="N262" s="51"/>
      <c r="O262" s="37"/>
      <c r="S262" s="55" t="s">
        <v>861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04">
        <v>202</v>
      </c>
      <c r="B263" s="205">
        <v>45272</v>
      </c>
      <c r="C263" s="53"/>
      <c r="D263" s="53" t="s">
        <v>889</v>
      </c>
      <c r="E263" s="206" t="s">
        <v>590</v>
      </c>
      <c r="F263" s="51" t="s">
        <v>890</v>
      </c>
      <c r="G263" s="51"/>
      <c r="H263" s="51"/>
      <c r="I263" s="51">
        <v>5512</v>
      </c>
      <c r="J263" s="51" t="s">
        <v>591</v>
      </c>
      <c r="K263" s="51"/>
      <c r="L263" s="51"/>
      <c r="M263" s="51"/>
      <c r="N263" s="51"/>
      <c r="O263" s="37"/>
      <c r="S263" s="55" t="s">
        <v>874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04">
        <v>203</v>
      </c>
      <c r="B264" s="205">
        <v>45292</v>
      </c>
      <c r="C264" s="53"/>
      <c r="D264" s="53" t="s">
        <v>314</v>
      </c>
      <c r="E264" s="206" t="s">
        <v>590</v>
      </c>
      <c r="F264" s="51" t="s">
        <v>897</v>
      </c>
      <c r="G264" s="51"/>
      <c r="H264" s="51"/>
      <c r="I264" s="51">
        <v>4909</v>
      </c>
      <c r="J264" s="51" t="s">
        <v>591</v>
      </c>
      <c r="K264" s="51"/>
      <c r="L264" s="51"/>
      <c r="M264" s="51"/>
      <c r="N264" s="51"/>
      <c r="O264" s="37"/>
      <c r="S264" s="55" t="s">
        <v>874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04">
        <v>204</v>
      </c>
      <c r="B265" s="205">
        <v>45294</v>
      </c>
      <c r="C265" s="53"/>
      <c r="D265" s="53" t="s">
        <v>540</v>
      </c>
      <c r="E265" s="206" t="s">
        <v>590</v>
      </c>
      <c r="F265" s="51" t="s">
        <v>899</v>
      </c>
      <c r="G265" s="51"/>
      <c r="H265" s="51"/>
      <c r="I265" s="51">
        <v>1080</v>
      </c>
      <c r="J265" s="51" t="s">
        <v>591</v>
      </c>
      <c r="K265" s="51"/>
      <c r="L265" s="51"/>
      <c r="M265" s="51"/>
      <c r="N265" s="51"/>
      <c r="O265" s="37"/>
      <c r="S265" s="55" t="s">
        <v>861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04">
        <v>205</v>
      </c>
      <c r="B266" s="205">
        <v>45315</v>
      </c>
      <c r="C266" s="53"/>
      <c r="D266" s="53" t="s">
        <v>315</v>
      </c>
      <c r="E266" s="206" t="s">
        <v>590</v>
      </c>
      <c r="F266" s="51" t="s">
        <v>913</v>
      </c>
      <c r="G266" s="51"/>
      <c r="H266" s="51"/>
      <c r="I266" s="51">
        <v>2077</v>
      </c>
      <c r="J266" s="51" t="s">
        <v>591</v>
      </c>
      <c r="K266" s="51"/>
      <c r="L266" s="51"/>
      <c r="M266" s="51"/>
      <c r="N266" s="51"/>
      <c r="O266" s="37"/>
      <c r="S266" s="55" t="s">
        <v>874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04">
        <v>206</v>
      </c>
      <c r="B267" s="205">
        <v>45320</v>
      </c>
      <c r="C267" s="53"/>
      <c r="D267" s="53" t="s">
        <v>926</v>
      </c>
      <c r="E267" s="206" t="s">
        <v>590</v>
      </c>
      <c r="F267" s="51" t="s">
        <v>927</v>
      </c>
      <c r="G267" s="51"/>
      <c r="H267" s="51"/>
      <c r="I267" s="51">
        <v>2906</v>
      </c>
      <c r="J267" s="51" t="s">
        <v>591</v>
      </c>
      <c r="K267" s="51"/>
      <c r="L267" s="51"/>
      <c r="M267" s="51"/>
      <c r="N267" s="51"/>
      <c r="O267" s="37"/>
      <c r="S267" s="55" t="s">
        <v>861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53"/>
      <c r="B268" s="53"/>
      <c r="C268" s="53"/>
      <c r="D268" s="53"/>
      <c r="E268" s="53"/>
      <c r="F268" s="51"/>
      <c r="G268" s="51"/>
      <c r="H268" s="51"/>
      <c r="I268" s="51"/>
      <c r="J268" s="31"/>
      <c r="K268" s="51"/>
      <c r="L268" s="51"/>
      <c r="M268" s="51"/>
      <c r="N268" s="53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B269" s="207" t="s">
        <v>837</v>
      </c>
      <c r="F269" s="55"/>
      <c r="G269" s="55"/>
      <c r="H269" s="55"/>
      <c r="I269" s="55"/>
      <c r="J269" s="37"/>
      <c r="K269" s="55"/>
      <c r="L269" s="55"/>
      <c r="M269" s="55"/>
      <c r="O269" s="37"/>
      <c r="S269" s="55"/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08"/>
      <c r="F270" s="55"/>
      <c r="G270" s="55"/>
      <c r="H270" s="55"/>
      <c r="I270" s="55"/>
      <c r="J270" s="37"/>
      <c r="K270" s="55"/>
      <c r="L270" s="55"/>
      <c r="M270" s="55"/>
      <c r="O270" s="37"/>
      <c r="S270" s="55"/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08"/>
      <c r="F271" s="55"/>
      <c r="G271" s="55"/>
      <c r="H271" s="55"/>
      <c r="I271" s="55"/>
      <c r="J271" s="37"/>
      <c r="K271" s="55"/>
      <c r="L271" s="55"/>
      <c r="M271" s="55"/>
      <c r="O271" s="37"/>
      <c r="S271" s="55"/>
    </row>
    <row r="272" spans="1:39" ht="12.75" customHeight="1">
      <c r="A272" s="51"/>
      <c r="F272" s="55"/>
      <c r="G272" s="55"/>
      <c r="H272" s="55"/>
      <c r="I272" s="55"/>
      <c r="J272" s="37"/>
      <c r="K272" s="55"/>
      <c r="L272" s="55"/>
      <c r="M272" s="55"/>
      <c r="O272" s="37"/>
      <c r="S272" s="55"/>
    </row>
    <row r="273" spans="6:19" ht="12.75" customHeight="1"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6:19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6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6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6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6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6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6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6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6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6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6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6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6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6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6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</sheetData>
  <autoFilter ref="S1:S268" xr:uid="{00000000-0009-0000-0000-000005000000}"/>
  <mergeCells count="2">
    <mergeCell ref="A38:A39"/>
    <mergeCell ref="B38:B3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2024-02-01T21:17:38Z</dcterms:modified>
</cp:coreProperties>
</file>