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7774A2D1-E3E5-4BF5-8466-D666E9A1A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F&amp;O)'!$S$1:$S$271</definedName>
  </definedNames>
  <calcPr calcId="181029"/>
</workbook>
</file>

<file path=xl/calcChain.xml><?xml version="1.0" encoding="utf-8"?>
<calcChain xmlns="http://schemas.openxmlformats.org/spreadsheetml/2006/main">
  <c r="K45" i="6" l="1"/>
  <c r="K44" i="6"/>
  <c r="P21" i="6" l="1"/>
  <c r="P20" i="6"/>
  <c r="P19" i="6"/>
  <c r="K11" i="6"/>
  <c r="M11" i="6" s="1"/>
  <c r="L11" i="6"/>
  <c r="L37" i="6"/>
  <c r="K37" i="6"/>
  <c r="M37" i="6" s="1"/>
  <c r="L35" i="6"/>
  <c r="K35" i="6"/>
  <c r="M35" i="6" s="1"/>
  <c r="L36" i="6"/>
  <c r="M36" i="6" s="1"/>
  <c r="K36" i="6"/>
  <c r="P18" i="6" l="1"/>
  <c r="L34" i="6"/>
  <c r="K34" i="6"/>
  <c r="L13" i="6"/>
  <c r="K13" i="6"/>
  <c r="M34" i="6" l="1"/>
  <c r="M13" i="6"/>
  <c r="P16" i="6" l="1"/>
  <c r="K263" i="6" l="1"/>
  <c r="L263" i="6" s="1"/>
  <c r="P15" i="6" l="1"/>
  <c r="P14" i="6" l="1"/>
  <c r="P52" i="6" l="1"/>
  <c r="P51" i="6"/>
  <c r="P50" i="6"/>
  <c r="P12" i="6"/>
  <c r="K255" i="6" l="1"/>
  <c r="L255" i="6" s="1"/>
  <c r="K259" i="6" l="1"/>
  <c r="L259" i="6" s="1"/>
  <c r="K264" i="6" l="1"/>
  <c r="L264" i="6" s="1"/>
  <c r="P10" i="6" l="1"/>
  <c r="K256" i="6" l="1"/>
  <c r="L256" i="6" s="1"/>
  <c r="K250" i="6"/>
  <c r="L250" i="6" s="1"/>
  <c r="K258" i="6" l="1"/>
  <c r="L258" i="6" s="1"/>
  <c r="K246" i="6" l="1"/>
  <c r="L246" i="6" s="1"/>
  <c r="K247" i="6" l="1"/>
  <c r="L247" i="6" s="1"/>
  <c r="K240" i="6"/>
  <c r="L240" i="6" s="1"/>
  <c r="K257" i="6" l="1"/>
  <c r="L257" i="6" s="1"/>
  <c r="K251" i="6"/>
  <c r="L251" i="6" s="1"/>
  <c r="K253" i="6" l="1"/>
  <c r="L253" i="6" s="1"/>
  <c r="L6" i="2" l="1"/>
  <c r="K6" i="3"/>
  <c r="D7" i="5" l="1"/>
  <c r="M7" i="6"/>
  <c r="K248" i="6" l="1"/>
  <c r="L248" i="6" s="1"/>
  <c r="K245" i="6" l="1"/>
  <c r="L245" i="6" s="1"/>
  <c r="K249" i="6" l="1"/>
  <c r="L249" i="6" s="1"/>
  <c r="K244" i="6"/>
  <c r="L244" i="6" s="1"/>
  <c r="K243" i="6"/>
  <c r="L243" i="6" s="1"/>
  <c r="K241" i="6"/>
  <c r="L241" i="6" s="1"/>
  <c r="H239" i="6"/>
  <c r="K239" i="6" s="1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F201" i="6"/>
  <c r="K201" i="6" s="1"/>
  <c r="L201" i="6" s="1"/>
  <c r="F200" i="6"/>
  <c r="K200" i="6" s="1"/>
  <c r="L200" i="6" s="1"/>
  <c r="K199" i="6"/>
  <c r="L199" i="6" s="1"/>
  <c r="F198" i="6"/>
  <c r="K198" i="6" s="1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9" i="6"/>
  <c r="L179" i="6" s="1"/>
  <c r="F178" i="6"/>
  <c r="K178" i="6" s="1"/>
  <c r="L178" i="6" s="1"/>
  <c r="K177" i="6"/>
  <c r="L177" i="6" s="1"/>
  <c r="K174" i="6"/>
  <c r="L174" i="6" s="1"/>
  <c r="K173" i="6"/>
  <c r="L173" i="6" s="1"/>
  <c r="K172" i="6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2" i="6"/>
  <c r="L152" i="6" s="1"/>
  <c r="K150" i="6"/>
  <c r="L150" i="6" s="1"/>
  <c r="K148" i="6"/>
  <c r="L148" i="6" s="1"/>
  <c r="K146" i="6"/>
  <c r="L146" i="6" s="1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K138" i="6"/>
  <c r="L138" i="6" s="1"/>
  <c r="K137" i="6"/>
  <c r="L137" i="6" s="1"/>
  <c r="K135" i="6"/>
  <c r="L135" i="6" s="1"/>
  <c r="K134" i="6"/>
  <c r="L134" i="6" s="1"/>
  <c r="K133" i="6"/>
  <c r="L133" i="6" s="1"/>
  <c r="K132" i="6"/>
  <c r="L132" i="6" s="1"/>
  <c r="K131" i="6"/>
  <c r="L131" i="6" s="1"/>
  <c r="F130" i="6"/>
  <c r="K130" i="6" s="1"/>
  <c r="L130" i="6" s="1"/>
  <c r="H129" i="6"/>
  <c r="K129" i="6" s="1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H95" i="6"/>
  <c r="K95" i="6" s="1"/>
  <c r="L95" i="6" s="1"/>
  <c r="F94" i="6"/>
  <c r="K94" i="6" s="1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" i="4"/>
</calcChain>
</file>

<file path=xl/sharedStrings.xml><?xml version="1.0" encoding="utf-8"?>
<sst xmlns="http://schemas.openxmlformats.org/spreadsheetml/2006/main" count="3412" uniqueCount="1207">
  <si>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</si>
  <si>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</si>
  <si>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</si>
  <si>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</si>
  <si>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</si>
  <si>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</si>
  <si>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</si>
  <si>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</si>
  <si>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</si>
  <si>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</si>
  <si>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</si>
  <si>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</si>
  <si>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</si>
  <si>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</si>
  <si>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</si>
  <si>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</si>
  <si>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</si>
  <si>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</si>
  <si>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</si>
  <si>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</si>
  <si>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</si>
  <si>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</si>
  <si>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</si>
  <si>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</si>
  <si>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</si>
  <si>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</si>
  <si>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</si>
  <si>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</si>
  <si>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</si>
  <si>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</si>
  <si>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</si>
  <si>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</si>
  <si>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</si>
  <si>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</si>
  <si>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</si>
  <si>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</si>
  <si>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</si>
  <si>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</si>
  <si>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</si>
  <si>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</si>
  <si>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</si>
  <si>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</si>
  <si>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</si>
  <si>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</si>
  <si>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</si>
  <si>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</si>
  <si>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</si>
  <si>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</si>
  <si>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</si>
  <si>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</si>
  <si>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</si>
  <si>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</si>
  <si>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</si>
  <si>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</si>
  <si>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</si>
  <si>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</si>
  <si>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</si>
  <si>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</si>
  <si>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</si>
  <si>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</si>
  <si>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</si>
  <si>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</si>
  <si>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</si>
  <si>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</si>
  <si>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</si>
  <si>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</si>
  <si>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</si>
  <si>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</si>
  <si>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</si>
  <si>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</si>
  <si>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</si>
  <si>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</si>
  <si>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</si>
  <si>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</si>
  <si>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</si>
  <si>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</si>
  <si>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</si>
  <si>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</si>
  <si>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</si>
  <si>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</si>
  <si>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</si>
  <si>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</si>
  <si>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</si>
  <si>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</si>
  <si>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</si>
  <si>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</si>
  <si>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</si>
  <si>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</si>
  <si>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</si>
  <si>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</si>
  <si>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</si>
  <si>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</si>
  <si>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</si>
  <si>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</si>
  <si>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</si>
  <si>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</si>
  <si>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</si>
  <si>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</si>
  <si>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</si>
  <si>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</si>
  <si>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</si>
  <si>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</si>
  <si>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</si>
  <si>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</si>
  <si>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</si>
  <si>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</si>
  <si>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</si>
  <si>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</si>
  <si>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</si>
  <si>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</si>
  <si>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</si>
  <si>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</si>
  <si>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</si>
  <si>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</si>
  <si>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</si>
  <si>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</si>
  <si>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</si>
  <si>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</si>
  <si>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</si>
  <si>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</si>
  <si>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</si>
  <si>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</si>
  <si>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</si>
  <si>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</si>
  <si>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</si>
  <si>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</si>
  <si>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</si>
  <si>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</si>
  <si>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</si>
  <si>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</si>
  <si>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</si>
  <si>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</si>
  <si>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</si>
  <si>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</si>
  <si>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</si>
  <si>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</si>
  <si>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</si>
  <si>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</si>
  <si>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</si>
  <si>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</si>
  <si>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</si>
  <si>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</si>
  <si>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</si>
  <si>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</si>
  <si>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</si>
  <si>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</si>
  <si>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</si>
  <si>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</si>
  <si>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</si>
  <si>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</si>
  <si>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</si>
  <si>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</si>
  <si>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</si>
  <si>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</si>
  <si>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</si>
  <si>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</si>
  <si>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</si>
  <si>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</si>
  <si>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</si>
  <si>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</si>
  <si>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</si>
  <si>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</si>
  <si>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</si>
  <si>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</si>
  <si>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</si>
  <si>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</si>
  <si>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</si>
  <si>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</si>
  <si>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</si>
  <si>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</si>
  <si>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</si>
  <si>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</si>
  <si>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</si>
  <si>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</si>
  <si>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</si>
  <si>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</si>
  <si>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</si>
  <si>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</si>
  <si>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</si>
  <si>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</si>
  <si>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</si>
  <si>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</si>
  <si>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</si>
  <si>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</si>
  <si>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</si>
  <si>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</si>
  <si>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</si>
  <si>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</si>
  <si>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</si>
  <si>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</si>
  <si>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</si>
  <si>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</si>
  <si>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</si>
  <si>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</si>
  <si>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</si>
  <si>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</si>
  <si>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</si>
  <si>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</si>
  <si>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</si>
  <si>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</si>
  <si>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</si>
  <si>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</si>
  <si>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</si>
  <si>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</si>
  <si>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</si>
  <si>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</si>
  <si>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</si>
  <si>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</si>
  <si>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</si>
  <si>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</si>
  <si>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</si>
  <si>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</si>
  <si>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</si>
  <si>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</si>
  <si>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</si>
  <si>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</si>
  <si>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</si>
  <si>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</si>
  <si>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</si>
  <si>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</si>
  <si>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</si>
  <si>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</si>
  <si>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</si>
  <si>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</si>
  <si>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</si>
  <si>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</si>
  <si>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</si>
  <si>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</si>
  <si>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</si>
  <si>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</si>
  <si>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</si>
  <si>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</si>
  <si>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</si>
  <si>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</si>
  <si>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</si>
  <si>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</si>
  <si>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</si>
  <si>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</si>
  <si>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</si>
  <si>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</si>
  <si>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</si>
  <si>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</si>
  <si>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</si>
  <si>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</si>
  <si>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</si>
  <si>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</si>
  <si>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</si>
  <si>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</si>
  <si>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</si>
  <si>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</si>
  <si>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</si>
  <si>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</si>
  <si>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</si>
  <si>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</si>
  <si>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</si>
  <si>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</si>
  <si>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</si>
  <si>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</si>
  <si>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</si>
  <si>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</si>
  <si>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</si>
  <si>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</si>
  <si>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</si>
  <si>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</si>
  <si>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</si>
  <si>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</si>
  <si>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</si>
  <si>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</si>
  <si>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</si>
  <si>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</si>
  <si>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</si>
  <si>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</si>
  <si>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</si>
  <si>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</si>
  <si>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</si>
  <si>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</si>
  <si>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</si>
  <si>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</si>
  <si>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</si>
  <si>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</si>
  <si>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</si>
  <si>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</si>
  <si>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</si>
  <si>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</si>
  <si>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</si>
  <si>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</si>
  <si>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</si>
  <si>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</si>
  <si>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</si>
  <si>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</si>
  <si>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</si>
  <si>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</si>
  <si>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</si>
  <si>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</si>
  <si>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</si>
  <si>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</si>
  <si>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</si>
  <si>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</si>
  <si>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</si>
  <si>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</si>
  <si>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</si>
  <si>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</si>
  <si>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</si>
  <si>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</si>
  <si>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</si>
  <si>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</si>
  <si>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</si>
  <si>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</si>
  <si>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</si>
  <si>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</si>
  <si>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</si>
  <si>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</si>
  <si>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</si>
  <si>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</si>
  <si>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</si>
  <si>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</si>
  <si>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</si>
  <si>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</si>
  <si>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</si>
  <si>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</si>
  <si>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</si>
  <si>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</si>
  <si>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</si>
  <si>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</si>
  <si>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</si>
  <si>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</si>
  <si>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</si>
  <si>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</si>
  <si>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</si>
  <si>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</si>
  <si>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</si>
  <si>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</si>
  <si>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</si>
  <si>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</si>
  <si>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</si>
  <si>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</si>
  <si>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</si>
  <si>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</si>
  <si>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</si>
  <si>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</si>
  <si>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</si>
  <si>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</si>
  <si>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</si>
  <si>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</si>
  <si>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</si>
  <si>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</si>
  <si>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</si>
  <si>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</si>
  <si>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</si>
  <si>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</si>
  <si>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</si>
  <si>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</si>
  <si>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</si>
  <si>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</si>
  <si>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</si>
  <si>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</si>
  <si>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</si>
  <si>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</si>
  <si>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</si>
  <si>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</si>
  <si>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</si>
  <si>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</si>
  <si>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</si>
  <si>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</si>
  <si>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</si>
  <si>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</si>
  <si>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</si>
  <si>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</si>
  <si>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</si>
  <si>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</si>
  <si>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</si>
  <si>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</si>
  <si>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</si>
  <si>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</si>
  <si>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</si>
  <si>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</si>
  <si>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</si>
  <si>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</si>
  <si>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</si>
  <si>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</si>
  <si>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</si>
  <si>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</si>
  <si>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</si>
  <si>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</si>
  <si>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</si>
  <si>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</si>
  <si>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</si>
  <si>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</si>
  <si>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</si>
  <si>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</si>
  <si>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</si>
  <si>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</si>
  <si>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</si>
  <si>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</si>
  <si>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</si>
  <si>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</si>
  <si>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</si>
  <si>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</si>
  <si>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</si>
  <si>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</si>
  <si>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</si>
  <si>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</si>
  <si>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</si>
  <si>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</si>
  <si>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</si>
  <si>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</si>
  <si>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</si>
  <si>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</si>
  <si>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</si>
  <si>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</si>
  <si>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</si>
  <si>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</si>
  <si>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</si>
  <si>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</si>
  <si>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</si>
  <si>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</si>
  <si>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</si>
  <si>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</si>
  <si>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</si>
  <si>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</si>
  <si>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</si>
  <si>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</si>
  <si>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</si>
  <si>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</si>
  <si>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</si>
  <si>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</si>
  <si>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</si>
  <si>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</si>
  <si>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</si>
  <si>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</si>
  <si>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</si>
  <si>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</si>
  <si>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</si>
  <si>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</si>
  <si>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</si>
  <si>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</si>
  <si>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</si>
  <si>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</si>
  <si>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</si>
  <si>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</si>
  <si>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</si>
  <si>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</si>
  <si>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</si>
  <si>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</si>
  <si>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</si>
  <si>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</si>
  <si>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</si>
  <si>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</si>
  <si>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</si>
  <si>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</si>
  <si>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</si>
  <si>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</si>
  <si>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</si>
  <si>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</si>
  <si>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</si>
  <si>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</si>
  <si>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</si>
  <si>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</si>
  <si>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</si>
  <si>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</si>
  <si>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</si>
  <si>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</si>
  <si>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</si>
  <si>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</si>
  <si>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</si>
  <si>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</si>
  <si>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</si>
  <si>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</si>
  <si>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</si>
  <si>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</si>
  <si>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</si>
  <si>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</si>
  <si>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</si>
  <si>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</si>
  <si>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</si>
  <si>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</si>
  <si>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</si>
  <si>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</si>
  <si>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</si>
  <si>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</si>
  <si>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</si>
  <si>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</si>
  <si>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</si>
  <si>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</si>
  <si>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</si>
  <si>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</si>
  <si>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</si>
  <si>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</si>
  <si>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</si>
  <si>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</si>
  <si>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</si>
  <si>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</si>
  <si>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</si>
  <si>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</si>
  <si>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</si>
  <si>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</si>
  <si>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</si>
  <si>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</si>
  <si>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</si>
  <si>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</si>
  <si>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</si>
  <si>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</si>
  <si>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</si>
  <si>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</si>
  <si>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</si>
  <si>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</si>
  <si>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</si>
  <si>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</si>
  <si>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</si>
  <si>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</si>
  <si>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</si>
  <si>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</si>
  <si>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</si>
  <si>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</si>
  <si>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</si>
  <si>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</si>
  <si>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</si>
  <si>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</si>
  <si>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</si>
  <si>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</si>
  <si>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</si>
  <si>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</si>
  <si>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</si>
  <si>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</si>
  <si>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</si>
  <si>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</si>
  <si>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</si>
  <si>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</si>
  <si>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</si>
  <si>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</si>
  <si>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</si>
  <si>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</si>
  <si>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</si>
  <si>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</si>
  <si>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</si>
  <si>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</si>
  <si>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</si>
  <si>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</si>
  <si>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</si>
  <si>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</si>
  <si>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</si>
  <si>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</si>
  <si>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</si>
  <si>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</si>
  <si>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</si>
  <si>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</si>
  <si>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</si>
  <si>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</si>
  <si>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</si>
  <si>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</si>
  <si>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</si>
  <si>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</si>
  <si>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</si>
  <si>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</si>
  <si>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</si>
  <si>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</si>
  <si>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</si>
  <si>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</si>
  <si>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</si>
  <si>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</si>
  <si>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</si>
  <si>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</si>
  <si>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</si>
  <si>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</si>
  <si>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</si>
  <si>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</si>
  <si>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</si>
  <si>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</si>
  <si>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</si>
  <si>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</si>
  <si>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</si>
  <si>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</si>
  <si>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</si>
  <si>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</si>
  <si>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</si>
  <si>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</si>
  <si>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</si>
  <si>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</si>
  <si>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</si>
  <si>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</si>
  <si>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</si>
  <si>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</si>
  <si>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</si>
  <si>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</si>
  <si>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</si>
  <si>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</si>
  <si>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</si>
  <si>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</si>
  <si>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</si>
  <si>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</si>
  <si>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</si>
  <si>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</si>
  <si>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</si>
  <si>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</si>
  <si>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</si>
  <si>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</si>
  <si>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</si>
  <si>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</si>
  <si>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</si>
  <si>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</si>
  <si>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</si>
  <si>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</si>
  <si>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</si>
  <si>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</si>
  <si>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</si>
  <si>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</si>
  <si>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</si>
  <si>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</si>
  <si>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</si>
  <si>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</si>
  <si>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</si>
  <si>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</si>
  <si>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</si>
  <si>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</si>
  <si>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</si>
  <si>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</si>
  <si>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</si>
  <si>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</si>
  <si>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</si>
  <si>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</si>
  <si>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</si>
  <si>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</si>
  <si>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</si>
  <si>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</si>
  <si>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</si>
  <si>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</si>
  <si>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</si>
  <si>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</si>
  <si>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</si>
  <si>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</si>
  <si>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</si>
  <si>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</si>
  <si>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</si>
  <si>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</si>
  <si>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</si>
  <si>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</si>
  <si>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</si>
  <si>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</si>
  <si>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</si>
  <si>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</si>
  <si>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</si>
  <si>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</si>
  <si>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</si>
  <si>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</si>
  <si>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</si>
  <si>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</si>
  <si>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</si>
  <si>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</si>
  <si>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</si>
  <si>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</si>
  <si>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</si>
  <si>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</si>
  <si>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</si>
  <si>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</si>
  <si>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</si>
  <si>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</si>
  <si>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</si>
  <si>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</si>
  <si>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</si>
  <si>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</si>
  <si>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</si>
  <si>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</si>
  <si>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</si>
  <si>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</si>
  <si>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</si>
  <si>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</si>
  <si>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</si>
  <si>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</si>
  <si>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</si>
  <si>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</si>
  <si>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</si>
  <si>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</si>
  <si>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</si>
  <si>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</si>
  <si>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</si>
  <si>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</si>
  <si>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</si>
  <si>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</si>
  <si>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</si>
  <si>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</si>
  <si>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</si>
  <si>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</si>
  <si>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</si>
  <si>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</si>
  <si>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</si>
  <si>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</si>
  <si>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</si>
  <si>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</si>
  <si>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</si>
  <si>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</si>
  <si>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</si>
  <si>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</si>
  <si>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</si>
  <si>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</si>
  <si>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</si>
  <si>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</si>
  <si>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</si>
  <si>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</si>
  <si>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</si>
  <si>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</si>
  <si>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</si>
  <si>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</si>
  <si>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</si>
  <si>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</si>
  <si>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</si>
  <si>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</si>
  <si>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</si>
  <si>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</si>
  <si>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</si>
  <si>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</si>
  <si>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</si>
  <si>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</si>
  <si>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</si>
  <si>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</si>
  <si>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</si>
  <si>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</si>
  <si>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</si>
  <si>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</si>
  <si>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</si>
  <si>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</si>
  <si>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</si>
  <si>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</si>
  <si>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</si>
  <si>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</si>
  <si>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</si>
  <si>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</si>
  <si>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</si>
  <si>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</si>
  <si>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</si>
  <si>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</si>
  <si>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</si>
  <si>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</si>
  <si>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</si>
  <si>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</si>
  <si>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</si>
  <si>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</si>
  <si>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</si>
  <si>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</si>
  <si>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</si>
  <si>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</si>
  <si>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</si>
  <si>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</si>
  <si>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</si>
  <si>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</si>
  <si>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</si>
  <si>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</si>
  <si>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</si>
  <si>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</si>
  <si>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</si>
  <si>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</si>
  <si>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</si>
  <si>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</si>
  <si>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</si>
  <si>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</si>
  <si>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</si>
  <si>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</si>
  <si>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</si>
  <si>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</si>
  <si>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</si>
  <si>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</si>
  <si>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</si>
  <si>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</si>
  <si>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</si>
  <si>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</si>
  <si>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</si>
  <si>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</si>
  <si>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</si>
  <si>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</si>
  <si>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</si>
  <si>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</si>
  <si>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</si>
  <si>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</si>
  <si>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</si>
  <si>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</si>
  <si>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</si>
  <si>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</si>
  <si>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</si>
  <si>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</si>
  <si>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</si>
  <si>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</si>
  <si>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</si>
  <si>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</si>
  <si>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</si>
  <si>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</si>
  <si>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</si>
  <si>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</si>
  <si>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</si>
  <si>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</si>
  <si>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</si>
  <si>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</si>
  <si>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</si>
  <si>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</si>
  <si>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</si>
  <si>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</si>
  <si>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</si>
  <si>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</si>
  <si>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</si>
  <si>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</si>
  <si>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</si>
  <si>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</si>
  <si>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</si>
  <si>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</si>
  <si>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</si>
  <si>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</si>
  <si>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</si>
  <si>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</si>
  <si>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</si>
  <si>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</si>
  <si>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</si>
  <si>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</si>
  <si>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</si>
  <si>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</si>
  <si>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</si>
  <si>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</si>
  <si>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</si>
  <si>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</si>
  <si>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</si>
  <si>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</si>
  <si>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</si>
  <si>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</si>
  <si>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</si>
  <si>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</si>
  <si>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</si>
  <si>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</si>
  <si>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</si>
  <si>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</si>
  <si>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</si>
  <si>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</si>
  <si>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</si>
  <si>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</si>
  <si>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</si>
  <si>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</si>
  <si>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</si>
  <si>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</si>
  <si>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</si>
  <si>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</si>
  <si>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</si>
  <si>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</si>
  <si>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</si>
  <si>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</si>
  <si>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</si>
  <si>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</si>
  <si>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</si>
  <si>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</si>
  <si>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</si>
  <si>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</si>
  <si>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</si>
  <si>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</si>
  <si>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</si>
  <si>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</si>
  <si>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</si>
  <si>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</si>
  <si>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</si>
  <si>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</si>
  <si>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</si>
  <si>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</si>
  <si>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</si>
  <si>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</si>
  <si>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</si>
  <si>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</si>
  <si>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</si>
  <si>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</si>
  <si>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</si>
  <si>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</si>
  <si>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</si>
  <si>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</si>
  <si>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</si>
  <si>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</si>
  <si>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</si>
  <si>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</si>
  <si>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</si>
  <si>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</si>
  <si>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</si>
  <si>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</si>
  <si>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</si>
  <si>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</si>
  <si>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</si>
  <si>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</si>
  <si>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</si>
  <si>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</si>
  <si>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</si>
  <si>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</si>
  <si>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</si>
  <si>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</si>
  <si>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</si>
  <si>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</si>
  <si>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106.40-111.40</t>
  </si>
  <si>
    <t>Accu&lt;&gt;</t>
  </si>
  <si>
    <t>502.50-542.5</t>
  </si>
  <si>
    <t>600-650</t>
  </si>
  <si>
    <t>Sell</t>
  </si>
  <si>
    <t>290-310</t>
  </si>
  <si>
    <t>261.5-271.5</t>
  </si>
  <si>
    <t>430-440</t>
  </si>
  <si>
    <t>NIKHIL RAJESH SINGH</t>
  </si>
  <si>
    <t>NK SECURITIES RESEARCH PRIVATE LIMITED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</si>
  <si>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</si>
  <si>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</si>
  <si>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</si>
  <si>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</si>
  <si>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</si>
  <si>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</si>
  <si>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</si>
  <si>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</si>
  <si>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1075-1120</t>
  </si>
  <si>
    <t>1200-1270</t>
  </si>
  <si>
    <t>SETU SECURITIES PVT LTD</t>
  </si>
  <si>
    <t>GANGAFORGE</t>
  </si>
  <si>
    <t>Ganga Forging Limited</t>
  </si>
  <si>
    <t>GODHA</t>
  </si>
  <si>
    <t>Godha Cabcon Insulat Ltd</t>
  </si>
  <si>
    <t>LLOYDS-RE</t>
  </si>
  <si>
    <t>LLOYDS ENGG WORK LIMITED</t>
  </si>
  <si>
    <t>ENBETRD</t>
  </si>
  <si>
    <t>SAHASTRAA ADVISORS PRIVATE LIMITED</t>
  </si>
  <si>
    <t>HARPREET SINGH GREWAL</t>
  </si>
  <si>
    <t>BANKA</t>
  </si>
  <si>
    <t>Banka BioLoo Limited</t>
  </si>
  <si>
    <t>YUGA STOCKS AND COMMODITIES PRIVATE LIMITED  .</t>
  </si>
  <si>
    <t>JAINAM BROKING LIMITED</t>
  </si>
  <si>
    <t>1700-1750</t>
  </si>
  <si>
    <t>1860-1960</t>
  </si>
  <si>
    <t>ASHNI</t>
  </si>
  <si>
    <t>TIW SYSTEMS PVT. LTD</t>
  </si>
  <si>
    <t>DPL</t>
  </si>
  <si>
    <t>BANKNIFTY 48400 CE 03-JAN</t>
  </si>
  <si>
    <t>BANKNIFTY 49000 CE 03-JAN</t>
  </si>
  <si>
    <t xml:space="preserve">CAPACITE </t>
  </si>
  <si>
    <t>240.5-251.5</t>
  </si>
  <si>
    <t>280-310</t>
  </si>
  <si>
    <t>ALSTONE</t>
  </si>
  <si>
    <t>VISHAL BIPINCHANDRA DOSHI</t>
  </si>
  <si>
    <t>ASHOK KUMAR</t>
  </si>
  <si>
    <t>JANAGIRAMAN SUBASHREE</t>
  </si>
  <si>
    <t>SAPTSWATI PRIVATE LIMITED</t>
  </si>
  <si>
    <t>VINOD HARILAL JHAVERI</t>
  </si>
  <si>
    <t>QE SECURITIES LLP</t>
  </si>
  <si>
    <t>CITADEL SECURITIES INDIA MARKETS PRIVATE LIMITED</t>
  </si>
  <si>
    <t>MITTAL</t>
  </si>
  <si>
    <t>Mittal Life Style Limited</t>
  </si>
  <si>
    <t>COMFORT CAPITAL PRIVATE LIMITED</t>
  </si>
  <si>
    <t>RAJMET</t>
  </si>
  <si>
    <t>Rajnandini Metal Limited</t>
  </si>
  <si>
    <t>RPOWER</t>
  </si>
  <si>
    <t>Reliance Power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</si>
  <si>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</si>
  <si>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</si>
  <si>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</si>
  <si>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</si>
  <si>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</si>
  <si>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</si>
  <si>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</si>
  <si>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</si>
  <si>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</si>
  <si>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199.5-206.5</t>
  </si>
  <si>
    <t>219-230</t>
  </si>
  <si>
    <t>Retail Research Technical Calls &amp; Fundamental Performance Report for the month of January-2024</t>
  </si>
  <si>
    <t>MANJU GAGGAR</t>
  </si>
  <si>
    <t>RAJESH MADHAVAN UNNI(HUF)</t>
  </si>
  <si>
    <t>FRANKLININD</t>
  </si>
  <si>
    <t>GOPAIST</t>
  </si>
  <si>
    <t>IFL</t>
  </si>
  <si>
    <t>KATYAYANI TRADELINK PRIVATE LIMITED</t>
  </si>
  <si>
    <t>NCLRESE</t>
  </si>
  <si>
    <t>VIBRANT SECURITIES PRIVATE LIMITED</t>
  </si>
  <si>
    <t>QUASAR</t>
  </si>
  <si>
    <t>EMPIRE DEALTRADE PRIVATE LIMITED .</t>
  </si>
  <si>
    <t>GEMZAR ENTERPRISES PRIVATE LIMITED</t>
  </si>
  <si>
    <t>SSPNFIN</t>
  </si>
  <si>
    <t>YOGI SHAJANAND NATH</t>
  </si>
  <si>
    <t>TITANIN</t>
  </si>
  <si>
    <t>CHAUHAN TRISHUL JITUSINH</t>
  </si>
  <si>
    <t>BAJEL</t>
  </si>
  <si>
    <t>Bajel Projects Limited</t>
  </si>
  <si>
    <t>GTL</t>
  </si>
  <si>
    <t>GTL Limited</t>
  </si>
  <si>
    <t>PARASRAMPURIA INFRASTRUCTURE LLP</t>
  </si>
  <si>
    <t>MKPL</t>
  </si>
  <si>
    <t>M K Proteins Limited</t>
  </si>
  <si>
    <t>SRESTHA FINVEST LIMITED</t>
  </si>
  <si>
    <t>ONDOOR</t>
  </si>
  <si>
    <t>On Door Concepts Limited</t>
  </si>
  <si>
    <t>LIESHA CORPORATION PRIVATE LIMITED .</t>
  </si>
  <si>
    <t>RATNAVEER</t>
  </si>
  <si>
    <t>Ratnaveer Precision Eng L</t>
  </si>
  <si>
    <t>SKSE SECURITIES LTD</t>
  </si>
  <si>
    <t>RIIL</t>
  </si>
  <si>
    <t>Reliance Indl Infra Ltd</t>
  </si>
  <si>
    <t>SAGARDEEP</t>
  </si>
  <si>
    <t>Sagardeep Alloys Limited</t>
  </si>
  <si>
    <t>SAGCEM</t>
  </si>
  <si>
    <t>Sagar Cements Ltd</t>
  </si>
  <si>
    <t>CRONY VYAPAR PVT LTD</t>
  </si>
  <si>
    <t>SANGINITA</t>
  </si>
  <si>
    <t>Sanginita Chemicals Limit</t>
  </si>
  <si>
    <t>UTPL CORPORATE TRUSTEES PRIVATE LIMITED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</si>
  <si>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</si>
  <si>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</si>
  <si>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</si>
  <si>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</si>
  <si>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</si>
  <si>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</si>
  <si>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</si>
  <si>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</si>
  <si>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</si>
  <si>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</si>
  <si>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</si>
  <si>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</si>
  <si>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</si>
  <si>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7NR</t>
  </si>
  <si>
    <t>JAI VINAYAK SECURITIES</t>
  </si>
  <si>
    <t>PURVISH MUKESH SHAH</t>
  </si>
  <si>
    <t>AASHKA</t>
  </si>
  <si>
    <t>VIRAL MUKUNDCHANDRA SHAH</t>
  </si>
  <si>
    <t>SAMPATI SECURITIES LIMITED</t>
  </si>
  <si>
    <t>EKLINGJI TRADELINK PRIVATE LIMITED</t>
  </si>
  <si>
    <t>ACHYUT</t>
  </si>
  <si>
    <t>DHANVIN WEALTH MAX PRIVATE LIMITED</t>
  </si>
  <si>
    <t>ALKABEN SURESHBHAI THAKKAR</t>
  </si>
  <si>
    <t>BHAVNABEN KETANKUMAR THAKKAR</t>
  </si>
  <si>
    <t>ADVIKCA</t>
  </si>
  <si>
    <t>SACHINVERMA</t>
  </si>
  <si>
    <t>ANG</t>
  </si>
  <si>
    <t>ZENAB AIYUB YACOOBALI</t>
  </si>
  <si>
    <t>BCCL</t>
  </si>
  <si>
    <t>SWETA AGARWAL</t>
  </si>
  <si>
    <t>PRATIMA PRAKASH SHAH</t>
  </si>
  <si>
    <t>BONLON</t>
  </si>
  <si>
    <t>JAIN</t>
  </si>
  <si>
    <t>CHANDRAP</t>
  </si>
  <si>
    <t>ANUJ JAIN</t>
  </si>
  <si>
    <t>TRISHAKTI ELECTRONICS AND INDUSTRIES LTD</t>
  </si>
  <si>
    <t>TRISHAKTI CAPITAL LIMITED</t>
  </si>
  <si>
    <t>CHEMTECH</t>
  </si>
  <si>
    <t>PARTH INFIN BROKERS PVT LTD</t>
  </si>
  <si>
    <t>CHOTHANI</t>
  </si>
  <si>
    <t>MILLENNIAL FAMILY TRUST</t>
  </si>
  <si>
    <t>SHANKAR PARAMESHWAR SHETTY</t>
  </si>
  <si>
    <t>KETAN SURESH HANDE</t>
  </si>
  <si>
    <t>DEEPAKCHEM</t>
  </si>
  <si>
    <t>WINRO COMMERCIAL INDIA LIMITED</t>
  </si>
  <si>
    <t>JYOTHI VELLANKI</t>
  </si>
  <si>
    <t>EARUM</t>
  </si>
  <si>
    <t>ASHOK KUMAR CHAUDHARY</t>
  </si>
  <si>
    <t>EMPOWER</t>
  </si>
  <si>
    <t>AVANCE VENTURES PRIVATE LIMITED</t>
  </si>
  <si>
    <t>MOONLIGHT MULTITRADE LLP</t>
  </si>
  <si>
    <t>GARBIFIN</t>
  </si>
  <si>
    <t>KALPATARU SHARES &amp; STOCK BROKING PRIVATE LIMITED</t>
  </si>
  <si>
    <t>GATECHDVR</t>
  </si>
  <si>
    <t>ALLAM NAGAREKHA SUDHAKARAREDDY</t>
  </si>
  <si>
    <t>NAMARTA JAIN</t>
  </si>
  <si>
    <t>GGENG</t>
  </si>
  <si>
    <t>CHATURBHAI PRABHUDAS PATEL</t>
  </si>
  <si>
    <t>PARVEEN JAIN</t>
  </si>
  <si>
    <t>GUJTLRM</t>
  </si>
  <si>
    <t>AJAY SALVI</t>
  </si>
  <si>
    <t>HEALTHYLIFE</t>
  </si>
  <si>
    <t>GRISHMA VIRAL JHAVERI</t>
  </si>
  <si>
    <t>IBRIGST</t>
  </si>
  <si>
    <t>SHAGUN TIEUP PRIVATE LIMITED</t>
  </si>
  <si>
    <t>RUCHIRA GOYAL</t>
  </si>
  <si>
    <t>OM PRAKASH AGGARWAL</t>
  </si>
  <si>
    <t>MONEYSTAR TRADELINK PRIVATE LIMITED</t>
  </si>
  <si>
    <t>IGCIL</t>
  </si>
  <si>
    <t>MANUBHAI AMRUTLAL SHAH</t>
  </si>
  <si>
    <t>JAIMATAG</t>
  </si>
  <si>
    <t>PRITHVI FINMART PRIVATE LIMITED</t>
  </si>
  <si>
    <t>JSHL</t>
  </si>
  <si>
    <t>MCPL</t>
  </si>
  <si>
    <t>CAIFU INVESTMENT ADVISORY LLP</t>
  </si>
  <si>
    <t>SATYAVIBHUMUPPANA</t>
  </si>
  <si>
    <t>SHRENI SHARES LTD</t>
  </si>
  <si>
    <t>JINENDRA KUMAR JAIN</t>
  </si>
  <si>
    <t>BIREN P.GANDHI HUF</t>
  </si>
  <si>
    <t>MMLF</t>
  </si>
  <si>
    <t>SAROJ GUPTA</t>
  </si>
  <si>
    <t>PARTH NITINBHAI SINOJIA</t>
  </si>
  <si>
    <t>MODULEX</t>
  </si>
  <si>
    <t>AAA HOLDING TRUST</t>
  </si>
  <si>
    <t>NATURAL</t>
  </si>
  <si>
    <t>HEMA JAYPRAKASH BHAVSAR</t>
  </si>
  <si>
    <t>AMIT PITAMSINGH VERMA</t>
  </si>
  <si>
    <t>NIBE</t>
  </si>
  <si>
    <t>A2Z ONLINE SERVICES PRIVATE LIMITED</t>
  </si>
  <si>
    <t>SOCIETE GENERALE</t>
  </si>
  <si>
    <t>AEGIS INVESTMENT FUND, PCC-NIVEZA</t>
  </si>
  <si>
    <t>ONTIC</t>
  </si>
  <si>
    <t>SHANI BHATI</t>
  </si>
  <si>
    <t>ORIENTTR</t>
  </si>
  <si>
    <t>BHASKARAMENON RAMACHANDRAN</t>
  </si>
  <si>
    <t>SAMPRE</t>
  </si>
  <si>
    <t>TRADELINK EXIM INDIA PVT LTD</t>
  </si>
  <si>
    <t>FORESIGHT HOLDINGS PVT LTD</t>
  </si>
  <si>
    <t>SBVCL</t>
  </si>
  <si>
    <t>TOPGAIN FINANCE PRIVATE LIMITED</t>
  </si>
  <si>
    <t>MANSI SHARE &amp; STOCK ADVISORS PRIVATE LIMITED</t>
  </si>
  <si>
    <t>SEACOAST</t>
  </si>
  <si>
    <t>PRAVEEN KUMAR GUPTA</t>
  </si>
  <si>
    <t>SGFRL</t>
  </si>
  <si>
    <t>SHANTIDENM</t>
  </si>
  <si>
    <t>VARSHABEN BHARATBHAI SHAH</t>
  </si>
  <si>
    <t>SHIVAAGRO</t>
  </si>
  <si>
    <t>SHIVAEXPO</t>
  </si>
  <si>
    <t>RAMESH BHANDAPPA MUNNOLI</t>
  </si>
  <si>
    <t>SHREESEC</t>
  </si>
  <si>
    <t>MOREPLUS MERCHANTS PRIVATE LIMITED</t>
  </si>
  <si>
    <t>SUPERIOR COMMODEAL PRIVATE LIMITED</t>
  </si>
  <si>
    <t>SIMPLXPAP</t>
  </si>
  <si>
    <t>SHAVETA DAWAR</t>
  </si>
  <si>
    <t>SPL</t>
  </si>
  <si>
    <t>CHANAKYA OPPORTUNITIES FUND I</t>
  </si>
  <si>
    <t>SUNKESULA SOFTWARE LLP</t>
  </si>
  <si>
    <t>TRANSFD</t>
  </si>
  <si>
    <t>TAMILSELVAN KOMATHI</t>
  </si>
  <si>
    <t>B RAKESH CHORDIA</t>
  </si>
  <si>
    <t>TTIL</t>
  </si>
  <si>
    <t>MANGILAL JAWATRAJJI JAIN</t>
  </si>
  <si>
    <t>RAJESH PARAS SHAH</t>
  </si>
  <si>
    <t>KAMLA MULTITRADE LLP</t>
  </si>
  <si>
    <t>UNISHIRE</t>
  </si>
  <si>
    <t>MISTY COMMERCIAL PRIVATE LIMITED</t>
  </si>
  <si>
    <t>URJAGLOBA</t>
  </si>
  <si>
    <t>WARDINMOBI</t>
  </si>
  <si>
    <t>INDIAN CO-OPERATIVE CREDIT SOCIETY LIMITED</t>
  </si>
  <si>
    <t>ZODJRDMKJ</t>
  </si>
  <si>
    <t>SUBRAMANIAN SANGEETHA</t>
  </si>
  <si>
    <t>AKANKSHA</t>
  </si>
  <si>
    <t>Akanksha Power N Infra L</t>
  </si>
  <si>
    <t>HEMANT KADVABHAI BHOOT</t>
  </si>
  <si>
    <t>GOWTHAMAN ABILASH</t>
  </si>
  <si>
    <t>APEX</t>
  </si>
  <si>
    <t>Apex Frozen Foods Limited</t>
  </si>
  <si>
    <t>ARSHIYA</t>
  </si>
  <si>
    <t>Arshiya Limited</t>
  </si>
  <si>
    <t>ATL</t>
  </si>
  <si>
    <t>Allcargo Terminals Ltd</t>
  </si>
  <si>
    <t>NEGEN CAPITAL SERVICES PRIVATE LIMITED</t>
  </si>
  <si>
    <t>CUPID</t>
  </si>
  <si>
    <t>Cupid Limited</t>
  </si>
  <si>
    <t>MINERVA VENTURES FUND</t>
  </si>
  <si>
    <t>Engineers India Ltd.</t>
  </si>
  <si>
    <t>EXCEL</t>
  </si>
  <si>
    <t>Excel Realty N Infra Ltd</t>
  </si>
  <si>
    <t>GACM Technologies Limited</t>
  </si>
  <si>
    <t>PAVANKUMAR DONEPUDI</t>
  </si>
  <si>
    <t>PARSHVA TRADING</t>
  </si>
  <si>
    <t>HRHNEXT</t>
  </si>
  <si>
    <t>HRH Next Services Limited</t>
  </si>
  <si>
    <t>INDOAMIN</t>
  </si>
  <si>
    <t>Indo Amines Limited</t>
  </si>
  <si>
    <t>IPL</t>
  </si>
  <si>
    <t>India Pesticides Limited</t>
  </si>
  <si>
    <t>VT CAPITAL MARKET PVT LTD</t>
  </si>
  <si>
    <t>Ircon International Ltd</t>
  </si>
  <si>
    <t>KELLTONTEC</t>
  </si>
  <si>
    <t>Kellton Tech Sol Ltd</t>
  </si>
  <si>
    <t>KOPRAN</t>
  </si>
  <si>
    <t>Kopran Ltd.</t>
  </si>
  <si>
    <t>OM HARI HALAN HUF</t>
  </si>
  <si>
    <t>TRANSPARENT SHARES LLP</t>
  </si>
  <si>
    <t>NDTV</t>
  </si>
  <si>
    <t>New Delhi Television Limi</t>
  </si>
  <si>
    <t>PANACEABIO</t>
  </si>
  <si>
    <t>Panacea Biotec Ltd.</t>
  </si>
  <si>
    <t>GDN INVESTMENTS PRIVATE LIMITED</t>
  </si>
  <si>
    <t>SKA SECURITIES AND FINANCIAL SERVICES PRIVATE LTD</t>
  </si>
  <si>
    <t>RILINFRA</t>
  </si>
  <si>
    <t>Rachana Infra Ltd</t>
  </si>
  <si>
    <t>PACE COMMODITY BROKERS PRIVATE LIMITED</t>
  </si>
  <si>
    <t>KAMALA  BAI</t>
  </si>
  <si>
    <t>JAIN POOJA</t>
  </si>
  <si>
    <t>CHANDRIKABEN VIKRAMBHAI PATEL</t>
  </si>
  <si>
    <t>SEQUENT</t>
  </si>
  <si>
    <t>Sequent Scientific Ltd.</t>
  </si>
  <si>
    <t>SHIGAN</t>
  </si>
  <si>
    <t>Shigan Quantum Tech Ltd</t>
  </si>
  <si>
    <t>SHRIRAMPPS</t>
  </si>
  <si>
    <t>Shriram Properties Ltd</t>
  </si>
  <si>
    <t>SMLT</t>
  </si>
  <si>
    <t>Sarthak Metals Limited</t>
  </si>
  <si>
    <t>SOLARA</t>
  </si>
  <si>
    <t>Solara Active Pha Sci Ltd</t>
  </si>
  <si>
    <t>Sun Pharma Advanced Resea</t>
  </si>
  <si>
    <t>URJA</t>
  </si>
  <si>
    <t>Urja Global Limited</t>
  </si>
  <si>
    <t>USK</t>
  </si>
  <si>
    <t>Udayshivakumar Infra Ltd</t>
  </si>
  <si>
    <t>VIKASLIFE</t>
  </si>
  <si>
    <t>Vikas Lifecare Limited</t>
  </si>
  <si>
    <t>VISHWAS FINCAP SERVICES PRIVATE LIMITED</t>
  </si>
  <si>
    <t>ALPSINDUS</t>
  </si>
  <si>
    <t>Alps Industries Ltd.</t>
  </si>
  <si>
    <t>AXIS TRUSTEE SERVICES LIMITED</t>
  </si>
  <si>
    <t>PRABODH AGRAWAL</t>
  </si>
  <si>
    <t>SHAH KHANIK RAMESHBHAI</t>
  </si>
  <si>
    <t>L7 HITECH PRIVATE LIMITED</t>
  </si>
  <si>
    <t>GOYALSALT</t>
  </si>
  <si>
    <t>Goyal Salt Limited</t>
  </si>
  <si>
    <t>MERU INVESTMENT FUND PCC- CELL 1</t>
  </si>
  <si>
    <t>NIKUNJ STOCK BROKERS LTD</t>
  </si>
  <si>
    <t>KAVVERITEL</t>
  </si>
  <si>
    <t>Kavveri Telecom Products</t>
  </si>
  <si>
    <t>MOUNTAIN VENTURES</t>
  </si>
  <si>
    <t>HALAN OM HARI MAHABIR PRASAD</t>
  </si>
  <si>
    <t>CHEERFUL COMMERCIAL PRIVATE LIMITED</t>
  </si>
  <si>
    <t>SUNIL KUMAR MISHRA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</si>
</sst>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5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45295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45295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7" t="s">
        <v>16</v>
      </c>
      <c r="B9" s="339" t="s">
        <v>17</v>
      </c>
      <c r="C9" s="339" t="s">
        <v>18</v>
      </c>
      <c r="D9" s="339" t="s">
        <v>19</v>
      </c>
      <c r="E9" s="26" t="s">
        <v>20</v>
      </c>
      <c r="F9" s="26" t="s">
        <v>21</v>
      </c>
      <c r="G9" s="334" t="s">
        <v>22</v>
      </c>
      <c r="H9" s="335"/>
      <c r="I9" s="336"/>
      <c r="J9" s="334" t="s">
        <v>23</v>
      </c>
      <c r="K9" s="335"/>
      <c r="L9" s="336"/>
      <c r="M9" s="26"/>
      <c r="N9" s="27"/>
      <c r="O9" s="27"/>
      <c r="P9" s="27"/>
    </row>
    <row r="10" spans="1:16" ht="38.25">
      <c r="A10" s="338"/>
      <c r="B10" s="340"/>
      <c r="C10" s="340"/>
      <c r="D10" s="340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858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45316</v>
      </c>
      <c r="E11" s="249">
        <v>21600</v>
      </c>
      <c r="F11" s="249">
        <v>21636.3</v>
      </c>
      <c r="G11" s="248">
        <v>21542.699999999997</v>
      </c>
      <c r="H11" s="248">
        <v>21485.399999999998</v>
      </c>
      <c r="I11" s="248">
        <v>21391.799999999996</v>
      </c>
      <c r="J11" s="248">
        <v>21693.599999999999</v>
      </c>
      <c r="K11" s="248">
        <v>21787.199999999997</v>
      </c>
      <c r="L11" s="248">
        <v>21844.5</v>
      </c>
      <c r="M11" s="247">
        <v>21729.9</v>
      </c>
      <c r="N11" s="247">
        <v>21579</v>
      </c>
      <c r="O11" s="247">
        <v>13080650</v>
      </c>
      <c r="P11" s="250">
        <v>4.5849189191264845E-3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45316</v>
      </c>
      <c r="E12" s="249">
        <v>47931.95</v>
      </c>
      <c r="F12" s="249">
        <v>47927.516666666663</v>
      </c>
      <c r="G12" s="248">
        <v>47768.183333333327</v>
      </c>
      <c r="H12" s="248">
        <v>47604.416666666664</v>
      </c>
      <c r="I12" s="248">
        <v>47445.083333333328</v>
      </c>
      <c r="J12" s="248">
        <v>48091.283333333326</v>
      </c>
      <c r="K12" s="248">
        <v>48250.616666666669</v>
      </c>
      <c r="L12" s="248">
        <v>48414.383333333324</v>
      </c>
      <c r="M12" s="247">
        <v>48086.85</v>
      </c>
      <c r="N12" s="247">
        <v>47763.75</v>
      </c>
      <c r="O12" s="247">
        <v>2254515</v>
      </c>
      <c r="P12" s="250">
        <v>-0.10652653354813015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45321</v>
      </c>
      <c r="E13" s="264">
        <v>21369.95</v>
      </c>
      <c r="F13" s="264">
        <v>21392.3</v>
      </c>
      <c r="G13" s="266">
        <v>21319.05</v>
      </c>
      <c r="H13" s="266">
        <v>21268.15</v>
      </c>
      <c r="I13" s="266">
        <v>21194.9</v>
      </c>
      <c r="J13" s="266">
        <v>21443.199999999997</v>
      </c>
      <c r="K13" s="266">
        <v>21516.449999999997</v>
      </c>
      <c r="L13" s="266">
        <v>21567.349999999995</v>
      </c>
      <c r="M13" s="267">
        <v>21465.55</v>
      </c>
      <c r="N13" s="267">
        <v>21341.4</v>
      </c>
      <c r="O13" s="267">
        <v>78840</v>
      </c>
      <c r="P13" s="268">
        <v>-4.3203883495145631E-2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45320</v>
      </c>
      <c r="E14" s="264">
        <v>10402.85</v>
      </c>
      <c r="F14" s="264">
        <v>10394.116666666667</v>
      </c>
      <c r="G14" s="266">
        <v>10312.683333333334</v>
      </c>
      <c r="H14" s="266">
        <v>10222.516666666668</v>
      </c>
      <c r="I14" s="266">
        <v>10141.083333333336</v>
      </c>
      <c r="J14" s="266">
        <v>10484.283333333333</v>
      </c>
      <c r="K14" s="266">
        <v>10565.716666666664</v>
      </c>
      <c r="L14" s="266">
        <v>10655.883333333331</v>
      </c>
      <c r="M14" s="267">
        <v>10475.549999999999</v>
      </c>
      <c r="N14" s="267">
        <v>10303.950000000001</v>
      </c>
      <c r="O14" s="267">
        <v>637875</v>
      </c>
      <c r="P14" s="268">
        <v>6.6190297104174498E-2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45316</v>
      </c>
      <c r="E15" s="264">
        <v>655.25</v>
      </c>
      <c r="F15" s="264">
        <v>654.6</v>
      </c>
      <c r="G15" s="266">
        <v>648.65000000000009</v>
      </c>
      <c r="H15" s="266">
        <v>642.05000000000007</v>
      </c>
      <c r="I15" s="266">
        <v>636.10000000000014</v>
      </c>
      <c r="J15" s="266">
        <v>661.2</v>
      </c>
      <c r="K15" s="266">
        <v>667.15000000000009</v>
      </c>
      <c r="L15" s="266">
        <v>673.75</v>
      </c>
      <c r="M15" s="267">
        <v>660.55</v>
      </c>
      <c r="N15" s="267">
        <v>648</v>
      </c>
      <c r="O15" s="267">
        <v>13046000</v>
      </c>
      <c r="P15" s="268">
        <v>7.4909259402270445E-3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45316</v>
      </c>
      <c r="E16" s="264">
        <v>4807.8999999999996</v>
      </c>
      <c r="F16" s="264">
        <v>4793.0166666666664</v>
      </c>
      <c r="G16" s="266">
        <v>4724.333333333333</v>
      </c>
      <c r="H16" s="266">
        <v>4640.7666666666664</v>
      </c>
      <c r="I16" s="266">
        <v>4572.083333333333</v>
      </c>
      <c r="J16" s="266">
        <v>4876.583333333333</v>
      </c>
      <c r="K16" s="266">
        <v>4945.2666666666673</v>
      </c>
      <c r="L16" s="266">
        <v>5028.833333333333</v>
      </c>
      <c r="M16" s="267">
        <v>4861.7</v>
      </c>
      <c r="N16" s="267">
        <v>4709.45</v>
      </c>
      <c r="O16" s="267">
        <v>1025000</v>
      </c>
      <c r="P16" s="268">
        <v>3.6924633282751647E-2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45316</v>
      </c>
      <c r="E17" s="264">
        <v>23727.200000000001</v>
      </c>
      <c r="F17" s="264">
        <v>23639.466666666664</v>
      </c>
      <c r="G17" s="266">
        <v>23458.733333333326</v>
      </c>
      <c r="H17" s="266">
        <v>23190.266666666663</v>
      </c>
      <c r="I17" s="266">
        <v>23009.533333333326</v>
      </c>
      <c r="J17" s="266">
        <v>23907.933333333327</v>
      </c>
      <c r="K17" s="266">
        <v>24088.666666666664</v>
      </c>
      <c r="L17" s="266">
        <v>24357.133333333328</v>
      </c>
      <c r="M17" s="267">
        <v>23820.2</v>
      </c>
      <c r="N17" s="267">
        <v>23371</v>
      </c>
      <c r="O17" s="267">
        <v>174000</v>
      </c>
      <c r="P17" s="268">
        <v>-6.8917987594762232E-4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45316</v>
      </c>
      <c r="E18" s="264">
        <v>171.25</v>
      </c>
      <c r="F18" s="264">
        <v>171.36666666666667</v>
      </c>
      <c r="G18" s="266">
        <v>169.68333333333334</v>
      </c>
      <c r="H18" s="266">
        <v>168.11666666666667</v>
      </c>
      <c r="I18" s="266">
        <v>166.43333333333334</v>
      </c>
      <c r="J18" s="266">
        <v>172.93333333333334</v>
      </c>
      <c r="K18" s="266">
        <v>174.61666666666667</v>
      </c>
      <c r="L18" s="266">
        <v>176.18333333333334</v>
      </c>
      <c r="M18" s="267">
        <v>173.05</v>
      </c>
      <c r="N18" s="267">
        <v>169.8</v>
      </c>
      <c r="O18" s="267">
        <v>75146400</v>
      </c>
      <c r="P18" s="268">
        <v>-4.4355415653169264E-3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45316</v>
      </c>
      <c r="E19" s="264">
        <v>242.4</v>
      </c>
      <c r="F19" s="264">
        <v>242.66666666666666</v>
      </c>
      <c r="G19" s="266">
        <v>239.43333333333331</v>
      </c>
      <c r="H19" s="266">
        <v>236.46666666666664</v>
      </c>
      <c r="I19" s="266">
        <v>233.23333333333329</v>
      </c>
      <c r="J19" s="266">
        <v>245.63333333333333</v>
      </c>
      <c r="K19" s="266">
        <v>248.86666666666667</v>
      </c>
      <c r="L19" s="266">
        <v>251.83333333333334</v>
      </c>
      <c r="M19" s="267">
        <v>245.9</v>
      </c>
      <c r="N19" s="267">
        <v>239.7</v>
      </c>
      <c r="O19" s="267">
        <v>31740800</v>
      </c>
      <c r="P19" s="268">
        <v>1.6655562958027982E-2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45316</v>
      </c>
      <c r="E20" s="264">
        <v>2290.6999999999998</v>
      </c>
      <c r="F20" s="264">
        <v>2301.5666666666666</v>
      </c>
      <c r="G20" s="266">
        <v>2255.1333333333332</v>
      </c>
      <c r="H20" s="266">
        <v>2219.5666666666666</v>
      </c>
      <c r="I20" s="266">
        <v>2173.1333333333332</v>
      </c>
      <c r="J20" s="266">
        <v>2337.1333333333332</v>
      </c>
      <c r="K20" s="266">
        <v>2383.5666666666666</v>
      </c>
      <c r="L20" s="266">
        <v>2419.1333333333332</v>
      </c>
      <c r="M20" s="267">
        <v>2348</v>
      </c>
      <c r="N20" s="267">
        <v>2266</v>
      </c>
      <c r="O20" s="267">
        <v>3878100</v>
      </c>
      <c r="P20" s="268">
        <v>-5.8448050449896177E-3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45316</v>
      </c>
      <c r="E21" s="264">
        <v>3020.6</v>
      </c>
      <c r="F21" s="264">
        <v>3070</v>
      </c>
      <c r="G21" s="266">
        <v>2919.6</v>
      </c>
      <c r="H21" s="266">
        <v>2818.6</v>
      </c>
      <c r="I21" s="266">
        <v>2668.2</v>
      </c>
      <c r="J21" s="266">
        <v>3171</v>
      </c>
      <c r="K21" s="266">
        <v>3321.3999999999996</v>
      </c>
      <c r="L21" s="266">
        <v>3422.4</v>
      </c>
      <c r="M21" s="267">
        <v>3220.4</v>
      </c>
      <c r="N21" s="267">
        <v>2969</v>
      </c>
      <c r="O21" s="267">
        <v>13902000</v>
      </c>
      <c r="P21" s="268">
        <v>3.2324177415402437E-2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45316</v>
      </c>
      <c r="E22" s="264">
        <v>1100.75</v>
      </c>
      <c r="F22" s="264">
        <v>1105.6000000000001</v>
      </c>
      <c r="G22" s="266">
        <v>1062.4500000000003</v>
      </c>
      <c r="H22" s="266">
        <v>1024.1500000000001</v>
      </c>
      <c r="I22" s="266">
        <v>981.00000000000023</v>
      </c>
      <c r="J22" s="266">
        <v>1143.9000000000003</v>
      </c>
      <c r="K22" s="266">
        <v>1187.0500000000004</v>
      </c>
      <c r="L22" s="266">
        <v>1225.3500000000004</v>
      </c>
      <c r="M22" s="267">
        <v>1148.75</v>
      </c>
      <c r="N22" s="267">
        <v>1067.3</v>
      </c>
      <c r="O22" s="267">
        <v>49059200</v>
      </c>
      <c r="P22" s="268">
        <v>-3.3582853991017257E-2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45316</v>
      </c>
      <c r="E23" s="264">
        <v>5231.75</v>
      </c>
      <c r="F23" s="264">
        <v>5212.916666666667</v>
      </c>
      <c r="G23" s="266">
        <v>5168.8333333333339</v>
      </c>
      <c r="H23" s="266">
        <v>5105.916666666667</v>
      </c>
      <c r="I23" s="266">
        <v>5061.8333333333339</v>
      </c>
      <c r="J23" s="266">
        <v>5275.8333333333339</v>
      </c>
      <c r="K23" s="266">
        <v>5319.9166666666679</v>
      </c>
      <c r="L23" s="266">
        <v>5382.8333333333339</v>
      </c>
      <c r="M23" s="267">
        <v>5257</v>
      </c>
      <c r="N23" s="267">
        <v>5150</v>
      </c>
      <c r="O23" s="267">
        <v>626200</v>
      </c>
      <c r="P23" s="268">
        <v>0.31554621848739495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45316</v>
      </c>
      <c r="E24" s="264">
        <v>538.15</v>
      </c>
      <c r="F24" s="264">
        <v>540.1</v>
      </c>
      <c r="G24" s="266">
        <v>528.80000000000007</v>
      </c>
      <c r="H24" s="266">
        <v>519.45000000000005</v>
      </c>
      <c r="I24" s="266">
        <v>508.15000000000009</v>
      </c>
      <c r="J24" s="266">
        <v>549.45000000000005</v>
      </c>
      <c r="K24" s="266">
        <v>560.75</v>
      </c>
      <c r="L24" s="266">
        <v>570.1</v>
      </c>
      <c r="M24" s="267">
        <v>551.4</v>
      </c>
      <c r="N24" s="267">
        <v>530.75</v>
      </c>
      <c r="O24" s="267">
        <v>49424400</v>
      </c>
      <c r="P24" s="268">
        <v>-1.7145720728782617E-2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45316</v>
      </c>
      <c r="E25" s="264">
        <v>5798.25</v>
      </c>
      <c r="F25" s="264">
        <v>5778.333333333333</v>
      </c>
      <c r="G25" s="266">
        <v>5729.9166666666661</v>
      </c>
      <c r="H25" s="266">
        <v>5661.583333333333</v>
      </c>
      <c r="I25" s="266">
        <v>5613.1666666666661</v>
      </c>
      <c r="J25" s="266">
        <v>5846.6666666666661</v>
      </c>
      <c r="K25" s="266">
        <v>5895.0833333333321</v>
      </c>
      <c r="L25" s="266">
        <v>5963.4166666666661</v>
      </c>
      <c r="M25" s="267">
        <v>5826.75</v>
      </c>
      <c r="N25" s="267">
        <v>5710</v>
      </c>
      <c r="O25" s="267">
        <v>1991750</v>
      </c>
      <c r="P25" s="268">
        <v>1.4193876901533958E-2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45316</v>
      </c>
      <c r="E26" s="264">
        <v>460.8</v>
      </c>
      <c r="F26" s="264">
        <v>460.48333333333335</v>
      </c>
      <c r="G26" s="266">
        <v>457.31666666666672</v>
      </c>
      <c r="H26" s="266">
        <v>453.83333333333337</v>
      </c>
      <c r="I26" s="266">
        <v>450.66666666666674</v>
      </c>
      <c r="J26" s="266">
        <v>463.9666666666667</v>
      </c>
      <c r="K26" s="266">
        <v>467.13333333333333</v>
      </c>
      <c r="L26" s="266">
        <v>470.61666666666667</v>
      </c>
      <c r="M26" s="267">
        <v>463.65</v>
      </c>
      <c r="N26" s="267">
        <v>457</v>
      </c>
      <c r="O26" s="267">
        <v>15565200</v>
      </c>
      <c r="P26" s="268">
        <v>-2.0708446866485011E-3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45316</v>
      </c>
      <c r="E27" s="264">
        <v>180.9</v>
      </c>
      <c r="F27" s="264">
        <v>180.63333333333335</v>
      </c>
      <c r="G27" s="266">
        <v>179.31666666666672</v>
      </c>
      <c r="H27" s="266">
        <v>177.73333333333338</v>
      </c>
      <c r="I27" s="266">
        <v>176.41666666666674</v>
      </c>
      <c r="J27" s="266">
        <v>182.2166666666667</v>
      </c>
      <c r="K27" s="266">
        <v>183.53333333333336</v>
      </c>
      <c r="L27" s="266">
        <v>185.11666666666667</v>
      </c>
      <c r="M27" s="267">
        <v>181.95</v>
      </c>
      <c r="N27" s="267">
        <v>179.05</v>
      </c>
      <c r="O27" s="267">
        <v>95190000</v>
      </c>
      <c r="P27" s="268">
        <v>2.0640111510212833E-2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45316</v>
      </c>
      <c r="E28" s="264">
        <v>3386.05</v>
      </c>
      <c r="F28" s="264">
        <v>3395.1333333333332</v>
      </c>
      <c r="G28" s="266">
        <v>3371.1666666666665</v>
      </c>
      <c r="H28" s="266">
        <v>3356.2833333333333</v>
      </c>
      <c r="I28" s="266">
        <v>3332.3166666666666</v>
      </c>
      <c r="J28" s="266">
        <v>3410.0166666666664</v>
      </c>
      <c r="K28" s="266">
        <v>3433.9833333333336</v>
      </c>
      <c r="L28" s="266">
        <v>3448.8666666666663</v>
      </c>
      <c r="M28" s="267">
        <v>3419.1</v>
      </c>
      <c r="N28" s="267">
        <v>3380.25</v>
      </c>
      <c r="O28" s="267">
        <v>4682400</v>
      </c>
      <c r="P28" s="268">
        <v>-1.5061001262095077E-2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45316</v>
      </c>
      <c r="E29" s="264">
        <v>1867.75</v>
      </c>
      <c r="F29" s="264">
        <v>1878.1000000000001</v>
      </c>
      <c r="G29" s="266">
        <v>1850.6500000000003</v>
      </c>
      <c r="H29" s="266">
        <v>1833.5500000000002</v>
      </c>
      <c r="I29" s="266">
        <v>1806.1000000000004</v>
      </c>
      <c r="J29" s="266">
        <v>1895.2000000000003</v>
      </c>
      <c r="K29" s="266">
        <v>1922.65</v>
      </c>
      <c r="L29" s="266">
        <v>1939.7500000000002</v>
      </c>
      <c r="M29" s="267">
        <v>1905.55</v>
      </c>
      <c r="N29" s="267">
        <v>1861</v>
      </c>
      <c r="O29" s="267">
        <v>3034356</v>
      </c>
      <c r="P29" s="268">
        <v>4.6184993040617489E-2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45316</v>
      </c>
      <c r="E30" s="264">
        <v>7207.9</v>
      </c>
      <c r="F30" s="264">
        <v>7217.0666666666657</v>
      </c>
      <c r="G30" s="266">
        <v>7162.1833333333316</v>
      </c>
      <c r="H30" s="266">
        <v>7116.4666666666662</v>
      </c>
      <c r="I30" s="266">
        <v>7061.5833333333321</v>
      </c>
      <c r="J30" s="266">
        <v>7262.783333333331</v>
      </c>
      <c r="K30" s="266">
        <v>7317.6666666666661</v>
      </c>
      <c r="L30" s="266">
        <v>7363.3833333333305</v>
      </c>
      <c r="M30" s="267">
        <v>7271.95</v>
      </c>
      <c r="N30" s="267">
        <v>7171.35</v>
      </c>
      <c r="O30" s="267">
        <v>218325</v>
      </c>
      <c r="P30" s="268">
        <v>1.3759889920880633E-3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45316</v>
      </c>
      <c r="E31" s="264">
        <v>766.15</v>
      </c>
      <c r="F31" s="264">
        <v>762.56666666666661</v>
      </c>
      <c r="G31" s="266">
        <v>755.63333333333321</v>
      </c>
      <c r="H31" s="266">
        <v>745.11666666666656</v>
      </c>
      <c r="I31" s="266">
        <v>738.18333333333317</v>
      </c>
      <c r="J31" s="266">
        <v>773.08333333333326</v>
      </c>
      <c r="K31" s="266">
        <v>780.01666666666665</v>
      </c>
      <c r="L31" s="266">
        <v>790.5333333333333</v>
      </c>
      <c r="M31" s="267">
        <v>769.5</v>
      </c>
      <c r="N31" s="267">
        <v>752.05</v>
      </c>
      <c r="O31" s="267">
        <v>15265000</v>
      </c>
      <c r="P31" s="268">
        <v>6.5513626834381555E-5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45316</v>
      </c>
      <c r="E32" s="264">
        <v>1099.0999999999999</v>
      </c>
      <c r="F32" s="264">
        <v>1095.8833333333334</v>
      </c>
      <c r="G32" s="266">
        <v>1085.6166666666668</v>
      </c>
      <c r="H32" s="266">
        <v>1072.1333333333334</v>
      </c>
      <c r="I32" s="266">
        <v>1061.8666666666668</v>
      </c>
      <c r="J32" s="266">
        <v>1109.3666666666668</v>
      </c>
      <c r="K32" s="266">
        <v>1119.6333333333337</v>
      </c>
      <c r="L32" s="266">
        <v>1133.1166666666668</v>
      </c>
      <c r="M32" s="267">
        <v>1106.1500000000001</v>
      </c>
      <c r="N32" s="267">
        <v>1082.4000000000001</v>
      </c>
      <c r="O32" s="267">
        <v>21816300</v>
      </c>
      <c r="P32" s="268">
        <v>-6.462278328824767E-3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45316</v>
      </c>
      <c r="E33" s="264">
        <v>1105.45</v>
      </c>
      <c r="F33" s="264">
        <v>1100.7666666666667</v>
      </c>
      <c r="G33" s="266">
        <v>1093.1333333333332</v>
      </c>
      <c r="H33" s="266">
        <v>1080.8166666666666</v>
      </c>
      <c r="I33" s="266">
        <v>1073.1833333333332</v>
      </c>
      <c r="J33" s="266">
        <v>1113.0833333333333</v>
      </c>
      <c r="K33" s="266">
        <v>1120.7166666666669</v>
      </c>
      <c r="L33" s="266">
        <v>1133.0333333333333</v>
      </c>
      <c r="M33" s="267">
        <v>1108.4000000000001</v>
      </c>
      <c r="N33" s="267">
        <v>1088.45</v>
      </c>
      <c r="O33" s="267">
        <v>44668750</v>
      </c>
      <c r="P33" s="268">
        <v>3.6392139297911649E-4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45316</v>
      </c>
      <c r="E34" s="264">
        <v>6962.95</v>
      </c>
      <c r="F34" s="264">
        <v>6869.8500000000013</v>
      </c>
      <c r="G34" s="266">
        <v>6721.7000000000025</v>
      </c>
      <c r="H34" s="266">
        <v>6480.4500000000016</v>
      </c>
      <c r="I34" s="266">
        <v>6332.3000000000029</v>
      </c>
      <c r="J34" s="266">
        <v>7111.1000000000022</v>
      </c>
      <c r="K34" s="266">
        <v>7259.2500000000018</v>
      </c>
      <c r="L34" s="266">
        <v>7500.5000000000018</v>
      </c>
      <c r="M34" s="267">
        <v>7018</v>
      </c>
      <c r="N34" s="267">
        <v>6628.6</v>
      </c>
      <c r="O34" s="267">
        <v>2165625</v>
      </c>
      <c r="P34" s="268">
        <v>0.2160454832596336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45316</v>
      </c>
      <c r="E35" s="264">
        <v>1687.7</v>
      </c>
      <c r="F35" s="264">
        <v>1693.1499999999999</v>
      </c>
      <c r="G35" s="266">
        <v>1668.5999999999997</v>
      </c>
      <c r="H35" s="266">
        <v>1649.4999999999998</v>
      </c>
      <c r="I35" s="266">
        <v>1624.9499999999996</v>
      </c>
      <c r="J35" s="266">
        <v>1712.2499999999998</v>
      </c>
      <c r="K35" s="266">
        <v>1736.8</v>
      </c>
      <c r="L35" s="266">
        <v>1755.8999999999999</v>
      </c>
      <c r="M35" s="267">
        <v>1717.7</v>
      </c>
      <c r="N35" s="267">
        <v>1674.05</v>
      </c>
      <c r="O35" s="267">
        <v>8565500</v>
      </c>
      <c r="P35" s="268">
        <v>1.5200233849751534E-3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45316</v>
      </c>
      <c r="E36" s="264">
        <v>7429.05</v>
      </c>
      <c r="F36" s="264">
        <v>7449.0166666666664</v>
      </c>
      <c r="G36" s="266">
        <v>7378.0333333333328</v>
      </c>
      <c r="H36" s="266">
        <v>7327.0166666666664</v>
      </c>
      <c r="I36" s="266">
        <v>7256.0333333333328</v>
      </c>
      <c r="J36" s="266">
        <v>7500.0333333333328</v>
      </c>
      <c r="K36" s="266">
        <v>7571.0166666666664</v>
      </c>
      <c r="L36" s="266">
        <v>7622.0333333333328</v>
      </c>
      <c r="M36" s="267">
        <v>7520</v>
      </c>
      <c r="N36" s="267">
        <v>7398</v>
      </c>
      <c r="O36" s="267">
        <v>5904500</v>
      </c>
      <c r="P36" s="268">
        <v>-8.1263255149822567E-3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45316</v>
      </c>
      <c r="E37" s="264">
        <v>2516.9</v>
      </c>
      <c r="F37" s="264">
        <v>2525.35</v>
      </c>
      <c r="G37" s="266">
        <v>2499.2999999999997</v>
      </c>
      <c r="H37" s="266">
        <v>2481.6999999999998</v>
      </c>
      <c r="I37" s="266">
        <v>2455.6499999999996</v>
      </c>
      <c r="J37" s="266">
        <v>2542.9499999999998</v>
      </c>
      <c r="K37" s="266">
        <v>2569</v>
      </c>
      <c r="L37" s="266">
        <v>2586.6</v>
      </c>
      <c r="M37" s="267">
        <v>2551.4</v>
      </c>
      <c r="N37" s="267">
        <v>2507.75</v>
      </c>
      <c r="O37" s="267">
        <v>1653600</v>
      </c>
      <c r="P37" s="268">
        <v>2.2634508348794064E-2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45316</v>
      </c>
      <c r="E38" s="264">
        <v>407.85</v>
      </c>
      <c r="F38" s="264">
        <v>408.13333333333338</v>
      </c>
      <c r="G38" s="266">
        <v>405.41666666666674</v>
      </c>
      <c r="H38" s="266">
        <v>402.98333333333335</v>
      </c>
      <c r="I38" s="266">
        <v>400.26666666666671</v>
      </c>
      <c r="J38" s="266">
        <v>410.56666666666678</v>
      </c>
      <c r="K38" s="266">
        <v>413.28333333333336</v>
      </c>
      <c r="L38" s="266">
        <v>415.71666666666681</v>
      </c>
      <c r="M38" s="267">
        <v>410.85</v>
      </c>
      <c r="N38" s="267">
        <v>405.7</v>
      </c>
      <c r="O38" s="267">
        <v>12160000</v>
      </c>
      <c r="P38" s="268">
        <v>-1.3755515182974305E-2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45316</v>
      </c>
      <c r="E39" s="264">
        <v>255.4</v>
      </c>
      <c r="F39" s="264">
        <v>252.6</v>
      </c>
      <c r="G39" s="266">
        <v>245.25</v>
      </c>
      <c r="H39" s="266">
        <v>235.1</v>
      </c>
      <c r="I39" s="266">
        <v>227.75</v>
      </c>
      <c r="J39" s="266">
        <v>262.75</v>
      </c>
      <c r="K39" s="266">
        <v>270.09999999999997</v>
      </c>
      <c r="L39" s="266">
        <v>280.25</v>
      </c>
      <c r="M39" s="267">
        <v>259.95</v>
      </c>
      <c r="N39" s="267">
        <v>242.45</v>
      </c>
      <c r="O39" s="267">
        <v>104247500</v>
      </c>
      <c r="P39" s="268">
        <v>6.0773340117018571E-2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45316</v>
      </c>
      <c r="E40" s="264">
        <v>234.25</v>
      </c>
      <c r="F40" s="264">
        <v>233.33333333333334</v>
      </c>
      <c r="G40" s="266">
        <v>229.51666666666668</v>
      </c>
      <c r="H40" s="266">
        <v>224.78333333333333</v>
      </c>
      <c r="I40" s="266">
        <v>220.96666666666667</v>
      </c>
      <c r="J40" s="266">
        <v>238.06666666666669</v>
      </c>
      <c r="K40" s="266">
        <v>241.88333333333335</v>
      </c>
      <c r="L40" s="266">
        <v>246.6166666666667</v>
      </c>
      <c r="M40" s="267">
        <v>237.15</v>
      </c>
      <c r="N40" s="267">
        <v>228.6</v>
      </c>
      <c r="O40" s="267">
        <v>108406350</v>
      </c>
      <c r="P40" s="268">
        <v>1.1074795386402311E-3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45316</v>
      </c>
      <c r="E41" s="264">
        <v>1606.3</v>
      </c>
      <c r="F41" s="264">
        <v>1610.1666666666667</v>
      </c>
      <c r="G41" s="266">
        <v>1600.3333333333335</v>
      </c>
      <c r="H41" s="266">
        <v>1594.3666666666668</v>
      </c>
      <c r="I41" s="266">
        <v>1584.5333333333335</v>
      </c>
      <c r="J41" s="266">
        <v>1616.1333333333334</v>
      </c>
      <c r="K41" s="266">
        <v>1625.9666666666669</v>
      </c>
      <c r="L41" s="266">
        <v>1631.9333333333334</v>
      </c>
      <c r="M41" s="267">
        <v>1620</v>
      </c>
      <c r="N41" s="267">
        <v>1604.2</v>
      </c>
      <c r="O41" s="267">
        <v>1719375</v>
      </c>
      <c r="P41" s="268">
        <v>2.664576802507837E-2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45316</v>
      </c>
      <c r="E42" s="264">
        <v>183.6</v>
      </c>
      <c r="F42" s="264">
        <v>183.71666666666667</v>
      </c>
      <c r="G42" s="266">
        <v>181.38333333333333</v>
      </c>
      <c r="H42" s="266">
        <v>179.16666666666666</v>
      </c>
      <c r="I42" s="266">
        <v>176.83333333333331</v>
      </c>
      <c r="J42" s="266">
        <v>185.93333333333334</v>
      </c>
      <c r="K42" s="266">
        <v>188.26666666666665</v>
      </c>
      <c r="L42" s="266">
        <v>190.48333333333335</v>
      </c>
      <c r="M42" s="267">
        <v>186.05</v>
      </c>
      <c r="N42" s="267">
        <v>181.5</v>
      </c>
      <c r="O42" s="267">
        <v>81162300</v>
      </c>
      <c r="P42" s="268">
        <v>1.1651865008880994E-2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45316</v>
      </c>
      <c r="E43" s="264">
        <v>601.6</v>
      </c>
      <c r="F43" s="264">
        <v>603.43333333333339</v>
      </c>
      <c r="G43" s="266">
        <v>598.16666666666674</v>
      </c>
      <c r="H43" s="266">
        <v>594.73333333333335</v>
      </c>
      <c r="I43" s="266">
        <v>589.4666666666667</v>
      </c>
      <c r="J43" s="266">
        <v>606.86666666666679</v>
      </c>
      <c r="K43" s="266">
        <v>612.13333333333344</v>
      </c>
      <c r="L43" s="266">
        <v>615.56666666666683</v>
      </c>
      <c r="M43" s="267">
        <v>608.70000000000005</v>
      </c>
      <c r="N43" s="267">
        <v>600</v>
      </c>
      <c r="O43" s="267">
        <v>7951680</v>
      </c>
      <c r="P43" s="268">
        <v>1.5680323722812341E-2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45316</v>
      </c>
      <c r="E44" s="264">
        <v>1242.55</v>
      </c>
      <c r="F44" s="264">
        <v>1239.1166666666666</v>
      </c>
      <c r="G44" s="266">
        <v>1226.4333333333332</v>
      </c>
      <c r="H44" s="266">
        <v>1210.3166666666666</v>
      </c>
      <c r="I44" s="266">
        <v>1197.6333333333332</v>
      </c>
      <c r="J44" s="266">
        <v>1255.2333333333331</v>
      </c>
      <c r="K44" s="266">
        <v>1267.9166666666665</v>
      </c>
      <c r="L44" s="266">
        <v>1284.0333333333331</v>
      </c>
      <c r="M44" s="267">
        <v>1251.8</v>
      </c>
      <c r="N44" s="267">
        <v>1223</v>
      </c>
      <c r="O44" s="267">
        <v>5514500</v>
      </c>
      <c r="P44" s="268">
        <v>-2.2251773049645391E-2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45316</v>
      </c>
      <c r="E45" s="264">
        <v>1041.6500000000001</v>
      </c>
      <c r="F45" s="264">
        <v>1036.7333333333333</v>
      </c>
      <c r="G45" s="266">
        <v>1030.4666666666667</v>
      </c>
      <c r="H45" s="266">
        <v>1019.2833333333333</v>
      </c>
      <c r="I45" s="266">
        <v>1013.0166666666667</v>
      </c>
      <c r="J45" s="266">
        <v>1047.9166666666667</v>
      </c>
      <c r="K45" s="266">
        <v>1054.1833333333336</v>
      </c>
      <c r="L45" s="266">
        <v>1065.3666666666668</v>
      </c>
      <c r="M45" s="267">
        <v>1043</v>
      </c>
      <c r="N45" s="267">
        <v>1025.55</v>
      </c>
      <c r="O45" s="267">
        <v>30117850</v>
      </c>
      <c r="P45" s="268">
        <v>4.7652093453620169E-2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45316</v>
      </c>
      <c r="E46" s="264">
        <v>195.15</v>
      </c>
      <c r="F46" s="264">
        <v>197.44999999999996</v>
      </c>
      <c r="G46" s="266">
        <v>191.89999999999992</v>
      </c>
      <c r="H46" s="266">
        <v>188.64999999999995</v>
      </c>
      <c r="I46" s="266">
        <v>183.09999999999991</v>
      </c>
      <c r="J46" s="266">
        <v>200.69999999999993</v>
      </c>
      <c r="K46" s="266">
        <v>206.24999999999994</v>
      </c>
      <c r="L46" s="266">
        <v>209.49999999999994</v>
      </c>
      <c r="M46" s="267">
        <v>203</v>
      </c>
      <c r="N46" s="267">
        <v>194.2</v>
      </c>
      <c r="O46" s="267">
        <v>107231250</v>
      </c>
      <c r="P46" s="268">
        <v>2.9330242402862472E-2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45316</v>
      </c>
      <c r="E47" s="264">
        <v>284.55</v>
      </c>
      <c r="F47" s="264">
        <v>279.25</v>
      </c>
      <c r="G47" s="266">
        <v>272.05</v>
      </c>
      <c r="H47" s="266">
        <v>259.55</v>
      </c>
      <c r="I47" s="266">
        <v>252.35000000000002</v>
      </c>
      <c r="J47" s="266">
        <v>291.75</v>
      </c>
      <c r="K47" s="266">
        <v>298.95000000000005</v>
      </c>
      <c r="L47" s="266">
        <v>311.45</v>
      </c>
      <c r="M47" s="267">
        <v>286.45</v>
      </c>
      <c r="N47" s="267">
        <v>266.75</v>
      </c>
      <c r="O47" s="267">
        <v>39752500</v>
      </c>
      <c r="P47" s="268">
        <v>-1.4074900793650794E-2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45316</v>
      </c>
      <c r="E48" s="264">
        <v>22456.95</v>
      </c>
      <c r="F48" s="264">
        <v>22422.366666666669</v>
      </c>
      <c r="G48" s="266">
        <v>22304.733333333337</v>
      </c>
      <c r="H48" s="266">
        <v>22152.51666666667</v>
      </c>
      <c r="I48" s="266">
        <v>22034.883333333339</v>
      </c>
      <c r="J48" s="266">
        <v>22574.583333333336</v>
      </c>
      <c r="K48" s="266">
        <v>22692.216666666667</v>
      </c>
      <c r="L48" s="266">
        <v>22844.433333333334</v>
      </c>
      <c r="M48" s="267">
        <v>22540</v>
      </c>
      <c r="N48" s="267">
        <v>22270.15</v>
      </c>
      <c r="O48" s="267">
        <v>132600</v>
      </c>
      <c r="P48" s="268">
        <v>-4.5045045045045045E-3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45316</v>
      </c>
      <c r="E49" s="264">
        <v>464.15</v>
      </c>
      <c r="F49" s="264">
        <v>463.13333333333338</v>
      </c>
      <c r="G49" s="266">
        <v>457.71666666666675</v>
      </c>
      <c r="H49" s="266">
        <v>451.28333333333336</v>
      </c>
      <c r="I49" s="266">
        <v>445.86666666666673</v>
      </c>
      <c r="J49" s="266">
        <v>469.56666666666678</v>
      </c>
      <c r="K49" s="266">
        <v>474.98333333333341</v>
      </c>
      <c r="L49" s="266">
        <v>481.4166666666668</v>
      </c>
      <c r="M49" s="267">
        <v>468.55</v>
      </c>
      <c r="N49" s="267">
        <v>456.7</v>
      </c>
      <c r="O49" s="267">
        <v>38827800</v>
      </c>
      <c r="P49" s="268">
        <v>2.5969084423305588E-2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45316</v>
      </c>
      <c r="E50" s="264">
        <v>5280.15</v>
      </c>
      <c r="F50" s="264">
        <v>5296.25</v>
      </c>
      <c r="G50" s="266">
        <v>5254</v>
      </c>
      <c r="H50" s="266">
        <v>5227.8500000000004</v>
      </c>
      <c r="I50" s="266">
        <v>5185.6000000000004</v>
      </c>
      <c r="J50" s="266">
        <v>5322.4</v>
      </c>
      <c r="K50" s="266">
        <v>5364.65</v>
      </c>
      <c r="L50" s="266">
        <v>5390.7999999999993</v>
      </c>
      <c r="M50" s="267">
        <v>5338.5</v>
      </c>
      <c r="N50" s="267">
        <v>5270.1</v>
      </c>
      <c r="O50" s="267">
        <v>2501000</v>
      </c>
      <c r="P50" s="268">
        <v>-1.9677014738162434E-2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45316</v>
      </c>
      <c r="E51" s="264">
        <v>688.2</v>
      </c>
      <c r="F51" s="264">
        <v>684.75</v>
      </c>
      <c r="G51" s="266">
        <v>675.5</v>
      </c>
      <c r="H51" s="266">
        <v>662.8</v>
      </c>
      <c r="I51" s="266">
        <v>653.54999999999995</v>
      </c>
      <c r="J51" s="266">
        <v>697.45</v>
      </c>
      <c r="K51" s="266">
        <v>706.7</v>
      </c>
      <c r="L51" s="266">
        <v>719.40000000000009</v>
      </c>
      <c r="M51" s="267">
        <v>694</v>
      </c>
      <c r="N51" s="267">
        <v>672.05</v>
      </c>
      <c r="O51" s="267">
        <v>6923000</v>
      </c>
      <c r="P51" s="268">
        <v>4.9575500303214066E-2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45316</v>
      </c>
      <c r="E52" s="264">
        <v>461.35</v>
      </c>
      <c r="F52" s="264">
        <v>457.76666666666665</v>
      </c>
      <c r="G52" s="266">
        <v>449.5333333333333</v>
      </c>
      <c r="H52" s="266">
        <v>437.71666666666664</v>
      </c>
      <c r="I52" s="266">
        <v>429.48333333333329</v>
      </c>
      <c r="J52" s="266">
        <v>469.58333333333331</v>
      </c>
      <c r="K52" s="266">
        <v>477.81666666666666</v>
      </c>
      <c r="L52" s="266">
        <v>489.63333333333333</v>
      </c>
      <c r="M52" s="267">
        <v>466</v>
      </c>
      <c r="N52" s="267">
        <v>445.95</v>
      </c>
      <c r="O52" s="267">
        <v>51378300</v>
      </c>
      <c r="P52" s="268">
        <v>-2.1997224649226498E-2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45316</v>
      </c>
      <c r="E53" s="264">
        <v>770.65</v>
      </c>
      <c r="F53" s="264">
        <v>771.19999999999993</v>
      </c>
      <c r="G53" s="266">
        <v>763.99999999999989</v>
      </c>
      <c r="H53" s="266">
        <v>757.34999999999991</v>
      </c>
      <c r="I53" s="266">
        <v>750.14999999999986</v>
      </c>
      <c r="J53" s="266">
        <v>777.84999999999991</v>
      </c>
      <c r="K53" s="266">
        <v>785.05</v>
      </c>
      <c r="L53" s="266">
        <v>791.69999999999993</v>
      </c>
      <c r="M53" s="267">
        <v>778.4</v>
      </c>
      <c r="N53" s="267">
        <v>764.55</v>
      </c>
      <c r="O53" s="267">
        <v>5463900</v>
      </c>
      <c r="P53" s="268">
        <v>3.9317507418397624E-2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45316</v>
      </c>
      <c r="E54" s="264">
        <v>389.4</v>
      </c>
      <c r="F54" s="264">
        <v>386.98333333333329</v>
      </c>
      <c r="G54" s="266">
        <v>382.56666666666661</v>
      </c>
      <c r="H54" s="266">
        <v>375.73333333333329</v>
      </c>
      <c r="I54" s="266">
        <v>371.31666666666661</v>
      </c>
      <c r="J54" s="266">
        <v>393.81666666666661</v>
      </c>
      <c r="K54" s="266">
        <v>398.23333333333323</v>
      </c>
      <c r="L54" s="266">
        <v>405.06666666666661</v>
      </c>
      <c r="M54" s="267">
        <v>391.4</v>
      </c>
      <c r="N54" s="267">
        <v>380.15</v>
      </c>
      <c r="O54" s="267">
        <v>17035400</v>
      </c>
      <c r="P54" s="268">
        <v>4.975998126683058E-2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45316</v>
      </c>
      <c r="E55" s="264">
        <v>1247.45</v>
      </c>
      <c r="F55" s="264">
        <v>1243.8166666666666</v>
      </c>
      <c r="G55" s="266">
        <v>1228.6333333333332</v>
      </c>
      <c r="H55" s="266">
        <v>1209.8166666666666</v>
      </c>
      <c r="I55" s="266">
        <v>1194.6333333333332</v>
      </c>
      <c r="J55" s="266">
        <v>1262.6333333333332</v>
      </c>
      <c r="K55" s="266">
        <v>1277.8166666666666</v>
      </c>
      <c r="L55" s="266">
        <v>1296.6333333333332</v>
      </c>
      <c r="M55" s="267">
        <v>1259</v>
      </c>
      <c r="N55" s="267">
        <v>1225</v>
      </c>
      <c r="O55" s="267">
        <v>9665000</v>
      </c>
      <c r="P55" s="268">
        <v>-8.7814883661303765E-3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45316</v>
      </c>
      <c r="E56" s="264">
        <v>1305.1500000000001</v>
      </c>
      <c r="F56" s="264">
        <v>1298.8166666666666</v>
      </c>
      <c r="G56" s="266">
        <v>1286.3333333333333</v>
      </c>
      <c r="H56" s="266">
        <v>1267.5166666666667</v>
      </c>
      <c r="I56" s="266">
        <v>1255.0333333333333</v>
      </c>
      <c r="J56" s="266">
        <v>1317.6333333333332</v>
      </c>
      <c r="K56" s="266">
        <v>1330.1166666666668</v>
      </c>
      <c r="L56" s="266">
        <v>1348.9333333333332</v>
      </c>
      <c r="M56" s="267">
        <v>1311.3</v>
      </c>
      <c r="N56" s="267">
        <v>1280</v>
      </c>
      <c r="O56" s="267">
        <v>10076300</v>
      </c>
      <c r="P56" s="268">
        <v>-7.5544174135723429E-3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45316</v>
      </c>
      <c r="E57" s="264">
        <v>387.1</v>
      </c>
      <c r="F57" s="264">
        <v>389.73333333333335</v>
      </c>
      <c r="G57" s="266">
        <v>383.41666666666669</v>
      </c>
      <c r="H57" s="266">
        <v>379.73333333333335</v>
      </c>
      <c r="I57" s="266">
        <v>373.41666666666669</v>
      </c>
      <c r="J57" s="266">
        <v>393.41666666666669</v>
      </c>
      <c r="K57" s="266">
        <v>399.73333333333329</v>
      </c>
      <c r="L57" s="266">
        <v>403.41666666666669</v>
      </c>
      <c r="M57" s="267">
        <v>396.05</v>
      </c>
      <c r="N57" s="267">
        <v>386.05</v>
      </c>
      <c r="O57" s="267">
        <v>56374500</v>
      </c>
      <c r="P57" s="268">
        <v>2.5394928483399933E-3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45316</v>
      </c>
      <c r="E58" s="264">
        <v>5965.35</v>
      </c>
      <c r="F58" s="264">
        <v>5973.0666666666666</v>
      </c>
      <c r="G58" s="266">
        <v>5862.2833333333328</v>
      </c>
      <c r="H58" s="266">
        <v>5759.2166666666662</v>
      </c>
      <c r="I58" s="266">
        <v>5648.4333333333325</v>
      </c>
      <c r="J58" s="266">
        <v>6076.1333333333332</v>
      </c>
      <c r="K58" s="266">
        <v>6186.9166666666679</v>
      </c>
      <c r="L58" s="266">
        <v>6289.9833333333336</v>
      </c>
      <c r="M58" s="267">
        <v>6083.85</v>
      </c>
      <c r="N58" s="267">
        <v>5870</v>
      </c>
      <c r="O58" s="267">
        <v>1093950</v>
      </c>
      <c r="P58" s="268">
        <v>5.9567049251779747E-2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45316</v>
      </c>
      <c r="E59" s="264">
        <v>2499.4499999999998</v>
      </c>
      <c r="F59" s="264">
        <v>2492.3333333333335</v>
      </c>
      <c r="G59" s="266">
        <v>2476.2166666666672</v>
      </c>
      <c r="H59" s="266">
        <v>2452.9833333333336</v>
      </c>
      <c r="I59" s="266">
        <v>2436.8666666666672</v>
      </c>
      <c r="J59" s="266">
        <v>2515.5666666666671</v>
      </c>
      <c r="K59" s="266">
        <v>2531.6833333333329</v>
      </c>
      <c r="L59" s="266">
        <v>2554.916666666667</v>
      </c>
      <c r="M59" s="267">
        <v>2508.4499999999998</v>
      </c>
      <c r="N59" s="267">
        <v>2469.1</v>
      </c>
      <c r="O59" s="267">
        <v>4161850</v>
      </c>
      <c r="P59" s="268">
        <v>-2.6838882831502139E-3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45316</v>
      </c>
      <c r="E60" s="264">
        <v>888.3</v>
      </c>
      <c r="F60" s="264">
        <v>886.05000000000007</v>
      </c>
      <c r="G60" s="266">
        <v>875.60000000000014</v>
      </c>
      <c r="H60" s="266">
        <v>862.90000000000009</v>
      </c>
      <c r="I60" s="266">
        <v>852.45000000000016</v>
      </c>
      <c r="J60" s="266">
        <v>898.75000000000011</v>
      </c>
      <c r="K60" s="266">
        <v>909.20000000000016</v>
      </c>
      <c r="L60" s="266">
        <v>921.90000000000009</v>
      </c>
      <c r="M60" s="267">
        <v>896.5</v>
      </c>
      <c r="N60" s="267">
        <v>873.35</v>
      </c>
      <c r="O60" s="267">
        <v>8131000</v>
      </c>
      <c r="P60" s="268">
        <v>0.11612903225806452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45316</v>
      </c>
      <c r="E61" s="264">
        <v>1252.2</v>
      </c>
      <c r="F61" s="264">
        <v>1245.6333333333332</v>
      </c>
      <c r="G61" s="266">
        <v>1233.2666666666664</v>
      </c>
      <c r="H61" s="266">
        <v>1214.3333333333333</v>
      </c>
      <c r="I61" s="266">
        <v>1201.9666666666665</v>
      </c>
      <c r="J61" s="266">
        <v>1264.5666666666664</v>
      </c>
      <c r="K61" s="266">
        <v>1276.9333333333332</v>
      </c>
      <c r="L61" s="266">
        <v>1295.8666666666663</v>
      </c>
      <c r="M61" s="267">
        <v>1258</v>
      </c>
      <c r="N61" s="267">
        <v>1226.7</v>
      </c>
      <c r="O61" s="267">
        <v>1023400</v>
      </c>
      <c r="P61" s="268">
        <v>-7.1156289707750953E-2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45316</v>
      </c>
      <c r="E62" s="264">
        <v>320.60000000000002</v>
      </c>
      <c r="F62" s="264">
        <v>318</v>
      </c>
      <c r="G62" s="266">
        <v>313.10000000000002</v>
      </c>
      <c r="H62" s="266">
        <v>305.60000000000002</v>
      </c>
      <c r="I62" s="266">
        <v>300.70000000000005</v>
      </c>
      <c r="J62" s="266">
        <v>325.5</v>
      </c>
      <c r="K62" s="266">
        <v>330.4</v>
      </c>
      <c r="L62" s="266">
        <v>337.9</v>
      </c>
      <c r="M62" s="267">
        <v>322.89999999999998</v>
      </c>
      <c r="N62" s="267">
        <v>310.5</v>
      </c>
      <c r="O62" s="267">
        <v>20530800</v>
      </c>
      <c r="P62" s="268">
        <v>0.1583223316746217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45316</v>
      </c>
      <c r="E63" s="264">
        <v>153.65</v>
      </c>
      <c r="F63" s="264">
        <v>153.28333333333333</v>
      </c>
      <c r="G63" s="266">
        <v>151.76666666666665</v>
      </c>
      <c r="H63" s="266">
        <v>149.88333333333333</v>
      </c>
      <c r="I63" s="266">
        <v>148.36666666666665</v>
      </c>
      <c r="J63" s="266">
        <v>155.16666666666666</v>
      </c>
      <c r="K63" s="266">
        <v>156.68333333333337</v>
      </c>
      <c r="L63" s="266">
        <v>158.56666666666666</v>
      </c>
      <c r="M63" s="267">
        <v>154.80000000000001</v>
      </c>
      <c r="N63" s="267">
        <v>151.4</v>
      </c>
      <c r="O63" s="267">
        <v>32175000</v>
      </c>
      <c r="P63" s="268">
        <v>-4.486386138613861E-3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45316</v>
      </c>
      <c r="E64" s="264">
        <v>1979.65</v>
      </c>
      <c r="F64" s="264">
        <v>1974.0833333333333</v>
      </c>
      <c r="G64" s="266">
        <v>1961.2666666666664</v>
      </c>
      <c r="H64" s="266">
        <v>1942.8833333333332</v>
      </c>
      <c r="I64" s="266">
        <v>1930.0666666666664</v>
      </c>
      <c r="J64" s="266">
        <v>1992.4666666666665</v>
      </c>
      <c r="K64" s="266">
        <v>2005.2833333333335</v>
      </c>
      <c r="L64" s="266">
        <v>2023.6666666666665</v>
      </c>
      <c r="M64" s="267">
        <v>1986.9</v>
      </c>
      <c r="N64" s="267">
        <v>1955.7</v>
      </c>
      <c r="O64" s="267">
        <v>3537300</v>
      </c>
      <c r="P64" s="268">
        <v>-9.3204541603118113E-4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45316</v>
      </c>
      <c r="E65" s="264">
        <v>553.1</v>
      </c>
      <c r="F65" s="264">
        <v>555.58333333333337</v>
      </c>
      <c r="G65" s="266">
        <v>546.41666666666674</v>
      </c>
      <c r="H65" s="266">
        <v>539.73333333333335</v>
      </c>
      <c r="I65" s="266">
        <v>530.56666666666672</v>
      </c>
      <c r="J65" s="266">
        <v>562.26666666666677</v>
      </c>
      <c r="K65" s="266">
        <v>571.43333333333351</v>
      </c>
      <c r="L65" s="266">
        <v>578.11666666666679</v>
      </c>
      <c r="M65" s="267">
        <v>564.75</v>
      </c>
      <c r="N65" s="267">
        <v>548.9</v>
      </c>
      <c r="O65" s="267">
        <v>22975000</v>
      </c>
      <c r="P65" s="268">
        <v>-2.503713133884999E-2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45316</v>
      </c>
      <c r="E66" s="264">
        <v>2317.35</v>
      </c>
      <c r="F66" s="264">
        <v>2325.15</v>
      </c>
      <c r="G66" s="266">
        <v>2303.2000000000003</v>
      </c>
      <c r="H66" s="266">
        <v>2289.0500000000002</v>
      </c>
      <c r="I66" s="266">
        <v>2267.1000000000004</v>
      </c>
      <c r="J66" s="266">
        <v>2339.3000000000002</v>
      </c>
      <c r="K66" s="266">
        <v>2361.25</v>
      </c>
      <c r="L66" s="266">
        <v>2375.4</v>
      </c>
      <c r="M66" s="267">
        <v>2347.1</v>
      </c>
      <c r="N66" s="267">
        <v>2311</v>
      </c>
      <c r="O66" s="267">
        <v>3286750</v>
      </c>
      <c r="P66" s="268">
        <v>2.3635254650808172E-3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45316</v>
      </c>
      <c r="E67" s="264">
        <v>2498.4499999999998</v>
      </c>
      <c r="F67" s="264">
        <v>2488.0166666666669</v>
      </c>
      <c r="G67" s="266">
        <v>2459.3833333333337</v>
      </c>
      <c r="H67" s="266">
        <v>2420.3166666666666</v>
      </c>
      <c r="I67" s="266">
        <v>2391.6833333333334</v>
      </c>
      <c r="J67" s="266">
        <v>2527.0833333333339</v>
      </c>
      <c r="K67" s="266">
        <v>2555.7166666666672</v>
      </c>
      <c r="L67" s="266">
        <v>2594.7833333333342</v>
      </c>
      <c r="M67" s="267">
        <v>2516.65</v>
      </c>
      <c r="N67" s="267">
        <v>2448.9499999999998</v>
      </c>
      <c r="O67" s="267">
        <v>2385900</v>
      </c>
      <c r="P67" s="268">
        <v>-7.4878322725570948E-3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45316</v>
      </c>
      <c r="E68" s="264">
        <v>156.85</v>
      </c>
      <c r="F68" s="264">
        <v>157.54999999999998</v>
      </c>
      <c r="G68" s="266">
        <v>155.29999999999995</v>
      </c>
      <c r="H68" s="266">
        <v>153.74999999999997</v>
      </c>
      <c r="I68" s="266">
        <v>151.49999999999994</v>
      </c>
      <c r="J68" s="266">
        <v>159.09999999999997</v>
      </c>
      <c r="K68" s="266">
        <v>161.35000000000002</v>
      </c>
      <c r="L68" s="266">
        <v>162.89999999999998</v>
      </c>
      <c r="M68" s="267">
        <v>159.80000000000001</v>
      </c>
      <c r="N68" s="267">
        <v>156</v>
      </c>
      <c r="O68" s="267">
        <v>24327000</v>
      </c>
      <c r="P68" s="268">
        <v>-4.1942344045368618E-2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45316</v>
      </c>
      <c r="E69" s="264">
        <v>4052.7</v>
      </c>
      <c r="F69" s="264">
        <v>4056.2333333333336</v>
      </c>
      <c r="G69" s="266">
        <v>4026.4666666666672</v>
      </c>
      <c r="H69" s="266">
        <v>4000.2333333333336</v>
      </c>
      <c r="I69" s="266">
        <v>3970.4666666666672</v>
      </c>
      <c r="J69" s="266">
        <v>4082.4666666666672</v>
      </c>
      <c r="K69" s="266">
        <v>4112.2333333333336</v>
      </c>
      <c r="L69" s="266">
        <v>4138.4666666666672</v>
      </c>
      <c r="M69" s="267">
        <v>4086</v>
      </c>
      <c r="N69" s="267">
        <v>4030</v>
      </c>
      <c r="O69" s="267">
        <v>3503800</v>
      </c>
      <c r="P69" s="268">
        <v>2.648385773715357E-2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45316</v>
      </c>
      <c r="E70" s="264">
        <v>6393.95</v>
      </c>
      <c r="F70" s="264">
        <v>6376</v>
      </c>
      <c r="G70" s="266">
        <v>6303</v>
      </c>
      <c r="H70" s="266">
        <v>6212.05</v>
      </c>
      <c r="I70" s="266">
        <v>6139.05</v>
      </c>
      <c r="J70" s="266">
        <v>6466.95</v>
      </c>
      <c r="K70" s="266">
        <v>6539.95</v>
      </c>
      <c r="L70" s="266">
        <v>6630.9</v>
      </c>
      <c r="M70" s="267">
        <v>6449</v>
      </c>
      <c r="N70" s="267">
        <v>6285.05</v>
      </c>
      <c r="O70" s="267">
        <v>1162700</v>
      </c>
      <c r="P70" s="268">
        <v>1.2981355636870535E-2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45316</v>
      </c>
      <c r="E71" s="264">
        <v>720.55</v>
      </c>
      <c r="F71" s="264">
        <v>719.35</v>
      </c>
      <c r="G71" s="266">
        <v>712.7</v>
      </c>
      <c r="H71" s="266">
        <v>704.85</v>
      </c>
      <c r="I71" s="266">
        <v>698.2</v>
      </c>
      <c r="J71" s="266">
        <v>727.2</v>
      </c>
      <c r="K71" s="266">
        <v>733.84999999999991</v>
      </c>
      <c r="L71" s="266">
        <v>741.7</v>
      </c>
      <c r="M71" s="267">
        <v>726</v>
      </c>
      <c r="N71" s="267">
        <v>711.5</v>
      </c>
      <c r="O71" s="267">
        <v>32320200</v>
      </c>
      <c r="P71" s="268">
        <v>5.6990296246855268E-3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45316</v>
      </c>
      <c r="E72" s="264">
        <v>5970.5</v>
      </c>
      <c r="F72" s="264">
        <v>5965.583333333333</v>
      </c>
      <c r="G72" s="266">
        <v>5931.9666666666662</v>
      </c>
      <c r="H72" s="266">
        <v>5893.4333333333334</v>
      </c>
      <c r="I72" s="266">
        <v>5859.8166666666666</v>
      </c>
      <c r="J72" s="266">
        <v>6004.1166666666659</v>
      </c>
      <c r="K72" s="266">
        <v>6037.7333333333327</v>
      </c>
      <c r="L72" s="266">
        <v>6076.2666666666655</v>
      </c>
      <c r="M72" s="267">
        <v>5999.2</v>
      </c>
      <c r="N72" s="267">
        <v>5927.05</v>
      </c>
      <c r="O72" s="267">
        <v>1978750</v>
      </c>
      <c r="P72" s="268">
        <v>2.559118885649498E-2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45316</v>
      </c>
      <c r="E73" s="264">
        <v>3908.25</v>
      </c>
      <c r="F73" s="264">
        <v>3910.4333333333329</v>
      </c>
      <c r="G73" s="266">
        <v>3889.516666666666</v>
      </c>
      <c r="H73" s="266">
        <v>3870.7833333333328</v>
      </c>
      <c r="I73" s="266">
        <v>3849.8666666666659</v>
      </c>
      <c r="J73" s="266">
        <v>3929.1666666666661</v>
      </c>
      <c r="K73" s="266">
        <v>3950.083333333333</v>
      </c>
      <c r="L73" s="266">
        <v>3968.8166666666662</v>
      </c>
      <c r="M73" s="267">
        <v>3931.35</v>
      </c>
      <c r="N73" s="267">
        <v>3891.7</v>
      </c>
      <c r="O73" s="267">
        <v>3775275</v>
      </c>
      <c r="P73" s="268">
        <v>2.1545600909177006E-2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45316</v>
      </c>
      <c r="E74" s="264">
        <v>2884.1</v>
      </c>
      <c r="F74" s="264">
        <v>2896.8166666666662</v>
      </c>
      <c r="G74" s="266">
        <v>2861.4333333333325</v>
      </c>
      <c r="H74" s="266">
        <v>2838.7666666666664</v>
      </c>
      <c r="I74" s="266">
        <v>2803.3833333333328</v>
      </c>
      <c r="J74" s="266">
        <v>2919.4833333333322</v>
      </c>
      <c r="K74" s="266">
        <v>2954.8666666666663</v>
      </c>
      <c r="L74" s="266">
        <v>2977.5333333333319</v>
      </c>
      <c r="M74" s="267">
        <v>2932.2</v>
      </c>
      <c r="N74" s="267">
        <v>2874.15</v>
      </c>
      <c r="O74" s="267">
        <v>3508175</v>
      </c>
      <c r="P74" s="268">
        <v>9.427002916452222E-2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45316</v>
      </c>
      <c r="E75" s="264">
        <v>328.1</v>
      </c>
      <c r="F75" s="264">
        <v>326.20000000000005</v>
      </c>
      <c r="G75" s="266">
        <v>321.35000000000008</v>
      </c>
      <c r="H75" s="266">
        <v>314.60000000000002</v>
      </c>
      <c r="I75" s="266">
        <v>309.75000000000006</v>
      </c>
      <c r="J75" s="266">
        <v>332.9500000000001</v>
      </c>
      <c r="K75" s="266">
        <v>337.8</v>
      </c>
      <c r="L75" s="266">
        <v>344.55000000000013</v>
      </c>
      <c r="M75" s="267">
        <v>331.05</v>
      </c>
      <c r="N75" s="267">
        <v>319.45</v>
      </c>
      <c r="O75" s="267">
        <v>18522000</v>
      </c>
      <c r="P75" s="268">
        <v>4.3610547667342799E-2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45316</v>
      </c>
      <c r="E76" s="264">
        <v>152.6</v>
      </c>
      <c r="F76" s="264">
        <v>152.73333333333335</v>
      </c>
      <c r="G76" s="266">
        <v>151.7166666666667</v>
      </c>
      <c r="H76" s="266">
        <v>150.83333333333334</v>
      </c>
      <c r="I76" s="266">
        <v>149.81666666666669</v>
      </c>
      <c r="J76" s="266">
        <v>153.6166666666667</v>
      </c>
      <c r="K76" s="266">
        <v>154.63333333333335</v>
      </c>
      <c r="L76" s="266">
        <v>155.51666666666671</v>
      </c>
      <c r="M76" s="267">
        <v>153.75</v>
      </c>
      <c r="N76" s="267">
        <v>151.85</v>
      </c>
      <c r="O76" s="267">
        <v>93900000</v>
      </c>
      <c r="P76" s="268">
        <v>-7.661822985468956E-3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45316</v>
      </c>
      <c r="E77" s="264">
        <v>163.25</v>
      </c>
      <c r="F77" s="264">
        <v>163.46666666666667</v>
      </c>
      <c r="G77" s="266">
        <v>161.43333333333334</v>
      </c>
      <c r="H77" s="266">
        <v>159.61666666666667</v>
      </c>
      <c r="I77" s="266">
        <v>157.58333333333334</v>
      </c>
      <c r="J77" s="266">
        <v>165.28333333333333</v>
      </c>
      <c r="K77" s="266">
        <v>167.31666666666669</v>
      </c>
      <c r="L77" s="266">
        <v>169.13333333333333</v>
      </c>
      <c r="M77" s="267">
        <v>165.5</v>
      </c>
      <c r="N77" s="267">
        <v>161.65</v>
      </c>
      <c r="O77" s="267">
        <v>154859175</v>
      </c>
      <c r="P77" s="268">
        <v>3.9780057750199667E-2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45316</v>
      </c>
      <c r="E78" s="264">
        <v>903.1</v>
      </c>
      <c r="F78" s="264">
        <v>899.33333333333337</v>
      </c>
      <c r="G78" s="266">
        <v>890.11666666666679</v>
      </c>
      <c r="H78" s="266">
        <v>877.13333333333344</v>
      </c>
      <c r="I78" s="266">
        <v>867.91666666666686</v>
      </c>
      <c r="J78" s="266">
        <v>912.31666666666672</v>
      </c>
      <c r="K78" s="266">
        <v>921.53333333333319</v>
      </c>
      <c r="L78" s="266">
        <v>934.51666666666665</v>
      </c>
      <c r="M78" s="267">
        <v>908.55</v>
      </c>
      <c r="N78" s="267">
        <v>886.35</v>
      </c>
      <c r="O78" s="267">
        <v>11470950</v>
      </c>
      <c r="P78" s="268">
        <v>-6.3430258117188974E-3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45316</v>
      </c>
      <c r="E79" s="264">
        <v>82.35</v>
      </c>
      <c r="F79" s="264">
        <v>81.7</v>
      </c>
      <c r="G79" s="266">
        <v>79.800000000000011</v>
      </c>
      <c r="H79" s="266">
        <v>77.250000000000014</v>
      </c>
      <c r="I79" s="266">
        <v>75.350000000000023</v>
      </c>
      <c r="J79" s="266">
        <v>84.25</v>
      </c>
      <c r="K79" s="266">
        <v>86.15</v>
      </c>
      <c r="L79" s="266">
        <v>88.699999999999989</v>
      </c>
      <c r="M79" s="267">
        <v>83.6</v>
      </c>
      <c r="N79" s="267">
        <v>79.150000000000006</v>
      </c>
      <c r="O79" s="267">
        <v>177232500</v>
      </c>
      <c r="P79" s="268">
        <v>4.1862310693737186E-2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45316</v>
      </c>
      <c r="E80" s="264">
        <v>801.2</v>
      </c>
      <c r="F80" s="264">
        <v>797.33333333333337</v>
      </c>
      <c r="G80" s="266">
        <v>786.01666666666677</v>
      </c>
      <c r="H80" s="266">
        <v>770.83333333333337</v>
      </c>
      <c r="I80" s="266">
        <v>759.51666666666677</v>
      </c>
      <c r="J80" s="266">
        <v>812.51666666666677</v>
      </c>
      <c r="K80" s="266">
        <v>823.83333333333337</v>
      </c>
      <c r="L80" s="266">
        <v>839.01666666666677</v>
      </c>
      <c r="M80" s="267">
        <v>808.65</v>
      </c>
      <c r="N80" s="267">
        <v>782.15</v>
      </c>
      <c r="O80" s="267">
        <v>8827000</v>
      </c>
      <c r="P80" s="268">
        <v>2.692075015124017E-2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45316</v>
      </c>
      <c r="E81" s="264">
        <v>1172.4000000000001</v>
      </c>
      <c r="F81" s="264">
        <v>1170.2833333333335</v>
      </c>
      <c r="G81" s="266">
        <v>1162.5666666666671</v>
      </c>
      <c r="H81" s="266">
        <v>1152.7333333333336</v>
      </c>
      <c r="I81" s="266">
        <v>1145.0166666666671</v>
      </c>
      <c r="J81" s="266">
        <v>1180.116666666667</v>
      </c>
      <c r="K81" s="266">
        <v>1187.8333333333337</v>
      </c>
      <c r="L81" s="266">
        <v>1197.666666666667</v>
      </c>
      <c r="M81" s="267">
        <v>1178</v>
      </c>
      <c r="N81" s="267">
        <v>1160.45</v>
      </c>
      <c r="O81" s="267">
        <v>8691000</v>
      </c>
      <c r="P81" s="268">
        <v>-2.1559245707852517E-2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45316</v>
      </c>
      <c r="E82" s="264">
        <v>2062.1999999999998</v>
      </c>
      <c r="F82" s="264">
        <v>2048.6333333333332</v>
      </c>
      <c r="G82" s="266">
        <v>2025.2666666666664</v>
      </c>
      <c r="H82" s="266">
        <v>1988.3333333333333</v>
      </c>
      <c r="I82" s="266">
        <v>1964.9666666666665</v>
      </c>
      <c r="J82" s="266">
        <v>2085.5666666666666</v>
      </c>
      <c r="K82" s="266">
        <v>2108.9333333333334</v>
      </c>
      <c r="L82" s="266">
        <v>2145.8666666666663</v>
      </c>
      <c r="M82" s="267">
        <v>2072</v>
      </c>
      <c r="N82" s="267">
        <v>2011.7</v>
      </c>
      <c r="O82" s="267">
        <v>3476525</v>
      </c>
      <c r="P82" s="268">
        <v>-2.8923975056388482E-2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45316</v>
      </c>
      <c r="E83" s="264">
        <v>422.8</v>
      </c>
      <c r="F83" s="264">
        <v>423.53333333333336</v>
      </c>
      <c r="G83" s="266">
        <v>419.4666666666667</v>
      </c>
      <c r="H83" s="266">
        <v>416.13333333333333</v>
      </c>
      <c r="I83" s="266">
        <v>412.06666666666666</v>
      </c>
      <c r="J83" s="266">
        <v>426.86666666666673</v>
      </c>
      <c r="K83" s="266">
        <v>430.93333333333345</v>
      </c>
      <c r="L83" s="266">
        <v>434.26666666666677</v>
      </c>
      <c r="M83" s="267">
        <v>427.6</v>
      </c>
      <c r="N83" s="267">
        <v>420.2</v>
      </c>
      <c r="O83" s="267">
        <v>11822000</v>
      </c>
      <c r="P83" s="268">
        <v>-3.760989905568219E-2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45316</v>
      </c>
      <c r="E84" s="264">
        <v>2084.5500000000002</v>
      </c>
      <c r="F84" s="264">
        <v>2093.1</v>
      </c>
      <c r="G84" s="266">
        <v>2071.6999999999998</v>
      </c>
      <c r="H84" s="266">
        <v>2058.85</v>
      </c>
      <c r="I84" s="266">
        <v>2037.4499999999998</v>
      </c>
      <c r="J84" s="266">
        <v>2105.9499999999998</v>
      </c>
      <c r="K84" s="266">
        <v>2127.3500000000004</v>
      </c>
      <c r="L84" s="266">
        <v>2140.1999999999998</v>
      </c>
      <c r="M84" s="267">
        <v>2114.5</v>
      </c>
      <c r="N84" s="267">
        <v>2080.25</v>
      </c>
      <c r="O84" s="267">
        <v>9511875</v>
      </c>
      <c r="P84" s="268">
        <v>1.4489082526977051E-2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45316</v>
      </c>
      <c r="E85" s="264">
        <v>500.2</v>
      </c>
      <c r="F85" s="264">
        <v>499.84999999999997</v>
      </c>
      <c r="G85" s="266">
        <v>494.74999999999994</v>
      </c>
      <c r="H85" s="266">
        <v>489.29999999999995</v>
      </c>
      <c r="I85" s="266">
        <v>484.19999999999993</v>
      </c>
      <c r="J85" s="266">
        <v>505.29999999999995</v>
      </c>
      <c r="K85" s="266">
        <v>510.4</v>
      </c>
      <c r="L85" s="266">
        <v>515.84999999999991</v>
      </c>
      <c r="M85" s="267">
        <v>504.95</v>
      </c>
      <c r="N85" s="267">
        <v>494.4</v>
      </c>
      <c r="O85" s="267">
        <v>8385000</v>
      </c>
      <c r="P85" s="268">
        <v>-1.7718553228876849E-2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45316</v>
      </c>
      <c r="E86" s="264">
        <v>2890</v>
      </c>
      <c r="F86" s="264">
        <v>2860.35</v>
      </c>
      <c r="G86" s="266">
        <v>2810.7</v>
      </c>
      <c r="H86" s="266">
        <v>2731.4</v>
      </c>
      <c r="I86" s="266">
        <v>2681.75</v>
      </c>
      <c r="J86" s="266">
        <v>2939.6499999999996</v>
      </c>
      <c r="K86" s="266">
        <v>2989.3</v>
      </c>
      <c r="L86" s="266">
        <v>3068.5999999999995</v>
      </c>
      <c r="M86" s="267">
        <v>2910</v>
      </c>
      <c r="N86" s="267">
        <v>2781.05</v>
      </c>
      <c r="O86" s="267">
        <v>7135800</v>
      </c>
      <c r="P86" s="268">
        <v>6.6302057650064999E-2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45316</v>
      </c>
      <c r="E87" s="264">
        <v>1406.8</v>
      </c>
      <c r="F87" s="264">
        <v>1408.0166666666667</v>
      </c>
      <c r="G87" s="266">
        <v>1386.0333333333333</v>
      </c>
      <c r="H87" s="266">
        <v>1365.2666666666667</v>
      </c>
      <c r="I87" s="266">
        <v>1343.2833333333333</v>
      </c>
      <c r="J87" s="266">
        <v>1428.7833333333333</v>
      </c>
      <c r="K87" s="266">
        <v>1450.7666666666664</v>
      </c>
      <c r="L87" s="266">
        <v>1471.5333333333333</v>
      </c>
      <c r="M87" s="267">
        <v>1430</v>
      </c>
      <c r="N87" s="267">
        <v>1387.25</v>
      </c>
      <c r="O87" s="267">
        <v>5598500</v>
      </c>
      <c r="P87" s="268">
        <v>5.642041702047363E-2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45316</v>
      </c>
      <c r="E88" s="264">
        <v>1431.3</v>
      </c>
      <c r="F88" s="264">
        <v>1442.4333333333334</v>
      </c>
      <c r="G88" s="266">
        <v>1418.3166666666668</v>
      </c>
      <c r="H88" s="266">
        <v>1405.3333333333335</v>
      </c>
      <c r="I88" s="266">
        <v>1381.2166666666669</v>
      </c>
      <c r="J88" s="266">
        <v>1455.4166666666667</v>
      </c>
      <c r="K88" s="266">
        <v>1479.5333333333335</v>
      </c>
      <c r="L88" s="266">
        <v>1492.5166666666667</v>
      </c>
      <c r="M88" s="267">
        <v>1466.55</v>
      </c>
      <c r="N88" s="267">
        <v>1429.45</v>
      </c>
      <c r="O88" s="267">
        <v>12742800</v>
      </c>
      <c r="P88" s="268">
        <v>-1.1350676152718188E-2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45316</v>
      </c>
      <c r="E89" s="264">
        <v>3257.3</v>
      </c>
      <c r="F89" s="264">
        <v>3261.35</v>
      </c>
      <c r="G89" s="266">
        <v>3236.95</v>
      </c>
      <c r="H89" s="266">
        <v>3216.6</v>
      </c>
      <c r="I89" s="266">
        <v>3192.2</v>
      </c>
      <c r="J89" s="266">
        <v>3281.7</v>
      </c>
      <c r="K89" s="266">
        <v>3306.1000000000004</v>
      </c>
      <c r="L89" s="266">
        <v>3326.45</v>
      </c>
      <c r="M89" s="267">
        <v>3285.75</v>
      </c>
      <c r="N89" s="267">
        <v>3241</v>
      </c>
      <c r="O89" s="267">
        <v>2799600</v>
      </c>
      <c r="P89" s="268">
        <v>-1.818376296930153E-3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45316</v>
      </c>
      <c r="E90" s="264">
        <v>1678.75</v>
      </c>
      <c r="F90" s="264">
        <v>1687.8999999999999</v>
      </c>
      <c r="G90" s="266">
        <v>1665.5999999999997</v>
      </c>
      <c r="H90" s="266">
        <v>1652.4499999999998</v>
      </c>
      <c r="I90" s="266">
        <v>1630.1499999999996</v>
      </c>
      <c r="J90" s="266">
        <v>1701.0499999999997</v>
      </c>
      <c r="K90" s="266">
        <v>1723.35</v>
      </c>
      <c r="L90" s="266">
        <v>1736.4999999999998</v>
      </c>
      <c r="M90" s="267">
        <v>1710.2</v>
      </c>
      <c r="N90" s="267">
        <v>1674.75</v>
      </c>
      <c r="O90" s="267">
        <v>95384850</v>
      </c>
      <c r="P90" s="268">
        <v>-7.1617490468175726E-3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45316</v>
      </c>
      <c r="E91" s="264">
        <v>640.04999999999995</v>
      </c>
      <c r="F91" s="264">
        <v>643.81666666666661</v>
      </c>
      <c r="G91" s="266">
        <v>635.23333333333323</v>
      </c>
      <c r="H91" s="266">
        <v>630.41666666666663</v>
      </c>
      <c r="I91" s="266">
        <v>621.83333333333326</v>
      </c>
      <c r="J91" s="266">
        <v>648.63333333333321</v>
      </c>
      <c r="K91" s="266">
        <v>657.2166666666667</v>
      </c>
      <c r="L91" s="266">
        <v>662.03333333333319</v>
      </c>
      <c r="M91" s="267">
        <v>652.4</v>
      </c>
      <c r="N91" s="267">
        <v>639</v>
      </c>
      <c r="O91" s="267">
        <v>21292700</v>
      </c>
      <c r="P91" s="268">
        <v>-8.0455057907143582E-3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45316</v>
      </c>
      <c r="E92" s="264">
        <v>4016.1</v>
      </c>
      <c r="F92" s="264">
        <v>4028.3833333333332</v>
      </c>
      <c r="G92" s="266">
        <v>3981.7166666666662</v>
      </c>
      <c r="H92" s="266">
        <v>3947.333333333333</v>
      </c>
      <c r="I92" s="266">
        <v>3900.6666666666661</v>
      </c>
      <c r="J92" s="266">
        <v>4062.7666666666664</v>
      </c>
      <c r="K92" s="266">
        <v>4109.4333333333334</v>
      </c>
      <c r="L92" s="266">
        <v>4143.8166666666666</v>
      </c>
      <c r="M92" s="267">
        <v>4075.05</v>
      </c>
      <c r="N92" s="267">
        <v>3994</v>
      </c>
      <c r="O92" s="267">
        <v>3409800</v>
      </c>
      <c r="P92" s="268">
        <v>1.5819108052551614E-2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45316</v>
      </c>
      <c r="E93" s="264">
        <v>596.1</v>
      </c>
      <c r="F93" s="264">
        <v>602.28333333333342</v>
      </c>
      <c r="G93" s="266">
        <v>588.86666666666679</v>
      </c>
      <c r="H93" s="266">
        <v>581.63333333333333</v>
      </c>
      <c r="I93" s="266">
        <v>568.2166666666667</v>
      </c>
      <c r="J93" s="266">
        <v>609.51666666666688</v>
      </c>
      <c r="K93" s="266">
        <v>622.93333333333362</v>
      </c>
      <c r="L93" s="266">
        <v>630.16666666666697</v>
      </c>
      <c r="M93" s="267">
        <v>615.70000000000005</v>
      </c>
      <c r="N93" s="267">
        <v>595.04999999999995</v>
      </c>
      <c r="O93" s="267">
        <v>35056000</v>
      </c>
      <c r="P93" s="268">
        <v>-3.6737834198884399E-2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45316</v>
      </c>
      <c r="E94" s="264">
        <v>266.89999999999998</v>
      </c>
      <c r="F94" s="264">
        <v>267.5</v>
      </c>
      <c r="G94" s="266">
        <v>264.39999999999998</v>
      </c>
      <c r="H94" s="266">
        <v>261.89999999999998</v>
      </c>
      <c r="I94" s="266">
        <v>258.79999999999995</v>
      </c>
      <c r="J94" s="266">
        <v>270</v>
      </c>
      <c r="K94" s="266">
        <v>273.10000000000002</v>
      </c>
      <c r="L94" s="266">
        <v>275.60000000000002</v>
      </c>
      <c r="M94" s="267">
        <v>270.60000000000002</v>
      </c>
      <c r="N94" s="267">
        <v>265</v>
      </c>
      <c r="O94" s="267">
        <v>35017100</v>
      </c>
      <c r="P94" s="268">
        <v>-2.2343888724474698E-2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45316</v>
      </c>
      <c r="E95" s="264">
        <v>422.9</v>
      </c>
      <c r="F95" s="264">
        <v>418.26666666666665</v>
      </c>
      <c r="G95" s="266">
        <v>411.58333333333331</v>
      </c>
      <c r="H95" s="266">
        <v>400.26666666666665</v>
      </c>
      <c r="I95" s="266">
        <v>393.58333333333331</v>
      </c>
      <c r="J95" s="266">
        <v>429.58333333333331</v>
      </c>
      <c r="K95" s="266">
        <v>436.26666666666671</v>
      </c>
      <c r="L95" s="266">
        <v>447.58333333333331</v>
      </c>
      <c r="M95" s="267">
        <v>424.95</v>
      </c>
      <c r="N95" s="267">
        <v>406.95</v>
      </c>
      <c r="O95" s="267">
        <v>36795600</v>
      </c>
      <c r="P95" s="268">
        <v>-2.0906674330052447E-2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45316</v>
      </c>
      <c r="E96" s="264">
        <v>2622.95</v>
      </c>
      <c r="F96" s="264">
        <v>2626.4166666666665</v>
      </c>
      <c r="G96" s="266">
        <v>2610.333333333333</v>
      </c>
      <c r="H96" s="266">
        <v>2597.7166666666667</v>
      </c>
      <c r="I96" s="266">
        <v>2581.6333333333332</v>
      </c>
      <c r="J96" s="266">
        <v>2639.0333333333328</v>
      </c>
      <c r="K96" s="266">
        <v>2655.1166666666659</v>
      </c>
      <c r="L96" s="266">
        <v>2667.7333333333327</v>
      </c>
      <c r="M96" s="267">
        <v>2642.5</v>
      </c>
      <c r="N96" s="267">
        <v>2613.8000000000002</v>
      </c>
      <c r="O96" s="267">
        <v>10155900</v>
      </c>
      <c r="P96" s="268">
        <v>-6.2525685434157222E-3</v>
      </c>
    </row>
    <row r="97" spans="1:16" ht="12.75" customHeight="1">
      <c r="A97" s="259">
        <v>87</v>
      </c>
      <c r="B97" s="272" t="s">
        <v>68</v>
      </c>
      <c r="C97" s="264" t="s">
        <v>138</v>
      </c>
      <c r="D97" s="265">
        <v>45316</v>
      </c>
      <c r="E97" s="264">
        <v>989.95</v>
      </c>
      <c r="F97" s="264">
        <v>988.4</v>
      </c>
      <c r="G97" s="266">
        <v>983.34999999999991</v>
      </c>
      <c r="H97" s="266">
        <v>976.74999999999989</v>
      </c>
      <c r="I97" s="266">
        <v>971.69999999999982</v>
      </c>
      <c r="J97" s="266">
        <v>995</v>
      </c>
      <c r="K97" s="266">
        <v>1000.05</v>
      </c>
      <c r="L97" s="266">
        <v>1006.6500000000001</v>
      </c>
      <c r="M97" s="267">
        <v>993.45</v>
      </c>
      <c r="N97" s="267">
        <v>981.8</v>
      </c>
      <c r="O97" s="267">
        <v>88454800</v>
      </c>
      <c r="P97" s="268">
        <v>8.2663092046470054E-3</v>
      </c>
    </row>
    <row r="98" spans="1:16" ht="12.75" customHeight="1">
      <c r="A98" s="259">
        <v>88</v>
      </c>
      <c r="B98" s="272" t="s">
        <v>63</v>
      </c>
      <c r="C98" s="264" t="s">
        <v>139</v>
      </c>
      <c r="D98" s="265">
        <v>45316</v>
      </c>
      <c r="E98" s="264">
        <v>1383.45</v>
      </c>
      <c r="F98" s="264">
        <v>1397.1000000000001</v>
      </c>
      <c r="G98" s="266">
        <v>1366.3500000000004</v>
      </c>
      <c r="H98" s="266">
        <v>1349.2500000000002</v>
      </c>
      <c r="I98" s="266">
        <v>1318.5000000000005</v>
      </c>
      <c r="J98" s="266">
        <v>1414.2000000000003</v>
      </c>
      <c r="K98" s="266">
        <v>1444.9499999999998</v>
      </c>
      <c r="L98" s="266">
        <v>1462.0500000000002</v>
      </c>
      <c r="M98" s="267">
        <v>1427.85</v>
      </c>
      <c r="N98" s="267">
        <v>1380</v>
      </c>
      <c r="O98" s="267">
        <v>3005000</v>
      </c>
      <c r="P98" s="268">
        <v>4.2317030870620879E-2</v>
      </c>
    </row>
    <row r="99" spans="1:16" ht="12.75" customHeight="1">
      <c r="A99" s="259">
        <v>89</v>
      </c>
      <c r="B99" s="272" t="s">
        <v>68</v>
      </c>
      <c r="C99" s="264" t="s">
        <v>140</v>
      </c>
      <c r="D99" s="265">
        <v>45316</v>
      </c>
      <c r="E99" s="264">
        <v>537.5</v>
      </c>
      <c r="F99" s="264">
        <v>538.23333333333335</v>
      </c>
      <c r="G99" s="266">
        <v>533.06666666666672</v>
      </c>
      <c r="H99" s="266">
        <v>528.63333333333333</v>
      </c>
      <c r="I99" s="266">
        <v>523.4666666666667</v>
      </c>
      <c r="J99" s="266">
        <v>542.66666666666674</v>
      </c>
      <c r="K99" s="266">
        <v>547.83333333333326</v>
      </c>
      <c r="L99" s="266">
        <v>552.26666666666677</v>
      </c>
      <c r="M99" s="267">
        <v>543.4</v>
      </c>
      <c r="N99" s="267">
        <v>533.79999999999995</v>
      </c>
      <c r="O99" s="267">
        <v>10525500</v>
      </c>
      <c r="P99" s="268">
        <v>-1.5572390572390573E-2</v>
      </c>
    </row>
    <row r="100" spans="1:16" ht="12.75" customHeight="1">
      <c r="A100" s="259">
        <v>90</v>
      </c>
      <c r="B100" s="272" t="s">
        <v>68</v>
      </c>
      <c r="C100" s="264" t="s">
        <v>141</v>
      </c>
      <c r="D100" s="265">
        <v>45316</v>
      </c>
      <c r="E100" s="264">
        <v>16</v>
      </c>
      <c r="F100" s="264">
        <v>16.099999999999998</v>
      </c>
      <c r="G100" s="266">
        <v>15.599999999999994</v>
      </c>
      <c r="H100" s="266">
        <v>15.199999999999996</v>
      </c>
      <c r="I100" s="266">
        <v>14.699999999999992</v>
      </c>
      <c r="J100" s="266">
        <v>16.499999999999996</v>
      </c>
      <c r="K100" s="266">
        <v>17.000000000000004</v>
      </c>
      <c r="L100" s="266">
        <v>17.399999999999999</v>
      </c>
      <c r="M100" s="267">
        <v>16.600000000000001</v>
      </c>
      <c r="N100" s="267">
        <v>15.7</v>
      </c>
      <c r="O100" s="267">
        <v>1983840000</v>
      </c>
      <c r="P100" s="268">
        <v>4.496293595819662E-3</v>
      </c>
    </row>
    <row r="101" spans="1:16" ht="12.75" customHeight="1">
      <c r="A101" s="259">
        <v>91</v>
      </c>
      <c r="B101" s="272" t="s">
        <v>79</v>
      </c>
      <c r="C101" s="264" t="s">
        <v>142</v>
      </c>
      <c r="D101" s="265">
        <v>45316</v>
      </c>
      <c r="E101" s="264">
        <v>124.55</v>
      </c>
      <c r="F101" s="264">
        <v>124.05</v>
      </c>
      <c r="G101" s="266">
        <v>122.64999999999999</v>
      </c>
      <c r="H101" s="266">
        <v>120.75</v>
      </c>
      <c r="I101" s="266">
        <v>119.35</v>
      </c>
      <c r="J101" s="266">
        <v>125.94999999999999</v>
      </c>
      <c r="K101" s="266">
        <v>127.35</v>
      </c>
      <c r="L101" s="266">
        <v>129.25</v>
      </c>
      <c r="M101" s="267">
        <v>125.45</v>
      </c>
      <c r="N101" s="267">
        <v>122.15</v>
      </c>
      <c r="O101" s="267">
        <v>69015000</v>
      </c>
      <c r="P101" s="268">
        <v>-8.6862106406080351E-4</v>
      </c>
    </row>
    <row r="102" spans="1:16" ht="12.75" customHeight="1">
      <c r="A102" s="259">
        <v>92</v>
      </c>
      <c r="B102" s="272" t="s">
        <v>68</v>
      </c>
      <c r="C102" s="270" t="s">
        <v>143</v>
      </c>
      <c r="D102" s="265">
        <v>45316</v>
      </c>
      <c r="E102" s="264">
        <v>86.65</v>
      </c>
      <c r="F102" s="264">
        <v>86.266666666666652</v>
      </c>
      <c r="G102" s="266">
        <v>85.233333333333306</v>
      </c>
      <c r="H102" s="266">
        <v>83.816666666666649</v>
      </c>
      <c r="I102" s="266">
        <v>82.783333333333303</v>
      </c>
      <c r="J102" s="266">
        <v>87.683333333333309</v>
      </c>
      <c r="K102" s="266">
        <v>88.716666666666669</v>
      </c>
      <c r="L102" s="266">
        <v>90.133333333333312</v>
      </c>
      <c r="M102" s="267">
        <v>87.3</v>
      </c>
      <c r="N102" s="267">
        <v>84.85</v>
      </c>
      <c r="O102" s="267">
        <v>257167500</v>
      </c>
      <c r="P102" s="268">
        <v>2.4898373983739838E-2</v>
      </c>
    </row>
    <row r="103" spans="1:16" ht="12.75" customHeight="1">
      <c r="A103" s="259">
        <v>93</v>
      </c>
      <c r="B103" s="272" t="s">
        <v>63</v>
      </c>
      <c r="C103" s="264" t="s">
        <v>144</v>
      </c>
      <c r="D103" s="265">
        <v>45316</v>
      </c>
      <c r="E103" s="264">
        <v>163.95</v>
      </c>
      <c r="F103" s="264">
        <v>164.63333333333333</v>
      </c>
      <c r="G103" s="266">
        <v>162.81666666666666</v>
      </c>
      <c r="H103" s="266">
        <v>161.68333333333334</v>
      </c>
      <c r="I103" s="266">
        <v>159.86666666666667</v>
      </c>
      <c r="J103" s="266">
        <v>165.76666666666665</v>
      </c>
      <c r="K103" s="266">
        <v>167.58333333333331</v>
      </c>
      <c r="L103" s="266">
        <v>168.71666666666664</v>
      </c>
      <c r="M103" s="267">
        <v>166.45</v>
      </c>
      <c r="N103" s="267">
        <v>163.5</v>
      </c>
      <c r="O103" s="267">
        <v>88293750</v>
      </c>
      <c r="P103" s="268">
        <v>-3.2065775950668035E-2</v>
      </c>
    </row>
    <row r="104" spans="1:16" ht="12.75" customHeight="1">
      <c r="A104" s="259">
        <v>94</v>
      </c>
      <c r="B104" s="272" t="s">
        <v>45</v>
      </c>
      <c r="C104" s="271" t="s">
        <v>145</v>
      </c>
      <c r="D104" s="265">
        <v>45316</v>
      </c>
      <c r="E104" s="264">
        <v>425.25</v>
      </c>
      <c r="F104" s="264">
        <v>425.75</v>
      </c>
      <c r="G104" s="266">
        <v>423</v>
      </c>
      <c r="H104" s="266">
        <v>420.75</v>
      </c>
      <c r="I104" s="266">
        <v>418</v>
      </c>
      <c r="J104" s="266">
        <v>428</v>
      </c>
      <c r="K104" s="266">
        <v>430.75</v>
      </c>
      <c r="L104" s="266">
        <v>433</v>
      </c>
      <c r="M104" s="267">
        <v>428.5</v>
      </c>
      <c r="N104" s="267">
        <v>423.5</v>
      </c>
      <c r="O104" s="267">
        <v>14649250</v>
      </c>
      <c r="P104" s="268">
        <v>-1.4339901933573873E-2</v>
      </c>
    </row>
    <row r="105" spans="1:16" ht="12.75" customHeight="1">
      <c r="A105" s="259">
        <v>95</v>
      </c>
      <c r="B105" s="272" t="s">
        <v>84</v>
      </c>
      <c r="C105" s="264" t="s">
        <v>146</v>
      </c>
      <c r="D105" s="265">
        <v>45316</v>
      </c>
      <c r="E105" s="264">
        <v>454.45</v>
      </c>
      <c r="F105" s="264">
        <v>451.11666666666662</v>
      </c>
      <c r="G105" s="266">
        <v>443.78333333333325</v>
      </c>
      <c r="H105" s="266">
        <v>433.11666666666662</v>
      </c>
      <c r="I105" s="266">
        <v>425.78333333333325</v>
      </c>
      <c r="J105" s="266">
        <v>461.78333333333325</v>
      </c>
      <c r="K105" s="266">
        <v>469.11666666666662</v>
      </c>
      <c r="L105" s="266">
        <v>479.78333333333325</v>
      </c>
      <c r="M105" s="267">
        <v>458.45</v>
      </c>
      <c r="N105" s="267">
        <v>440.45</v>
      </c>
      <c r="O105" s="267">
        <v>21186000</v>
      </c>
      <c r="P105" s="268">
        <v>7.0000000000000007E-2</v>
      </c>
    </row>
    <row r="106" spans="1:16" ht="12.75" customHeight="1">
      <c r="A106" s="259">
        <v>96</v>
      </c>
      <c r="B106" s="272" t="s">
        <v>117</v>
      </c>
      <c r="C106" s="271" t="s">
        <v>147</v>
      </c>
      <c r="D106" s="265">
        <v>45316</v>
      </c>
      <c r="E106" s="264">
        <v>263.95</v>
      </c>
      <c r="F106" s="264">
        <v>265.65000000000003</v>
      </c>
      <c r="G106" s="266">
        <v>259.75000000000006</v>
      </c>
      <c r="H106" s="266">
        <v>255.55</v>
      </c>
      <c r="I106" s="266">
        <v>249.65000000000003</v>
      </c>
      <c r="J106" s="266">
        <v>269.85000000000008</v>
      </c>
      <c r="K106" s="266">
        <v>275.75000000000006</v>
      </c>
      <c r="L106" s="266">
        <v>279.9500000000001</v>
      </c>
      <c r="M106" s="267">
        <v>271.55</v>
      </c>
      <c r="N106" s="267">
        <v>261.45</v>
      </c>
      <c r="O106" s="267">
        <v>23005700</v>
      </c>
      <c r="P106" s="268">
        <v>-5.0396875393725587E-4</v>
      </c>
    </row>
    <row r="107" spans="1:16" ht="12.75" customHeight="1">
      <c r="A107" s="259">
        <v>97</v>
      </c>
      <c r="B107" s="272" t="s">
        <v>49</v>
      </c>
      <c r="C107" s="269" t="s">
        <v>148</v>
      </c>
      <c r="D107" s="265">
        <v>45316</v>
      </c>
      <c r="E107" s="264">
        <v>2725.95</v>
      </c>
      <c r="F107" s="264">
        <v>2733.6333333333332</v>
      </c>
      <c r="G107" s="266">
        <v>2713.2666666666664</v>
      </c>
      <c r="H107" s="266">
        <v>2700.583333333333</v>
      </c>
      <c r="I107" s="266">
        <v>2680.2166666666662</v>
      </c>
      <c r="J107" s="266">
        <v>2746.3166666666666</v>
      </c>
      <c r="K107" s="266">
        <v>2766.6833333333334</v>
      </c>
      <c r="L107" s="266">
        <v>2779.3666666666668</v>
      </c>
      <c r="M107" s="267">
        <v>2754</v>
      </c>
      <c r="N107" s="267">
        <v>2720.95</v>
      </c>
      <c r="O107" s="267">
        <v>1115700</v>
      </c>
      <c r="P107" s="268">
        <v>-1.4050901378579003E-2</v>
      </c>
    </row>
    <row r="108" spans="1:16" ht="12.75" customHeight="1">
      <c r="A108" s="259">
        <v>98</v>
      </c>
      <c r="B108" s="272" t="s">
        <v>45</v>
      </c>
      <c r="C108" s="271" t="s">
        <v>149</v>
      </c>
      <c r="D108" s="265">
        <v>45316</v>
      </c>
      <c r="E108" s="264">
        <v>3006.7</v>
      </c>
      <c r="F108" s="264">
        <v>2989.4</v>
      </c>
      <c r="G108" s="266">
        <v>2961.8</v>
      </c>
      <c r="H108" s="266">
        <v>2916.9</v>
      </c>
      <c r="I108" s="266">
        <v>2889.3</v>
      </c>
      <c r="J108" s="266">
        <v>3034.3</v>
      </c>
      <c r="K108" s="266">
        <v>3061.8999999999996</v>
      </c>
      <c r="L108" s="266">
        <v>3106.8</v>
      </c>
      <c r="M108" s="267">
        <v>3017</v>
      </c>
      <c r="N108" s="267">
        <v>2944.5</v>
      </c>
      <c r="O108" s="267">
        <v>4706400</v>
      </c>
      <c r="P108" s="268">
        <v>3.839262861530586E-3</v>
      </c>
    </row>
    <row r="109" spans="1:16" ht="12.75" customHeight="1">
      <c r="A109" s="259">
        <v>99</v>
      </c>
      <c r="B109" s="272" t="s">
        <v>45</v>
      </c>
      <c r="C109" s="264" t="s">
        <v>150</v>
      </c>
      <c r="D109" s="265">
        <v>45316</v>
      </c>
      <c r="E109" s="264">
        <v>1608.85</v>
      </c>
      <c r="F109" s="264">
        <v>1596.2666666666667</v>
      </c>
      <c r="G109" s="266">
        <v>1580.5833333333333</v>
      </c>
      <c r="H109" s="266">
        <v>1552.3166666666666</v>
      </c>
      <c r="I109" s="266">
        <v>1536.6333333333332</v>
      </c>
      <c r="J109" s="266">
        <v>1624.5333333333333</v>
      </c>
      <c r="K109" s="266">
        <v>1640.2166666666667</v>
      </c>
      <c r="L109" s="266">
        <v>1668.4833333333333</v>
      </c>
      <c r="M109" s="267">
        <v>1611.95</v>
      </c>
      <c r="N109" s="267">
        <v>1568</v>
      </c>
      <c r="O109" s="267">
        <v>15612500</v>
      </c>
      <c r="P109" s="268">
        <v>3.2504463990476823E-2</v>
      </c>
    </row>
    <row r="110" spans="1:16" ht="12.75" customHeight="1">
      <c r="A110" s="259">
        <v>100</v>
      </c>
      <c r="B110" s="272" t="s">
        <v>63</v>
      </c>
      <c r="C110" s="264" t="s">
        <v>151</v>
      </c>
      <c r="D110" s="265">
        <v>45316</v>
      </c>
      <c r="E110" s="264">
        <v>209.1</v>
      </c>
      <c r="F110" s="264">
        <v>207.06666666666663</v>
      </c>
      <c r="G110" s="266">
        <v>203.18333333333328</v>
      </c>
      <c r="H110" s="266">
        <v>197.26666666666665</v>
      </c>
      <c r="I110" s="266">
        <v>193.3833333333333</v>
      </c>
      <c r="J110" s="266">
        <v>212.98333333333326</v>
      </c>
      <c r="K110" s="266">
        <v>216.86666666666665</v>
      </c>
      <c r="L110" s="266">
        <v>222.78333333333325</v>
      </c>
      <c r="M110" s="267">
        <v>210.95</v>
      </c>
      <c r="N110" s="267">
        <v>201.15</v>
      </c>
      <c r="O110" s="267">
        <v>90409400</v>
      </c>
      <c r="P110" s="268">
        <v>4.7838594002443155E-2</v>
      </c>
    </row>
    <row r="111" spans="1:16" ht="12.75" customHeight="1">
      <c r="A111" s="259">
        <v>101</v>
      </c>
      <c r="B111" s="272" t="s">
        <v>79</v>
      </c>
      <c r="C111" s="264" t="s">
        <v>152</v>
      </c>
      <c r="D111" s="265">
        <v>45316</v>
      </c>
      <c r="E111" s="264">
        <v>1496.8</v>
      </c>
      <c r="F111" s="264">
        <v>1506.8500000000001</v>
      </c>
      <c r="G111" s="266">
        <v>1485.7000000000003</v>
      </c>
      <c r="H111" s="266">
        <v>1474.6000000000001</v>
      </c>
      <c r="I111" s="266">
        <v>1453.4500000000003</v>
      </c>
      <c r="J111" s="266">
        <v>1517.9500000000003</v>
      </c>
      <c r="K111" s="266">
        <v>1539.1000000000004</v>
      </c>
      <c r="L111" s="266">
        <v>1550.2000000000003</v>
      </c>
      <c r="M111" s="267">
        <v>1528</v>
      </c>
      <c r="N111" s="267">
        <v>1495.75</v>
      </c>
      <c r="O111" s="267">
        <v>31032000</v>
      </c>
      <c r="P111" s="268">
        <v>8.4655714785040193E-2</v>
      </c>
    </row>
    <row r="112" spans="1:16" ht="12.75" customHeight="1">
      <c r="A112" s="259">
        <v>102</v>
      </c>
      <c r="B112" s="272" t="s">
        <v>87</v>
      </c>
      <c r="C112" s="264" t="s">
        <v>154</v>
      </c>
      <c r="D112" s="265">
        <v>45316</v>
      </c>
      <c r="E112" s="264">
        <v>133.4</v>
      </c>
      <c r="F112" s="264">
        <v>133.06666666666669</v>
      </c>
      <c r="G112" s="266">
        <v>131.33333333333337</v>
      </c>
      <c r="H112" s="266">
        <v>129.26666666666668</v>
      </c>
      <c r="I112" s="266">
        <v>127.53333333333336</v>
      </c>
      <c r="J112" s="266">
        <v>135.13333333333338</v>
      </c>
      <c r="K112" s="266">
        <v>136.86666666666667</v>
      </c>
      <c r="L112" s="266">
        <v>138.93333333333339</v>
      </c>
      <c r="M112" s="267">
        <v>134.80000000000001</v>
      </c>
      <c r="N112" s="267">
        <v>131</v>
      </c>
      <c r="O112" s="267">
        <v>137387250</v>
      </c>
      <c r="P112" s="268">
        <v>1.7547660311958407E-2</v>
      </c>
    </row>
    <row r="113" spans="1:16" ht="12.75" customHeight="1">
      <c r="A113" s="259">
        <v>103</v>
      </c>
      <c r="B113" s="272" t="s">
        <v>84</v>
      </c>
      <c r="C113" s="264" t="s">
        <v>155</v>
      </c>
      <c r="D113" s="265">
        <v>45316</v>
      </c>
      <c r="E113" s="264">
        <v>1117.5999999999999</v>
      </c>
      <c r="F113" s="264">
        <v>1117.4333333333332</v>
      </c>
      <c r="G113" s="266">
        <v>1108.2666666666664</v>
      </c>
      <c r="H113" s="266">
        <v>1098.9333333333332</v>
      </c>
      <c r="I113" s="266">
        <v>1089.7666666666664</v>
      </c>
      <c r="J113" s="266">
        <v>1126.7666666666664</v>
      </c>
      <c r="K113" s="266">
        <v>1135.9333333333329</v>
      </c>
      <c r="L113" s="266">
        <v>1145.2666666666664</v>
      </c>
      <c r="M113" s="267">
        <v>1126.5999999999999</v>
      </c>
      <c r="N113" s="267">
        <v>1108.0999999999999</v>
      </c>
      <c r="O113" s="267">
        <v>2008500</v>
      </c>
      <c r="P113" s="268">
        <v>1.912928759894459E-2</v>
      </c>
    </row>
    <row r="114" spans="1:16" ht="12.75" customHeight="1">
      <c r="A114" s="259">
        <v>104</v>
      </c>
      <c r="B114" s="272" t="s">
        <v>43</v>
      </c>
      <c r="C114" s="271" t="s">
        <v>156</v>
      </c>
      <c r="D114" s="265">
        <v>45316</v>
      </c>
      <c r="E114" s="264">
        <v>905.5</v>
      </c>
      <c r="F114" s="264">
        <v>904.15</v>
      </c>
      <c r="G114" s="266">
        <v>891.4</v>
      </c>
      <c r="H114" s="266">
        <v>877.3</v>
      </c>
      <c r="I114" s="266">
        <v>864.55</v>
      </c>
      <c r="J114" s="266">
        <v>918.25</v>
      </c>
      <c r="K114" s="266">
        <v>931</v>
      </c>
      <c r="L114" s="266">
        <v>945.1</v>
      </c>
      <c r="M114" s="267">
        <v>916.9</v>
      </c>
      <c r="N114" s="267">
        <v>890.05</v>
      </c>
      <c r="O114" s="267">
        <v>17209500</v>
      </c>
      <c r="P114" s="268">
        <v>1.245753114382786E-2</v>
      </c>
    </row>
    <row r="115" spans="1:16" ht="12.75" customHeight="1">
      <c r="A115" s="259">
        <v>105</v>
      </c>
      <c r="B115" s="272" t="s">
        <v>45</v>
      </c>
      <c r="C115" s="264" t="s">
        <v>157</v>
      </c>
      <c r="D115" s="265">
        <v>45316</v>
      </c>
      <c r="E115" s="264">
        <v>479.15</v>
      </c>
      <c r="F115" s="264">
        <v>478.15000000000003</v>
      </c>
      <c r="G115" s="266">
        <v>473.45000000000005</v>
      </c>
      <c r="H115" s="266">
        <v>467.75</v>
      </c>
      <c r="I115" s="266">
        <v>463.05</v>
      </c>
      <c r="J115" s="266">
        <v>483.85000000000008</v>
      </c>
      <c r="K115" s="266">
        <v>488.55</v>
      </c>
      <c r="L115" s="266">
        <v>494.25000000000011</v>
      </c>
      <c r="M115" s="267">
        <v>482.85</v>
      </c>
      <c r="N115" s="267">
        <v>472.45</v>
      </c>
      <c r="O115" s="267">
        <v>81320000</v>
      </c>
      <c r="P115" s="268">
        <v>-4.5539906103286384E-2</v>
      </c>
    </row>
    <row r="116" spans="1:16" ht="12.75" customHeight="1">
      <c r="A116" s="259">
        <v>106</v>
      </c>
      <c r="B116" s="272" t="s">
        <v>59</v>
      </c>
      <c r="C116" s="264" t="s">
        <v>158</v>
      </c>
      <c r="D116" s="265">
        <v>45316</v>
      </c>
      <c r="E116" s="264">
        <v>736</v>
      </c>
      <c r="F116" s="264">
        <v>734.11666666666667</v>
      </c>
      <c r="G116" s="266">
        <v>728.88333333333333</v>
      </c>
      <c r="H116" s="266">
        <v>721.76666666666665</v>
      </c>
      <c r="I116" s="266">
        <v>716.5333333333333</v>
      </c>
      <c r="J116" s="266">
        <v>741.23333333333335</v>
      </c>
      <c r="K116" s="266">
        <v>746.4666666666667</v>
      </c>
      <c r="L116" s="266">
        <v>753.58333333333337</v>
      </c>
      <c r="M116" s="267">
        <v>739.35</v>
      </c>
      <c r="N116" s="267">
        <v>727</v>
      </c>
      <c r="O116" s="267">
        <v>24105000</v>
      </c>
      <c r="P116" s="268">
        <v>-1.9224900823924321E-2</v>
      </c>
    </row>
    <row r="117" spans="1:16" ht="12.75" customHeight="1">
      <c r="A117" s="259">
        <v>107</v>
      </c>
      <c r="B117" s="272" t="s">
        <v>132</v>
      </c>
      <c r="C117" s="264" t="s">
        <v>159</v>
      </c>
      <c r="D117" s="265">
        <v>45316</v>
      </c>
      <c r="E117" s="264">
        <v>3867.8</v>
      </c>
      <c r="F117" s="264">
        <v>3876.1000000000004</v>
      </c>
      <c r="G117" s="266">
        <v>3838.3000000000006</v>
      </c>
      <c r="H117" s="266">
        <v>3808.8</v>
      </c>
      <c r="I117" s="266">
        <v>3771.0000000000005</v>
      </c>
      <c r="J117" s="266">
        <v>3905.6000000000008</v>
      </c>
      <c r="K117" s="266">
        <v>3943.4</v>
      </c>
      <c r="L117" s="266">
        <v>3972.900000000001</v>
      </c>
      <c r="M117" s="267">
        <v>3913.9</v>
      </c>
      <c r="N117" s="267">
        <v>3846.6</v>
      </c>
      <c r="O117" s="267">
        <v>539750</v>
      </c>
      <c r="P117" s="268">
        <v>-1.5503875968992248E-2</v>
      </c>
    </row>
    <row r="118" spans="1:16" ht="12.75" customHeight="1">
      <c r="A118" s="259">
        <v>108</v>
      </c>
      <c r="B118" s="272" t="s">
        <v>49</v>
      </c>
      <c r="C118" s="269" t="s">
        <v>160</v>
      </c>
      <c r="D118" s="265">
        <v>45316</v>
      </c>
      <c r="E118" s="264">
        <v>840.8</v>
      </c>
      <c r="F118" s="264">
        <v>848.93333333333339</v>
      </c>
      <c r="G118" s="266">
        <v>830.86666666666679</v>
      </c>
      <c r="H118" s="266">
        <v>820.93333333333339</v>
      </c>
      <c r="I118" s="266">
        <v>802.86666666666679</v>
      </c>
      <c r="J118" s="266">
        <v>858.86666666666679</v>
      </c>
      <c r="K118" s="266">
        <v>876.93333333333339</v>
      </c>
      <c r="L118" s="266">
        <v>886.86666666666679</v>
      </c>
      <c r="M118" s="267">
        <v>867</v>
      </c>
      <c r="N118" s="267">
        <v>839</v>
      </c>
      <c r="O118" s="267">
        <v>16551000</v>
      </c>
      <c r="P118" s="268">
        <v>4.3417711149340539E-3</v>
      </c>
    </row>
    <row r="119" spans="1:16" ht="12.75" customHeight="1">
      <c r="A119" s="259">
        <v>109</v>
      </c>
      <c r="B119" s="272" t="s">
        <v>132</v>
      </c>
      <c r="C119" s="264" t="s">
        <v>161</v>
      </c>
      <c r="D119" s="265">
        <v>45316</v>
      </c>
      <c r="E119" s="264">
        <v>553.9</v>
      </c>
      <c r="F119" s="264">
        <v>554.35</v>
      </c>
      <c r="G119" s="266">
        <v>549.55000000000007</v>
      </c>
      <c r="H119" s="266">
        <v>545.20000000000005</v>
      </c>
      <c r="I119" s="266">
        <v>540.40000000000009</v>
      </c>
      <c r="J119" s="266">
        <v>558.70000000000005</v>
      </c>
      <c r="K119" s="266">
        <v>563.5</v>
      </c>
      <c r="L119" s="266">
        <v>567.85</v>
      </c>
      <c r="M119" s="267">
        <v>559.15</v>
      </c>
      <c r="N119" s="267">
        <v>550</v>
      </c>
      <c r="O119" s="267">
        <v>19507500</v>
      </c>
      <c r="P119" s="268">
        <v>-1.7130620985010708E-2</v>
      </c>
    </row>
    <row r="120" spans="1:16" ht="12.75" customHeight="1">
      <c r="A120" s="259">
        <v>110</v>
      </c>
      <c r="B120" s="272" t="s">
        <v>45</v>
      </c>
      <c r="C120" s="264" t="s">
        <v>162</v>
      </c>
      <c r="D120" s="265">
        <v>45316</v>
      </c>
      <c r="E120" s="264">
        <v>1874.95</v>
      </c>
      <c r="F120" s="264">
        <v>1871.4666666666669</v>
      </c>
      <c r="G120" s="266">
        <v>1863.5333333333338</v>
      </c>
      <c r="H120" s="266">
        <v>1852.1166666666668</v>
      </c>
      <c r="I120" s="266">
        <v>1844.1833333333336</v>
      </c>
      <c r="J120" s="266">
        <v>1882.8833333333339</v>
      </c>
      <c r="K120" s="266">
        <v>1890.8166666666668</v>
      </c>
      <c r="L120" s="266">
        <v>1902.233333333334</v>
      </c>
      <c r="M120" s="267">
        <v>1879.4</v>
      </c>
      <c r="N120" s="267">
        <v>1860.05</v>
      </c>
      <c r="O120" s="267">
        <v>23166800</v>
      </c>
      <c r="P120" s="268">
        <v>2.6078483479493313E-2</v>
      </c>
    </row>
    <row r="121" spans="1:16" ht="12.75" customHeight="1">
      <c r="A121" s="259">
        <v>111</v>
      </c>
      <c r="B121" s="272" t="s">
        <v>63</v>
      </c>
      <c r="C121" s="264" t="s">
        <v>163</v>
      </c>
      <c r="D121" s="265">
        <v>45316</v>
      </c>
      <c r="E121" s="264">
        <v>167.1</v>
      </c>
      <c r="F121" s="264">
        <v>167.5</v>
      </c>
      <c r="G121" s="266">
        <v>163.35</v>
      </c>
      <c r="H121" s="266">
        <v>159.6</v>
      </c>
      <c r="I121" s="266">
        <v>155.44999999999999</v>
      </c>
      <c r="J121" s="266">
        <v>171.25</v>
      </c>
      <c r="K121" s="266">
        <v>175.39999999999998</v>
      </c>
      <c r="L121" s="266">
        <v>179.15</v>
      </c>
      <c r="M121" s="267">
        <v>171.65</v>
      </c>
      <c r="N121" s="267">
        <v>163.75</v>
      </c>
      <c r="O121" s="267">
        <v>46721602</v>
      </c>
      <c r="P121" s="268">
        <v>5.3208609937638304E-2</v>
      </c>
    </row>
    <row r="122" spans="1:16" ht="12.75" customHeight="1">
      <c r="A122" s="259">
        <v>112</v>
      </c>
      <c r="B122" s="272" t="s">
        <v>68</v>
      </c>
      <c r="C122" s="264" t="s">
        <v>164</v>
      </c>
      <c r="D122" s="265">
        <v>45316</v>
      </c>
      <c r="E122" s="264">
        <v>2650.6</v>
      </c>
      <c r="F122" s="264">
        <v>2651.9</v>
      </c>
      <c r="G122" s="266">
        <v>2635.7000000000003</v>
      </c>
      <c r="H122" s="266">
        <v>2620.8000000000002</v>
      </c>
      <c r="I122" s="266">
        <v>2604.6000000000004</v>
      </c>
      <c r="J122" s="266">
        <v>2666.8</v>
      </c>
      <c r="K122" s="266">
        <v>2683</v>
      </c>
      <c r="L122" s="266">
        <v>2697.9</v>
      </c>
      <c r="M122" s="267">
        <v>2668.1</v>
      </c>
      <c r="N122" s="267">
        <v>2637</v>
      </c>
      <c r="O122" s="267">
        <v>1238100</v>
      </c>
      <c r="P122" s="268">
        <v>-1.9015925837889233E-2</v>
      </c>
    </row>
    <row r="123" spans="1:16" ht="12.75" customHeight="1">
      <c r="A123" s="259">
        <v>113</v>
      </c>
      <c r="B123" s="272" t="s">
        <v>45</v>
      </c>
      <c r="C123" s="264" t="s">
        <v>165</v>
      </c>
      <c r="D123" s="265">
        <v>45316</v>
      </c>
      <c r="E123" s="264">
        <v>431.4</v>
      </c>
      <c r="F123" s="264">
        <v>432.51666666666665</v>
      </c>
      <c r="G123" s="266">
        <v>426.5333333333333</v>
      </c>
      <c r="H123" s="266">
        <v>421.66666666666663</v>
      </c>
      <c r="I123" s="266">
        <v>415.68333333333328</v>
      </c>
      <c r="J123" s="266">
        <v>437.38333333333333</v>
      </c>
      <c r="K123" s="266">
        <v>443.36666666666667</v>
      </c>
      <c r="L123" s="266">
        <v>448.23333333333335</v>
      </c>
      <c r="M123" s="267">
        <v>438.5</v>
      </c>
      <c r="N123" s="267">
        <v>427.65</v>
      </c>
      <c r="O123" s="267">
        <v>14196700</v>
      </c>
      <c r="P123" s="268">
        <v>2.2905438510534053E-2</v>
      </c>
    </row>
    <row r="124" spans="1:16" ht="12.75" customHeight="1">
      <c r="A124" s="259">
        <v>114</v>
      </c>
      <c r="B124" s="272" t="s">
        <v>43</v>
      </c>
      <c r="C124" s="269" t="s">
        <v>166</v>
      </c>
      <c r="D124" s="265">
        <v>45316</v>
      </c>
      <c r="E124" s="264">
        <v>559.85</v>
      </c>
      <c r="F124" s="264">
        <v>561.56666666666661</v>
      </c>
      <c r="G124" s="266">
        <v>556.63333333333321</v>
      </c>
      <c r="H124" s="266">
        <v>553.41666666666663</v>
      </c>
      <c r="I124" s="266">
        <v>548.48333333333323</v>
      </c>
      <c r="J124" s="266">
        <v>564.78333333333319</v>
      </c>
      <c r="K124" s="266">
        <v>569.71666666666658</v>
      </c>
      <c r="L124" s="266">
        <v>572.93333333333317</v>
      </c>
      <c r="M124" s="267">
        <v>566.5</v>
      </c>
      <c r="N124" s="267">
        <v>558.35</v>
      </c>
      <c r="O124" s="267">
        <v>16682000</v>
      </c>
      <c r="P124" s="268">
        <v>1.2994899198445471E-2</v>
      </c>
    </row>
    <row r="125" spans="1:16" ht="12.75" customHeight="1">
      <c r="A125" s="259">
        <v>115</v>
      </c>
      <c r="B125" s="272" t="s">
        <v>68</v>
      </c>
      <c r="C125" s="264" t="s">
        <v>167</v>
      </c>
      <c r="D125" s="265">
        <v>45316</v>
      </c>
      <c r="E125" s="264">
        <v>3463.35</v>
      </c>
      <c r="F125" s="264">
        <v>3463.2333333333336</v>
      </c>
      <c r="G125" s="266">
        <v>3436.5666666666671</v>
      </c>
      <c r="H125" s="266">
        <v>3409.7833333333333</v>
      </c>
      <c r="I125" s="266">
        <v>3383.1166666666668</v>
      </c>
      <c r="J125" s="266">
        <v>3490.0166666666673</v>
      </c>
      <c r="K125" s="266">
        <v>3516.6833333333334</v>
      </c>
      <c r="L125" s="266">
        <v>3543.4666666666676</v>
      </c>
      <c r="M125" s="267">
        <v>3489.9</v>
      </c>
      <c r="N125" s="267">
        <v>3436.45</v>
      </c>
      <c r="O125" s="267">
        <v>10777500</v>
      </c>
      <c r="P125" s="268">
        <v>2.2863162690051821E-2</v>
      </c>
    </row>
    <row r="126" spans="1:16" ht="12.75" customHeight="1">
      <c r="A126" s="259">
        <v>116</v>
      </c>
      <c r="B126" s="272" t="s">
        <v>41</v>
      </c>
      <c r="C126" s="264" t="s">
        <v>168</v>
      </c>
      <c r="D126" s="265">
        <v>45316</v>
      </c>
      <c r="E126" s="264">
        <v>5997.1</v>
      </c>
      <c r="F126" s="264">
        <v>6045.666666666667</v>
      </c>
      <c r="G126" s="266">
        <v>5931.3833333333341</v>
      </c>
      <c r="H126" s="266">
        <v>5865.666666666667</v>
      </c>
      <c r="I126" s="266">
        <v>5751.3833333333341</v>
      </c>
      <c r="J126" s="266">
        <v>6111.3833333333341</v>
      </c>
      <c r="K126" s="266">
        <v>6225.666666666667</v>
      </c>
      <c r="L126" s="266">
        <v>6291.3833333333341</v>
      </c>
      <c r="M126" s="267">
        <v>6159.95</v>
      </c>
      <c r="N126" s="267">
        <v>5979.95</v>
      </c>
      <c r="O126" s="267">
        <v>1278900</v>
      </c>
      <c r="P126" s="268">
        <v>0.10583657587548638</v>
      </c>
    </row>
    <row r="127" spans="1:16" ht="12.75" customHeight="1">
      <c r="A127" s="259">
        <v>117</v>
      </c>
      <c r="B127" s="272" t="s">
        <v>87</v>
      </c>
      <c r="C127" s="264" t="s">
        <v>169</v>
      </c>
      <c r="D127" s="265">
        <v>45316</v>
      </c>
      <c r="E127" s="264">
        <v>5142.95</v>
      </c>
      <c r="F127" s="264">
        <v>5129.0333333333328</v>
      </c>
      <c r="G127" s="266">
        <v>5084.9166666666661</v>
      </c>
      <c r="H127" s="266">
        <v>5026.8833333333332</v>
      </c>
      <c r="I127" s="266">
        <v>4982.7666666666664</v>
      </c>
      <c r="J127" s="266">
        <v>5187.0666666666657</v>
      </c>
      <c r="K127" s="266">
        <v>5231.1833333333325</v>
      </c>
      <c r="L127" s="266">
        <v>5289.2166666666653</v>
      </c>
      <c r="M127" s="267">
        <v>5173.1499999999996</v>
      </c>
      <c r="N127" s="267">
        <v>5071</v>
      </c>
      <c r="O127" s="267">
        <v>612600</v>
      </c>
      <c r="P127" s="268">
        <v>5.4752066115702477E-2</v>
      </c>
    </row>
    <row r="128" spans="1:16" ht="12.75" customHeight="1">
      <c r="A128" s="259">
        <v>118</v>
      </c>
      <c r="B128" s="272" t="s">
        <v>87</v>
      </c>
      <c r="C128" s="264" t="s">
        <v>170</v>
      </c>
      <c r="D128" s="265">
        <v>45316</v>
      </c>
      <c r="E128" s="264">
        <v>1415.5</v>
      </c>
      <c r="F128" s="264">
        <v>1410.2833333333335</v>
      </c>
      <c r="G128" s="266">
        <v>1401.7666666666671</v>
      </c>
      <c r="H128" s="266">
        <v>1388.0333333333335</v>
      </c>
      <c r="I128" s="266">
        <v>1379.5166666666671</v>
      </c>
      <c r="J128" s="266">
        <v>1424.0166666666671</v>
      </c>
      <c r="K128" s="266">
        <v>1432.5333333333335</v>
      </c>
      <c r="L128" s="266">
        <v>1446.2666666666671</v>
      </c>
      <c r="M128" s="267">
        <v>1418.8</v>
      </c>
      <c r="N128" s="267">
        <v>1396.55</v>
      </c>
      <c r="O128" s="267">
        <v>9394200</v>
      </c>
      <c r="P128" s="268">
        <v>-1.1537429568017172E-2</v>
      </c>
    </row>
    <row r="129" spans="1:16" ht="12.75" customHeight="1">
      <c r="A129" s="259">
        <v>119</v>
      </c>
      <c r="B129" s="272" t="s">
        <v>43</v>
      </c>
      <c r="C129" s="264" t="s">
        <v>171</v>
      </c>
      <c r="D129" s="265">
        <v>45316</v>
      </c>
      <c r="E129" s="264">
        <v>1666.45</v>
      </c>
      <c r="F129" s="264">
        <v>1666.7166666666665</v>
      </c>
      <c r="G129" s="266">
        <v>1654.2333333333329</v>
      </c>
      <c r="H129" s="266">
        <v>1642.0166666666664</v>
      </c>
      <c r="I129" s="266">
        <v>1629.5333333333328</v>
      </c>
      <c r="J129" s="266">
        <v>1678.9333333333329</v>
      </c>
      <c r="K129" s="266">
        <v>1691.4166666666665</v>
      </c>
      <c r="L129" s="266">
        <v>1703.633333333333</v>
      </c>
      <c r="M129" s="267">
        <v>1679.2</v>
      </c>
      <c r="N129" s="267">
        <v>1654.5</v>
      </c>
      <c r="O129" s="267">
        <v>14225050</v>
      </c>
      <c r="P129" s="268">
        <v>8.3725282572828688E-4</v>
      </c>
    </row>
    <row r="130" spans="1:16" ht="12.75" customHeight="1">
      <c r="A130" s="259">
        <v>120</v>
      </c>
      <c r="B130" s="272" t="s">
        <v>56</v>
      </c>
      <c r="C130" s="264" t="s">
        <v>172</v>
      </c>
      <c r="D130" s="265">
        <v>45316</v>
      </c>
      <c r="E130" s="264">
        <v>276.35000000000002</v>
      </c>
      <c r="F130" s="264">
        <v>276.28333333333336</v>
      </c>
      <c r="G130" s="266">
        <v>271.56666666666672</v>
      </c>
      <c r="H130" s="266">
        <v>266.78333333333336</v>
      </c>
      <c r="I130" s="266">
        <v>262.06666666666672</v>
      </c>
      <c r="J130" s="266">
        <v>281.06666666666672</v>
      </c>
      <c r="K130" s="266">
        <v>285.7833333333333</v>
      </c>
      <c r="L130" s="266">
        <v>290.56666666666672</v>
      </c>
      <c r="M130" s="267">
        <v>281</v>
      </c>
      <c r="N130" s="267">
        <v>271.5</v>
      </c>
      <c r="O130" s="267">
        <v>31640000</v>
      </c>
      <c r="P130" s="268">
        <v>-2.4239807561833096E-2</v>
      </c>
    </row>
    <row r="131" spans="1:16" ht="12.75" customHeight="1">
      <c r="A131" s="259">
        <v>121</v>
      </c>
      <c r="B131" s="272" t="s">
        <v>68</v>
      </c>
      <c r="C131" s="264" t="s">
        <v>173</v>
      </c>
      <c r="D131" s="265">
        <v>45316</v>
      </c>
      <c r="E131" s="264">
        <v>175.1</v>
      </c>
      <c r="F131" s="264">
        <v>174</v>
      </c>
      <c r="G131" s="266">
        <v>170</v>
      </c>
      <c r="H131" s="266">
        <v>164.9</v>
      </c>
      <c r="I131" s="266">
        <v>160.9</v>
      </c>
      <c r="J131" s="266">
        <v>179.1</v>
      </c>
      <c r="K131" s="266">
        <v>183.1</v>
      </c>
      <c r="L131" s="266">
        <v>188.2</v>
      </c>
      <c r="M131" s="267">
        <v>178</v>
      </c>
      <c r="N131" s="267">
        <v>168.9</v>
      </c>
      <c r="O131" s="267">
        <v>60792000</v>
      </c>
      <c r="P131" s="268">
        <v>-1.0844917677215813E-3</v>
      </c>
    </row>
    <row r="132" spans="1:16" ht="12.75" customHeight="1">
      <c r="A132" s="259">
        <v>122</v>
      </c>
      <c r="B132" s="272" t="s">
        <v>68</v>
      </c>
      <c r="C132" s="264" t="s">
        <v>174</v>
      </c>
      <c r="D132" s="265">
        <v>45316</v>
      </c>
      <c r="E132" s="264">
        <v>546.35</v>
      </c>
      <c r="F132" s="264">
        <v>547.98333333333335</v>
      </c>
      <c r="G132" s="266">
        <v>541.86666666666667</v>
      </c>
      <c r="H132" s="266">
        <v>537.38333333333333</v>
      </c>
      <c r="I132" s="266">
        <v>531.26666666666665</v>
      </c>
      <c r="J132" s="266">
        <v>552.4666666666667</v>
      </c>
      <c r="K132" s="266">
        <v>558.58333333333348</v>
      </c>
      <c r="L132" s="266">
        <v>563.06666666666672</v>
      </c>
      <c r="M132" s="267">
        <v>554.1</v>
      </c>
      <c r="N132" s="267">
        <v>543.5</v>
      </c>
      <c r="O132" s="267">
        <v>11365200</v>
      </c>
      <c r="P132" s="268">
        <v>2.9651593773165306E-3</v>
      </c>
    </row>
    <row r="133" spans="1:16" ht="12.75" customHeight="1">
      <c r="A133" s="259">
        <v>123</v>
      </c>
      <c r="B133" s="272" t="s">
        <v>59</v>
      </c>
      <c r="C133" s="264" t="s">
        <v>175</v>
      </c>
      <c r="D133" s="265">
        <v>45316</v>
      </c>
      <c r="E133" s="264">
        <v>10114.950000000001</v>
      </c>
      <c r="F133" s="264">
        <v>10156.866666666667</v>
      </c>
      <c r="G133" s="266">
        <v>10063.833333333334</v>
      </c>
      <c r="H133" s="266">
        <v>10012.716666666667</v>
      </c>
      <c r="I133" s="266">
        <v>9919.6833333333343</v>
      </c>
      <c r="J133" s="266">
        <v>10207.983333333334</v>
      </c>
      <c r="K133" s="266">
        <v>10301.016666666666</v>
      </c>
      <c r="L133" s="266">
        <v>10352.133333333333</v>
      </c>
      <c r="M133" s="267">
        <v>10249.9</v>
      </c>
      <c r="N133" s="267">
        <v>10105.75</v>
      </c>
      <c r="O133" s="267">
        <v>3115450</v>
      </c>
      <c r="P133" s="268">
        <v>1.8670197982572301E-2</v>
      </c>
    </row>
    <row r="134" spans="1:16" ht="12.75" customHeight="1">
      <c r="A134" s="259">
        <v>124</v>
      </c>
      <c r="B134" s="272" t="s">
        <v>56</v>
      </c>
      <c r="C134" s="264" t="s">
        <v>176</v>
      </c>
      <c r="D134" s="265">
        <v>45316</v>
      </c>
      <c r="E134" s="264">
        <v>1103.8</v>
      </c>
      <c r="F134" s="264">
        <v>1101.3833333333332</v>
      </c>
      <c r="G134" s="266">
        <v>1091.9666666666665</v>
      </c>
      <c r="H134" s="266">
        <v>1080.1333333333332</v>
      </c>
      <c r="I134" s="266">
        <v>1070.7166666666665</v>
      </c>
      <c r="J134" s="266">
        <v>1113.2166666666665</v>
      </c>
      <c r="K134" s="266">
        <v>1122.6333333333334</v>
      </c>
      <c r="L134" s="266">
        <v>1134.4666666666665</v>
      </c>
      <c r="M134" s="267">
        <v>1110.8</v>
      </c>
      <c r="N134" s="267">
        <v>1089.55</v>
      </c>
      <c r="O134" s="267">
        <v>9291800</v>
      </c>
      <c r="P134" s="268">
        <v>2.038197327696837E-3</v>
      </c>
    </row>
    <row r="135" spans="1:16" ht="12.75" customHeight="1">
      <c r="A135" s="259">
        <v>125</v>
      </c>
      <c r="B135" s="272" t="s">
        <v>59</v>
      </c>
      <c r="C135" s="264" t="s">
        <v>177</v>
      </c>
      <c r="D135" s="265">
        <v>45316</v>
      </c>
      <c r="E135" s="264">
        <v>3196.5</v>
      </c>
      <c r="F135" s="264">
        <v>3190.0333333333333</v>
      </c>
      <c r="G135" s="266">
        <v>3164.3666666666668</v>
      </c>
      <c r="H135" s="266">
        <v>3132.2333333333336</v>
      </c>
      <c r="I135" s="266">
        <v>3106.5666666666671</v>
      </c>
      <c r="J135" s="266">
        <v>3222.1666666666665</v>
      </c>
      <c r="K135" s="266">
        <v>3247.8333333333335</v>
      </c>
      <c r="L135" s="266">
        <v>3279.9666666666662</v>
      </c>
      <c r="M135" s="267">
        <v>3215.7</v>
      </c>
      <c r="N135" s="267">
        <v>3157.9</v>
      </c>
      <c r="O135" s="267">
        <v>2194400</v>
      </c>
      <c r="P135" s="268">
        <v>5.3581716919531397E-2</v>
      </c>
    </row>
    <row r="136" spans="1:16" ht="12.75" customHeight="1">
      <c r="A136" s="259">
        <v>126</v>
      </c>
      <c r="B136" s="272" t="s">
        <v>45</v>
      </c>
      <c r="C136" s="271" t="s">
        <v>178</v>
      </c>
      <c r="D136" s="265">
        <v>45316</v>
      </c>
      <c r="E136" s="264">
        <v>1719.05</v>
      </c>
      <c r="F136" s="264">
        <v>1728.5333333333335</v>
      </c>
      <c r="G136" s="266">
        <v>1703.166666666667</v>
      </c>
      <c r="H136" s="266">
        <v>1687.2833333333335</v>
      </c>
      <c r="I136" s="266">
        <v>1661.916666666667</v>
      </c>
      <c r="J136" s="266">
        <v>1744.416666666667</v>
      </c>
      <c r="K136" s="266">
        <v>1769.7833333333333</v>
      </c>
      <c r="L136" s="266">
        <v>1785.666666666667</v>
      </c>
      <c r="M136" s="267">
        <v>1753.9</v>
      </c>
      <c r="N136" s="267">
        <v>1712.65</v>
      </c>
      <c r="O136" s="267">
        <v>1490000</v>
      </c>
      <c r="P136" s="268">
        <v>5.7637705848949464E-2</v>
      </c>
    </row>
    <row r="137" spans="1:16" ht="12.75" customHeight="1">
      <c r="A137" s="259">
        <v>127</v>
      </c>
      <c r="B137" s="272" t="s">
        <v>43</v>
      </c>
      <c r="C137" s="271" t="s">
        <v>179</v>
      </c>
      <c r="D137" s="265">
        <v>45316</v>
      </c>
      <c r="E137" s="264">
        <v>939.4</v>
      </c>
      <c r="F137" s="264">
        <v>939.41666666666663</v>
      </c>
      <c r="G137" s="266">
        <v>932.0333333333333</v>
      </c>
      <c r="H137" s="266">
        <v>924.66666666666663</v>
      </c>
      <c r="I137" s="266">
        <v>917.2833333333333</v>
      </c>
      <c r="J137" s="266">
        <v>946.7833333333333</v>
      </c>
      <c r="K137" s="266">
        <v>954.16666666666674</v>
      </c>
      <c r="L137" s="266">
        <v>961.5333333333333</v>
      </c>
      <c r="M137" s="267">
        <v>946.8</v>
      </c>
      <c r="N137" s="267">
        <v>932.05</v>
      </c>
      <c r="O137" s="267">
        <v>6018400</v>
      </c>
      <c r="P137" s="268">
        <v>1.0748354158269515E-2</v>
      </c>
    </row>
    <row r="138" spans="1:16" ht="12.75" customHeight="1">
      <c r="A138" s="259">
        <v>128</v>
      </c>
      <c r="B138" s="272" t="s">
        <v>68</v>
      </c>
      <c r="C138" s="264" t="s">
        <v>180</v>
      </c>
      <c r="D138" s="265">
        <v>45316</v>
      </c>
      <c r="E138" s="264">
        <v>1227.5999999999999</v>
      </c>
      <c r="F138" s="264">
        <v>1223.45</v>
      </c>
      <c r="G138" s="266">
        <v>1211.5</v>
      </c>
      <c r="H138" s="266">
        <v>1195.3999999999999</v>
      </c>
      <c r="I138" s="266">
        <v>1183.4499999999998</v>
      </c>
      <c r="J138" s="266">
        <v>1239.5500000000002</v>
      </c>
      <c r="K138" s="266">
        <v>1251.5000000000005</v>
      </c>
      <c r="L138" s="266">
        <v>1267.6000000000004</v>
      </c>
      <c r="M138" s="267">
        <v>1235.4000000000001</v>
      </c>
      <c r="N138" s="267">
        <v>1207.3499999999999</v>
      </c>
      <c r="O138" s="267">
        <v>2698400</v>
      </c>
      <c r="P138" s="268">
        <v>-8.8862559241706157E-4</v>
      </c>
    </row>
    <row r="139" spans="1:16" ht="12.75" customHeight="1">
      <c r="A139" s="259">
        <v>129</v>
      </c>
      <c r="B139" s="272" t="s">
        <v>84</v>
      </c>
      <c r="C139" s="264" t="s">
        <v>181</v>
      </c>
      <c r="D139" s="265">
        <v>45316</v>
      </c>
      <c r="E139" s="264">
        <v>102.55</v>
      </c>
      <c r="F139" s="264">
        <v>103.64999999999999</v>
      </c>
      <c r="G139" s="266">
        <v>100.94999999999999</v>
      </c>
      <c r="H139" s="266">
        <v>99.35</v>
      </c>
      <c r="I139" s="266">
        <v>96.649999999999991</v>
      </c>
      <c r="J139" s="266">
        <v>105.24999999999999</v>
      </c>
      <c r="K139" s="266">
        <v>107.95</v>
      </c>
      <c r="L139" s="266">
        <v>109.54999999999998</v>
      </c>
      <c r="M139" s="267">
        <v>106.35</v>
      </c>
      <c r="N139" s="267">
        <v>102.05</v>
      </c>
      <c r="O139" s="267">
        <v>111093700</v>
      </c>
      <c r="P139" s="268">
        <v>1.1506884737216368E-2</v>
      </c>
    </row>
    <row r="140" spans="1:16" ht="12.75" customHeight="1">
      <c r="A140" s="259">
        <v>130</v>
      </c>
      <c r="B140" s="272" t="s">
        <v>56</v>
      </c>
      <c r="C140" s="269" t="s">
        <v>182</v>
      </c>
      <c r="D140" s="265">
        <v>45316</v>
      </c>
      <c r="E140" s="264">
        <v>2594.0500000000002</v>
      </c>
      <c r="F140" s="264">
        <v>2610.2000000000003</v>
      </c>
      <c r="G140" s="266">
        <v>2566.4000000000005</v>
      </c>
      <c r="H140" s="266">
        <v>2538.7500000000005</v>
      </c>
      <c r="I140" s="266">
        <v>2494.9500000000007</v>
      </c>
      <c r="J140" s="266">
        <v>2637.8500000000004</v>
      </c>
      <c r="K140" s="266">
        <v>2681.6500000000005</v>
      </c>
      <c r="L140" s="266">
        <v>2709.3</v>
      </c>
      <c r="M140" s="267">
        <v>2654</v>
      </c>
      <c r="N140" s="267">
        <v>2582.5500000000002</v>
      </c>
      <c r="O140" s="267">
        <v>2112275</v>
      </c>
      <c r="P140" s="268">
        <v>1.8970549217299019E-2</v>
      </c>
    </row>
    <row r="141" spans="1:16" ht="12.75" customHeight="1">
      <c r="A141" s="259">
        <v>131</v>
      </c>
      <c r="B141" s="272" t="s">
        <v>87</v>
      </c>
      <c r="C141" s="264" t="s">
        <v>183</v>
      </c>
      <c r="D141" s="265">
        <v>45316</v>
      </c>
      <c r="E141" s="264">
        <v>130920.15</v>
      </c>
      <c r="F141" s="264">
        <v>130767.63333333332</v>
      </c>
      <c r="G141" s="266">
        <v>130015.56666666662</v>
      </c>
      <c r="H141" s="266">
        <v>129110.98333333331</v>
      </c>
      <c r="I141" s="266">
        <v>128358.91666666661</v>
      </c>
      <c r="J141" s="266">
        <v>131672.21666666662</v>
      </c>
      <c r="K141" s="266">
        <v>132424.28333333333</v>
      </c>
      <c r="L141" s="266">
        <v>133328.86666666664</v>
      </c>
      <c r="M141" s="267">
        <v>131519.70000000001</v>
      </c>
      <c r="N141" s="267">
        <v>129863.05</v>
      </c>
      <c r="O141" s="267">
        <v>37915</v>
      </c>
      <c r="P141" s="268">
        <v>5.8339148639218422E-2</v>
      </c>
    </row>
    <row r="142" spans="1:16" ht="12.75" customHeight="1">
      <c r="A142" s="259">
        <v>132</v>
      </c>
      <c r="B142" s="272" t="s">
        <v>56</v>
      </c>
      <c r="C142" s="264" t="s">
        <v>184</v>
      </c>
      <c r="D142" s="265">
        <v>45316</v>
      </c>
      <c r="E142" s="264">
        <v>1477.25</v>
      </c>
      <c r="F142" s="264">
        <v>1471.1166666666668</v>
      </c>
      <c r="G142" s="266">
        <v>1446.8833333333337</v>
      </c>
      <c r="H142" s="266">
        <v>1416.5166666666669</v>
      </c>
      <c r="I142" s="266">
        <v>1392.2833333333338</v>
      </c>
      <c r="J142" s="266">
        <v>1501.4833333333336</v>
      </c>
      <c r="K142" s="266">
        <v>1525.7166666666667</v>
      </c>
      <c r="L142" s="266">
        <v>1556.0833333333335</v>
      </c>
      <c r="M142" s="267">
        <v>1495.35</v>
      </c>
      <c r="N142" s="267">
        <v>1440.75</v>
      </c>
      <c r="O142" s="267">
        <v>6447100</v>
      </c>
      <c r="P142" s="268">
        <v>2.6085434173669469E-2</v>
      </c>
    </row>
    <row r="143" spans="1:16" ht="12.75" customHeight="1">
      <c r="A143" s="259">
        <v>133</v>
      </c>
      <c r="B143" s="272" t="s">
        <v>68</v>
      </c>
      <c r="C143" s="264" t="s">
        <v>185</v>
      </c>
      <c r="D143" s="265">
        <v>45316</v>
      </c>
      <c r="E143" s="264">
        <v>130.35</v>
      </c>
      <c r="F143" s="264">
        <v>133.16666666666666</v>
      </c>
      <c r="G143" s="266">
        <v>126.93333333333331</v>
      </c>
      <c r="H143" s="266">
        <v>123.51666666666665</v>
      </c>
      <c r="I143" s="266">
        <v>117.2833333333333</v>
      </c>
      <c r="J143" s="266">
        <v>136.58333333333331</v>
      </c>
      <c r="K143" s="266">
        <v>142.81666666666666</v>
      </c>
      <c r="L143" s="266">
        <v>146.23333333333332</v>
      </c>
      <c r="M143" s="267">
        <v>139.4</v>
      </c>
      <c r="N143" s="267">
        <v>129.75</v>
      </c>
      <c r="O143" s="267">
        <v>96210000</v>
      </c>
      <c r="P143" s="268">
        <v>0.28691813804173355</v>
      </c>
    </row>
    <row r="144" spans="1:16" ht="12.75" customHeight="1">
      <c r="A144" s="259">
        <v>134</v>
      </c>
      <c r="B144" s="272" t="s">
        <v>132</v>
      </c>
      <c r="C144" s="264" t="s">
        <v>186</v>
      </c>
      <c r="D144" s="265">
        <v>45316</v>
      </c>
      <c r="E144" s="264">
        <v>5113.1499999999996</v>
      </c>
      <c r="F144" s="264">
        <v>5122.7666666666664</v>
      </c>
      <c r="G144" s="266">
        <v>5070.5333333333328</v>
      </c>
      <c r="H144" s="266">
        <v>5027.9166666666661</v>
      </c>
      <c r="I144" s="266">
        <v>4975.6833333333325</v>
      </c>
      <c r="J144" s="266">
        <v>5165.3833333333332</v>
      </c>
      <c r="K144" s="266">
        <v>5217.6166666666668</v>
      </c>
      <c r="L144" s="266">
        <v>5260.2333333333336</v>
      </c>
      <c r="M144" s="267">
        <v>5175</v>
      </c>
      <c r="N144" s="267">
        <v>5080.1499999999996</v>
      </c>
      <c r="O144" s="267">
        <v>1351350</v>
      </c>
      <c r="P144" s="268">
        <v>-4.0902056157417644E-3</v>
      </c>
    </row>
    <row r="145" spans="1:16" ht="12.75" customHeight="1">
      <c r="A145" s="259">
        <v>135</v>
      </c>
      <c r="B145" s="272" t="s">
        <v>45</v>
      </c>
      <c r="C145" s="264" t="s">
        <v>187</v>
      </c>
      <c r="D145" s="265">
        <v>45316</v>
      </c>
      <c r="E145" s="264">
        <v>3882.8</v>
      </c>
      <c r="F145" s="264">
        <v>3882.8166666666671</v>
      </c>
      <c r="G145" s="266">
        <v>3859.2833333333342</v>
      </c>
      <c r="H145" s="266">
        <v>3835.7666666666673</v>
      </c>
      <c r="I145" s="266">
        <v>3812.2333333333345</v>
      </c>
      <c r="J145" s="266">
        <v>3906.3333333333339</v>
      </c>
      <c r="K145" s="266">
        <v>3929.8666666666668</v>
      </c>
      <c r="L145" s="266">
        <v>3953.3833333333337</v>
      </c>
      <c r="M145" s="267">
        <v>3906.35</v>
      </c>
      <c r="N145" s="267">
        <v>3859.3</v>
      </c>
      <c r="O145" s="267">
        <v>725100</v>
      </c>
      <c r="P145" s="268">
        <v>6.2447960033305576E-3</v>
      </c>
    </row>
    <row r="146" spans="1:16" ht="12.75" customHeight="1">
      <c r="A146" s="259">
        <v>136</v>
      </c>
      <c r="B146" s="272" t="s">
        <v>39</v>
      </c>
      <c r="C146" s="264" t="s">
        <v>188</v>
      </c>
      <c r="D146" s="265">
        <v>45316</v>
      </c>
      <c r="E146" s="264">
        <v>26804.25</v>
      </c>
      <c r="F146" s="264">
        <v>27017.883333333331</v>
      </c>
      <c r="G146" s="266">
        <v>26537.466666666664</v>
      </c>
      <c r="H146" s="266">
        <v>26270.683333333331</v>
      </c>
      <c r="I146" s="266">
        <v>25790.266666666663</v>
      </c>
      <c r="J146" s="266">
        <v>27284.666666666664</v>
      </c>
      <c r="K146" s="266">
        <v>27765.083333333336</v>
      </c>
      <c r="L146" s="266">
        <v>28031.866666666665</v>
      </c>
      <c r="M146" s="267">
        <v>27498.3</v>
      </c>
      <c r="N146" s="267">
        <v>26751.1</v>
      </c>
      <c r="O146" s="267">
        <v>567760</v>
      </c>
      <c r="P146" s="268">
        <v>1.2049910873440286E-2</v>
      </c>
    </row>
    <row r="147" spans="1:16" ht="12.75" customHeight="1">
      <c r="A147" s="259">
        <v>137</v>
      </c>
      <c r="B147" s="272" t="s">
        <v>59</v>
      </c>
      <c r="C147" s="264" t="s">
        <v>189</v>
      </c>
      <c r="D147" s="265">
        <v>45316</v>
      </c>
      <c r="E147" s="264">
        <v>218.05</v>
      </c>
      <c r="F147" s="264">
        <v>217.48333333333335</v>
      </c>
      <c r="G147" s="266">
        <v>214.3666666666667</v>
      </c>
      <c r="H147" s="266">
        <v>210.68333333333337</v>
      </c>
      <c r="I147" s="266">
        <v>207.56666666666672</v>
      </c>
      <c r="J147" s="266">
        <v>221.16666666666669</v>
      </c>
      <c r="K147" s="266">
        <v>224.28333333333336</v>
      </c>
      <c r="L147" s="266">
        <v>227.96666666666667</v>
      </c>
      <c r="M147" s="267">
        <v>220.6</v>
      </c>
      <c r="N147" s="267">
        <v>213.8</v>
      </c>
      <c r="O147" s="267">
        <v>83101500</v>
      </c>
      <c r="P147" s="268">
        <v>-2.2910052910052912E-2</v>
      </c>
    </row>
    <row r="148" spans="1:16" ht="12.75" customHeight="1">
      <c r="A148" s="259">
        <v>138</v>
      </c>
      <c r="B148" s="272" t="s">
        <v>132</v>
      </c>
      <c r="C148" s="264" t="s">
        <v>191</v>
      </c>
      <c r="D148" s="265">
        <v>45316</v>
      </c>
      <c r="E148" s="264">
        <v>307.8</v>
      </c>
      <c r="F148" s="264">
        <v>307.23333333333335</v>
      </c>
      <c r="G148" s="266">
        <v>305.06666666666672</v>
      </c>
      <c r="H148" s="266">
        <v>302.33333333333337</v>
      </c>
      <c r="I148" s="266">
        <v>300.16666666666674</v>
      </c>
      <c r="J148" s="266">
        <v>309.9666666666667</v>
      </c>
      <c r="K148" s="266">
        <v>312.13333333333333</v>
      </c>
      <c r="L148" s="266">
        <v>314.86666666666667</v>
      </c>
      <c r="M148" s="267">
        <v>309.39999999999998</v>
      </c>
      <c r="N148" s="267">
        <v>304.5</v>
      </c>
      <c r="O148" s="267">
        <v>101718000</v>
      </c>
      <c r="P148" s="268">
        <v>-1.3213038416763679E-2</v>
      </c>
    </row>
    <row r="149" spans="1:16" ht="12.75" customHeight="1">
      <c r="A149" s="259">
        <v>139</v>
      </c>
      <c r="B149" s="272" t="s">
        <v>190</v>
      </c>
      <c r="C149" s="264" t="s">
        <v>192</v>
      </c>
      <c r="D149" s="265">
        <v>45316</v>
      </c>
      <c r="E149" s="264">
        <v>1469.45</v>
      </c>
      <c r="F149" s="264">
        <v>1463.5833333333333</v>
      </c>
      <c r="G149" s="266">
        <v>1449.1666666666665</v>
      </c>
      <c r="H149" s="266">
        <v>1428.8833333333332</v>
      </c>
      <c r="I149" s="266">
        <v>1414.4666666666665</v>
      </c>
      <c r="J149" s="266">
        <v>1483.8666666666666</v>
      </c>
      <c r="K149" s="266">
        <v>1498.2833333333331</v>
      </c>
      <c r="L149" s="266">
        <v>1518.5666666666666</v>
      </c>
      <c r="M149" s="267">
        <v>1478</v>
      </c>
      <c r="N149" s="267">
        <v>1443.3</v>
      </c>
      <c r="O149" s="267">
        <v>7164500</v>
      </c>
      <c r="P149" s="268">
        <v>-2.699876414107805E-2</v>
      </c>
    </row>
    <row r="150" spans="1:16" ht="12.75" customHeight="1">
      <c r="A150" s="259">
        <v>140</v>
      </c>
      <c r="B150" s="272" t="s">
        <v>108</v>
      </c>
      <c r="C150" s="269" t="s">
        <v>193</v>
      </c>
      <c r="D150" s="265">
        <v>45316</v>
      </c>
      <c r="E150" s="264">
        <v>4351.95</v>
      </c>
      <c r="F150" s="264">
        <v>4397.0333333333338</v>
      </c>
      <c r="G150" s="266">
        <v>4296.2666666666673</v>
      </c>
      <c r="H150" s="266">
        <v>4240.5833333333339</v>
      </c>
      <c r="I150" s="266">
        <v>4139.8166666666675</v>
      </c>
      <c r="J150" s="266">
        <v>4452.7166666666672</v>
      </c>
      <c r="K150" s="266">
        <v>4553.4833333333336</v>
      </c>
      <c r="L150" s="266">
        <v>4609.166666666667</v>
      </c>
      <c r="M150" s="267">
        <v>4497.8</v>
      </c>
      <c r="N150" s="267">
        <v>4341.3500000000004</v>
      </c>
      <c r="O150" s="267">
        <v>646600</v>
      </c>
      <c r="P150" s="268">
        <v>-2.7961515333734217E-2</v>
      </c>
    </row>
    <row r="151" spans="1:16" ht="12.75" customHeight="1">
      <c r="A151" s="259">
        <v>141</v>
      </c>
      <c r="B151" s="272" t="s">
        <v>87</v>
      </c>
      <c r="C151" s="271" t="s">
        <v>194</v>
      </c>
      <c r="D151" s="265">
        <v>45316</v>
      </c>
      <c r="E151" s="264">
        <v>209</v>
      </c>
      <c r="F151" s="264">
        <v>208.26666666666665</v>
      </c>
      <c r="G151" s="266">
        <v>204.73333333333329</v>
      </c>
      <c r="H151" s="266">
        <v>200.46666666666664</v>
      </c>
      <c r="I151" s="266">
        <v>196.93333333333328</v>
      </c>
      <c r="J151" s="266">
        <v>212.5333333333333</v>
      </c>
      <c r="K151" s="266">
        <v>216.06666666666666</v>
      </c>
      <c r="L151" s="266">
        <v>220.33333333333331</v>
      </c>
      <c r="M151" s="267">
        <v>211.8</v>
      </c>
      <c r="N151" s="267">
        <v>204</v>
      </c>
      <c r="O151" s="267">
        <v>67463550</v>
      </c>
      <c r="P151" s="268">
        <v>-4.2511338178241626E-2</v>
      </c>
    </row>
    <row r="152" spans="1:16" ht="12.75" customHeight="1">
      <c r="A152" s="259">
        <v>142</v>
      </c>
      <c r="B152" s="272" t="s">
        <v>84</v>
      </c>
      <c r="C152" s="264" t="s">
        <v>195</v>
      </c>
      <c r="D152" s="265">
        <v>45316</v>
      </c>
      <c r="E152" s="264">
        <v>39043.949999999997</v>
      </c>
      <c r="F152" s="264">
        <v>39208.316666666673</v>
      </c>
      <c r="G152" s="266">
        <v>38826.733333333344</v>
      </c>
      <c r="H152" s="266">
        <v>38609.51666666667</v>
      </c>
      <c r="I152" s="266">
        <v>38227.933333333342</v>
      </c>
      <c r="J152" s="266">
        <v>39425.533333333347</v>
      </c>
      <c r="K152" s="266">
        <v>39807.116666666676</v>
      </c>
      <c r="L152" s="266">
        <v>40024.33333333335</v>
      </c>
      <c r="M152" s="267">
        <v>39589.9</v>
      </c>
      <c r="N152" s="267">
        <v>38991.1</v>
      </c>
      <c r="O152" s="267">
        <v>146850</v>
      </c>
      <c r="P152" s="268">
        <v>-1.5090543259557344E-2</v>
      </c>
    </row>
    <row r="153" spans="1:16" ht="12.75" customHeight="1">
      <c r="A153" s="259">
        <v>143</v>
      </c>
      <c r="B153" s="272" t="s">
        <v>47</v>
      </c>
      <c r="C153" s="264" t="s">
        <v>196</v>
      </c>
      <c r="D153" s="265">
        <v>45316</v>
      </c>
      <c r="E153" s="264">
        <v>941.65</v>
      </c>
      <c r="F153" s="264">
        <v>942.76666666666677</v>
      </c>
      <c r="G153" s="266">
        <v>933.93333333333351</v>
      </c>
      <c r="H153" s="266">
        <v>926.2166666666667</v>
      </c>
      <c r="I153" s="266">
        <v>917.38333333333344</v>
      </c>
      <c r="J153" s="266">
        <v>950.48333333333358</v>
      </c>
      <c r="K153" s="266">
        <v>959.31666666666683</v>
      </c>
      <c r="L153" s="266">
        <v>967.03333333333364</v>
      </c>
      <c r="M153" s="267">
        <v>951.6</v>
      </c>
      <c r="N153" s="267">
        <v>935.05</v>
      </c>
      <c r="O153" s="267">
        <v>13681500</v>
      </c>
      <c r="P153" s="268">
        <v>1.4120524794307317E-2</v>
      </c>
    </row>
    <row r="154" spans="1:16" ht="12.75" customHeight="1">
      <c r="A154" s="259">
        <v>144</v>
      </c>
      <c r="B154" s="272" t="s">
        <v>43</v>
      </c>
      <c r="C154" s="264" t="s">
        <v>197</v>
      </c>
      <c r="D154" s="265">
        <v>45316</v>
      </c>
      <c r="E154" s="264">
        <v>7270.85</v>
      </c>
      <c r="F154" s="264">
        <v>7230.6333333333341</v>
      </c>
      <c r="G154" s="266">
        <v>7161.7166666666681</v>
      </c>
      <c r="H154" s="266">
        <v>7052.5833333333339</v>
      </c>
      <c r="I154" s="266">
        <v>6983.6666666666679</v>
      </c>
      <c r="J154" s="266">
        <v>7339.7666666666682</v>
      </c>
      <c r="K154" s="266">
        <v>7408.6833333333343</v>
      </c>
      <c r="L154" s="266">
        <v>7517.8166666666684</v>
      </c>
      <c r="M154" s="267">
        <v>7299.55</v>
      </c>
      <c r="N154" s="267">
        <v>7121.5</v>
      </c>
      <c r="O154" s="267">
        <v>1699000</v>
      </c>
      <c r="P154" s="268">
        <v>-1.0829063809967397E-2</v>
      </c>
    </row>
    <row r="155" spans="1:16" ht="12.75" customHeight="1">
      <c r="A155" s="259">
        <v>145</v>
      </c>
      <c r="B155" s="272" t="s">
        <v>87</v>
      </c>
      <c r="C155" s="269" t="s">
        <v>198</v>
      </c>
      <c r="D155" s="265">
        <v>45316</v>
      </c>
      <c r="E155" s="264">
        <v>229.9</v>
      </c>
      <c r="F155" s="264">
        <v>229.26666666666665</v>
      </c>
      <c r="G155" s="266">
        <v>227.1333333333333</v>
      </c>
      <c r="H155" s="266">
        <v>224.36666666666665</v>
      </c>
      <c r="I155" s="266">
        <v>222.23333333333329</v>
      </c>
      <c r="J155" s="266">
        <v>232.0333333333333</v>
      </c>
      <c r="K155" s="266">
        <v>234.16666666666663</v>
      </c>
      <c r="L155" s="266">
        <v>236.93333333333331</v>
      </c>
      <c r="M155" s="267">
        <v>231.4</v>
      </c>
      <c r="N155" s="267">
        <v>226.5</v>
      </c>
      <c r="O155" s="267">
        <v>33231000</v>
      </c>
      <c r="P155" s="268">
        <v>-2.0428015564202335E-2</v>
      </c>
    </row>
    <row r="156" spans="1:16" ht="12.75" customHeight="1">
      <c r="A156" s="259">
        <v>146</v>
      </c>
      <c r="B156" s="272" t="s">
        <v>84</v>
      </c>
      <c r="C156" s="264" t="s">
        <v>199</v>
      </c>
      <c r="D156" s="265">
        <v>45316</v>
      </c>
      <c r="E156" s="264">
        <v>395.7</v>
      </c>
      <c r="F156" s="264">
        <v>395.48333333333329</v>
      </c>
      <c r="G156" s="266">
        <v>386.86666666666656</v>
      </c>
      <c r="H156" s="266">
        <v>378.03333333333325</v>
      </c>
      <c r="I156" s="266">
        <v>369.41666666666652</v>
      </c>
      <c r="J156" s="266">
        <v>404.31666666666661</v>
      </c>
      <c r="K156" s="266">
        <v>412.93333333333328</v>
      </c>
      <c r="L156" s="266">
        <v>421.76666666666665</v>
      </c>
      <c r="M156" s="267">
        <v>404.1</v>
      </c>
      <c r="N156" s="267">
        <v>386.65</v>
      </c>
      <c r="O156" s="267">
        <v>61178500</v>
      </c>
      <c r="P156" s="268">
        <v>-3.2775837774918826E-2</v>
      </c>
    </row>
    <row r="157" spans="1:16" ht="12.75" customHeight="1">
      <c r="A157" s="259">
        <v>147</v>
      </c>
      <c r="B157" s="272" t="s">
        <v>68</v>
      </c>
      <c r="C157" s="264" t="s">
        <v>200</v>
      </c>
      <c r="D157" s="265">
        <v>45316</v>
      </c>
      <c r="E157" s="264">
        <v>2786.4</v>
      </c>
      <c r="F157" s="264">
        <v>2781.8166666666671</v>
      </c>
      <c r="G157" s="266">
        <v>2751.1333333333341</v>
      </c>
      <c r="H157" s="266">
        <v>2715.8666666666672</v>
      </c>
      <c r="I157" s="266">
        <v>2685.1833333333343</v>
      </c>
      <c r="J157" s="266">
        <v>2817.0833333333339</v>
      </c>
      <c r="K157" s="266">
        <v>2847.7666666666673</v>
      </c>
      <c r="L157" s="266">
        <v>2883.0333333333338</v>
      </c>
      <c r="M157" s="267">
        <v>2812.5</v>
      </c>
      <c r="N157" s="267">
        <v>2746.55</v>
      </c>
      <c r="O157" s="267">
        <v>2923000</v>
      </c>
      <c r="P157" s="268">
        <v>3.7260468417317248E-2</v>
      </c>
    </row>
    <row r="158" spans="1:16" ht="12.75" customHeight="1">
      <c r="A158" s="259">
        <v>148</v>
      </c>
      <c r="B158" s="272" t="s">
        <v>59</v>
      </c>
      <c r="C158" s="264" t="s">
        <v>201</v>
      </c>
      <c r="D158" s="265">
        <v>45316</v>
      </c>
      <c r="E158" s="264">
        <v>3484.1</v>
      </c>
      <c r="F158" s="264">
        <v>3494.1</v>
      </c>
      <c r="G158" s="266">
        <v>3470</v>
      </c>
      <c r="H158" s="266">
        <v>3455.9</v>
      </c>
      <c r="I158" s="266">
        <v>3431.8</v>
      </c>
      <c r="J158" s="266">
        <v>3508.2</v>
      </c>
      <c r="K158" s="266">
        <v>3532.2999999999993</v>
      </c>
      <c r="L158" s="266">
        <v>3546.3999999999996</v>
      </c>
      <c r="M158" s="267">
        <v>3518.2</v>
      </c>
      <c r="N158" s="267">
        <v>3480</v>
      </c>
      <c r="O158" s="267">
        <v>2235250</v>
      </c>
      <c r="P158" s="268">
        <v>1.2456120484656325E-2</v>
      </c>
    </row>
    <row r="159" spans="1:16" ht="12.75" customHeight="1">
      <c r="A159" s="259">
        <v>149</v>
      </c>
      <c r="B159" s="272" t="s">
        <v>39</v>
      </c>
      <c r="C159" s="264" t="s">
        <v>202</v>
      </c>
      <c r="D159" s="265">
        <v>45316</v>
      </c>
      <c r="E159" s="264">
        <v>97.1</v>
      </c>
      <c r="F159" s="264">
        <v>96.883333333333326</v>
      </c>
      <c r="G159" s="266">
        <v>95.266666666666652</v>
      </c>
      <c r="H159" s="266">
        <v>93.433333333333323</v>
      </c>
      <c r="I159" s="266">
        <v>91.816666666666649</v>
      </c>
      <c r="J159" s="266">
        <v>98.716666666666654</v>
      </c>
      <c r="K159" s="266">
        <v>100.33333333333333</v>
      </c>
      <c r="L159" s="266">
        <v>102.16666666666666</v>
      </c>
      <c r="M159" s="267">
        <v>98.5</v>
      </c>
      <c r="N159" s="267">
        <v>95.05</v>
      </c>
      <c r="O159" s="267">
        <v>236352000</v>
      </c>
      <c r="P159" s="268">
        <v>-3.8102302997605961E-3</v>
      </c>
    </row>
    <row r="160" spans="1:16" ht="12.75" customHeight="1">
      <c r="A160" s="259">
        <v>150</v>
      </c>
      <c r="B160" s="272" t="s">
        <v>63</v>
      </c>
      <c r="C160" s="264" t="s">
        <v>203</v>
      </c>
      <c r="D160" s="265">
        <v>45316</v>
      </c>
      <c r="E160" s="264">
        <v>5434.5</v>
      </c>
      <c r="F160" s="264">
        <v>5409.3</v>
      </c>
      <c r="G160" s="266">
        <v>5354.3</v>
      </c>
      <c r="H160" s="266">
        <v>5274.1</v>
      </c>
      <c r="I160" s="266">
        <v>5219.1000000000004</v>
      </c>
      <c r="J160" s="266">
        <v>5489.5</v>
      </c>
      <c r="K160" s="266">
        <v>5544.5</v>
      </c>
      <c r="L160" s="266">
        <v>5624.7</v>
      </c>
      <c r="M160" s="267">
        <v>5464.3</v>
      </c>
      <c r="N160" s="267">
        <v>5329.1</v>
      </c>
      <c r="O160" s="267">
        <v>1608700</v>
      </c>
      <c r="P160" s="268">
        <v>-3.1071339796172011E-4</v>
      </c>
    </row>
    <row r="161" spans="1:16" ht="12.75" customHeight="1">
      <c r="A161" s="259">
        <v>151</v>
      </c>
      <c r="B161" s="272" t="s">
        <v>45</v>
      </c>
      <c r="C161" s="271" t="s">
        <v>204</v>
      </c>
      <c r="D161" s="265">
        <v>45316</v>
      </c>
      <c r="E161" s="264">
        <v>238.55</v>
      </c>
      <c r="F161" s="264">
        <v>238.4</v>
      </c>
      <c r="G161" s="266">
        <v>236.35000000000002</v>
      </c>
      <c r="H161" s="266">
        <v>234.15</v>
      </c>
      <c r="I161" s="266">
        <v>232.10000000000002</v>
      </c>
      <c r="J161" s="266">
        <v>240.60000000000002</v>
      </c>
      <c r="K161" s="266">
        <v>242.65000000000003</v>
      </c>
      <c r="L161" s="266">
        <v>244.85000000000002</v>
      </c>
      <c r="M161" s="267">
        <v>240.45</v>
      </c>
      <c r="N161" s="267">
        <v>236.2</v>
      </c>
      <c r="O161" s="267">
        <v>76525200</v>
      </c>
      <c r="P161" s="268">
        <v>1.4169847328244275E-2</v>
      </c>
    </row>
    <row r="162" spans="1:16" ht="12.75" customHeight="1">
      <c r="A162" s="259">
        <v>152</v>
      </c>
      <c r="B162" s="272" t="s">
        <v>190</v>
      </c>
      <c r="C162" s="264" t="s">
        <v>206</v>
      </c>
      <c r="D162" s="265">
        <v>45316</v>
      </c>
      <c r="E162" s="264">
        <v>1720.1</v>
      </c>
      <c r="F162" s="264">
        <v>1708.0833333333333</v>
      </c>
      <c r="G162" s="266">
        <v>1689.0666666666666</v>
      </c>
      <c r="H162" s="266">
        <v>1658.0333333333333</v>
      </c>
      <c r="I162" s="266">
        <v>1639.0166666666667</v>
      </c>
      <c r="J162" s="266">
        <v>1739.1166666666666</v>
      </c>
      <c r="K162" s="266">
        <v>1758.1333333333334</v>
      </c>
      <c r="L162" s="266">
        <v>1789.1666666666665</v>
      </c>
      <c r="M162" s="267">
        <v>1727.1</v>
      </c>
      <c r="N162" s="267">
        <v>1677.05</v>
      </c>
      <c r="O162" s="267">
        <v>5151399</v>
      </c>
      <c r="P162" s="268">
        <v>-6.3554306007694586E-2</v>
      </c>
    </row>
    <row r="163" spans="1:16" ht="12.75" customHeight="1">
      <c r="A163" s="259">
        <v>153</v>
      </c>
      <c r="B163" s="272" t="s">
        <v>205</v>
      </c>
      <c r="C163" s="264" t="s">
        <v>208</v>
      </c>
      <c r="D163" s="265">
        <v>45316</v>
      </c>
      <c r="E163" s="264">
        <v>1012.4</v>
      </c>
      <c r="F163" s="264">
        <v>1017.3166666666666</v>
      </c>
      <c r="G163" s="266">
        <v>1005.0833333333333</v>
      </c>
      <c r="H163" s="266">
        <v>997.76666666666665</v>
      </c>
      <c r="I163" s="266">
        <v>985.5333333333333</v>
      </c>
      <c r="J163" s="266">
        <v>1024.6333333333332</v>
      </c>
      <c r="K163" s="266">
        <v>1036.8666666666666</v>
      </c>
      <c r="L163" s="266">
        <v>1044.1833333333332</v>
      </c>
      <c r="M163" s="267">
        <v>1029.55</v>
      </c>
      <c r="N163" s="267">
        <v>1010</v>
      </c>
      <c r="O163" s="267">
        <v>3149250</v>
      </c>
      <c r="P163" s="268">
        <v>4.3368065333708815E-2</v>
      </c>
    </row>
    <row r="164" spans="1:16" ht="12.75" customHeight="1">
      <c r="A164" s="259">
        <v>154</v>
      </c>
      <c r="B164" s="272" t="s">
        <v>49</v>
      </c>
      <c r="C164" s="264" t="s">
        <v>209</v>
      </c>
      <c r="D164" s="265">
        <v>45316</v>
      </c>
      <c r="E164" s="264">
        <v>287</v>
      </c>
      <c r="F164" s="264">
        <v>285.48333333333335</v>
      </c>
      <c r="G164" s="266">
        <v>281.56666666666672</v>
      </c>
      <c r="H164" s="266">
        <v>276.13333333333338</v>
      </c>
      <c r="I164" s="266">
        <v>272.21666666666675</v>
      </c>
      <c r="J164" s="266">
        <v>290.91666666666669</v>
      </c>
      <c r="K164" s="266">
        <v>294.83333333333331</v>
      </c>
      <c r="L164" s="266">
        <v>300.26666666666665</v>
      </c>
      <c r="M164" s="267">
        <v>289.39999999999998</v>
      </c>
      <c r="N164" s="267">
        <v>280.05</v>
      </c>
      <c r="O164" s="267">
        <v>52962500</v>
      </c>
      <c r="P164" s="268">
        <v>1.4655874323482926E-2</v>
      </c>
    </row>
    <row r="165" spans="1:16" ht="12.75" customHeight="1">
      <c r="A165" s="259">
        <v>155</v>
      </c>
      <c r="B165" s="272" t="s">
        <v>63</v>
      </c>
      <c r="C165" s="264" t="s">
        <v>210</v>
      </c>
      <c r="D165" s="265">
        <v>45316</v>
      </c>
      <c r="E165" s="264">
        <v>425.75</v>
      </c>
      <c r="F165" s="264">
        <v>425.86666666666662</v>
      </c>
      <c r="G165" s="266">
        <v>417.08333333333326</v>
      </c>
      <c r="H165" s="266">
        <v>408.41666666666663</v>
      </c>
      <c r="I165" s="266">
        <v>399.63333333333327</v>
      </c>
      <c r="J165" s="266">
        <v>434.53333333333325</v>
      </c>
      <c r="K165" s="266">
        <v>443.31666666666666</v>
      </c>
      <c r="L165" s="266">
        <v>451.98333333333323</v>
      </c>
      <c r="M165" s="267">
        <v>434.65</v>
      </c>
      <c r="N165" s="267">
        <v>417.2</v>
      </c>
      <c r="O165" s="267">
        <v>41694000</v>
      </c>
      <c r="P165" s="268">
        <v>-1.0583768391077362E-2</v>
      </c>
    </row>
    <row r="166" spans="1:16" ht="12.75" customHeight="1">
      <c r="A166" s="259">
        <v>156</v>
      </c>
      <c r="B166" s="272" t="s">
        <v>190</v>
      </c>
      <c r="C166" s="264" t="s">
        <v>211</v>
      </c>
      <c r="D166" s="265">
        <v>45316</v>
      </c>
      <c r="E166" s="264">
        <v>2596</v>
      </c>
      <c r="F166" s="264">
        <v>2610.8333333333335</v>
      </c>
      <c r="G166" s="266">
        <v>2575.166666666667</v>
      </c>
      <c r="H166" s="266">
        <v>2554.3333333333335</v>
      </c>
      <c r="I166" s="266">
        <v>2518.666666666667</v>
      </c>
      <c r="J166" s="266">
        <v>2631.666666666667</v>
      </c>
      <c r="K166" s="266">
        <v>2667.3333333333339</v>
      </c>
      <c r="L166" s="266">
        <v>2688.166666666667</v>
      </c>
      <c r="M166" s="267">
        <v>2646.5</v>
      </c>
      <c r="N166" s="267">
        <v>2590</v>
      </c>
      <c r="O166" s="267">
        <v>34093750</v>
      </c>
      <c r="P166" s="268">
        <v>5.233479526775513E-3</v>
      </c>
    </row>
    <row r="167" spans="1:16" ht="12.75" customHeight="1">
      <c r="A167" s="259">
        <v>157</v>
      </c>
      <c r="B167" s="272" t="s">
        <v>84</v>
      </c>
      <c r="C167" s="264" t="s">
        <v>212</v>
      </c>
      <c r="D167" s="265">
        <v>45316</v>
      </c>
      <c r="E167" s="264">
        <v>119.6</v>
      </c>
      <c r="F167" s="264">
        <v>120.68333333333332</v>
      </c>
      <c r="G167" s="266">
        <v>118.01666666666665</v>
      </c>
      <c r="H167" s="266">
        <v>116.43333333333332</v>
      </c>
      <c r="I167" s="266">
        <v>113.76666666666665</v>
      </c>
      <c r="J167" s="266">
        <v>122.26666666666665</v>
      </c>
      <c r="K167" s="266">
        <v>124.93333333333331</v>
      </c>
      <c r="L167" s="266">
        <v>126.51666666666665</v>
      </c>
      <c r="M167" s="267">
        <v>123.35</v>
      </c>
      <c r="N167" s="267">
        <v>119.1</v>
      </c>
      <c r="O167" s="267">
        <v>170624000</v>
      </c>
      <c r="P167" s="268">
        <v>-5.8158533892691544E-2</v>
      </c>
    </row>
    <row r="168" spans="1:16" ht="12.75" customHeight="1">
      <c r="A168" s="259">
        <v>158</v>
      </c>
      <c r="B168" s="272" t="s">
        <v>132</v>
      </c>
      <c r="C168" s="264" t="s">
        <v>213</v>
      </c>
      <c r="D168" s="265">
        <v>45316</v>
      </c>
      <c r="E168" s="264">
        <v>773.9</v>
      </c>
      <c r="F168" s="264">
        <v>777.31666666666661</v>
      </c>
      <c r="G168" s="266">
        <v>769.08333333333326</v>
      </c>
      <c r="H168" s="266">
        <v>764.26666666666665</v>
      </c>
      <c r="I168" s="266">
        <v>756.0333333333333</v>
      </c>
      <c r="J168" s="266">
        <v>782.13333333333321</v>
      </c>
      <c r="K168" s="266">
        <v>790.36666666666656</v>
      </c>
      <c r="L168" s="266">
        <v>795.18333333333317</v>
      </c>
      <c r="M168" s="267">
        <v>785.55</v>
      </c>
      <c r="N168" s="267">
        <v>772.5</v>
      </c>
      <c r="O168" s="267">
        <v>15583200</v>
      </c>
      <c r="P168" s="268">
        <v>1.5007034547444115E-2</v>
      </c>
    </row>
    <row r="169" spans="1:16" ht="12.75" customHeight="1">
      <c r="A169" s="259">
        <v>159</v>
      </c>
      <c r="B169" s="272" t="s">
        <v>63</v>
      </c>
      <c r="C169" s="269" t="s">
        <v>214</v>
      </c>
      <c r="D169" s="265">
        <v>45316</v>
      </c>
      <c r="E169" s="264">
        <v>1429.7</v>
      </c>
      <c r="F169" s="264">
        <v>1435.0333333333335</v>
      </c>
      <c r="G169" s="266">
        <v>1421.616666666667</v>
      </c>
      <c r="H169" s="266">
        <v>1413.5333333333335</v>
      </c>
      <c r="I169" s="266">
        <v>1400.116666666667</v>
      </c>
      <c r="J169" s="266">
        <v>1443.116666666667</v>
      </c>
      <c r="K169" s="266">
        <v>1456.5333333333335</v>
      </c>
      <c r="L169" s="266">
        <v>1464.616666666667</v>
      </c>
      <c r="M169" s="267">
        <v>1448.45</v>
      </c>
      <c r="N169" s="267">
        <v>1426.95</v>
      </c>
      <c r="O169" s="267">
        <v>6457500</v>
      </c>
      <c r="P169" s="268">
        <v>-2.3034154090548053E-2</v>
      </c>
    </row>
    <row r="170" spans="1:16" ht="12.75" customHeight="1">
      <c r="A170" s="259">
        <v>160</v>
      </c>
      <c r="B170" s="272" t="s">
        <v>68</v>
      </c>
      <c r="C170" s="264" t="s">
        <v>215</v>
      </c>
      <c r="D170" s="265">
        <v>45316</v>
      </c>
      <c r="E170" s="264">
        <v>647.15</v>
      </c>
      <c r="F170" s="264">
        <v>646.56666666666661</v>
      </c>
      <c r="G170" s="266">
        <v>640.73333333333323</v>
      </c>
      <c r="H170" s="266">
        <v>634.31666666666661</v>
      </c>
      <c r="I170" s="266">
        <v>628.48333333333323</v>
      </c>
      <c r="J170" s="266">
        <v>652.98333333333323</v>
      </c>
      <c r="K170" s="266">
        <v>658.81666666666672</v>
      </c>
      <c r="L170" s="266">
        <v>665.23333333333323</v>
      </c>
      <c r="M170" s="267">
        <v>652.4</v>
      </c>
      <c r="N170" s="267">
        <v>640.15</v>
      </c>
      <c r="O170" s="267">
        <v>94180500</v>
      </c>
      <c r="P170" s="268">
        <v>-7.9627978086380431E-5</v>
      </c>
    </row>
    <row r="171" spans="1:16" ht="12.75" customHeight="1">
      <c r="A171" s="259">
        <v>161</v>
      </c>
      <c r="B171" s="272" t="s">
        <v>63</v>
      </c>
      <c r="C171" s="264" t="s">
        <v>216</v>
      </c>
      <c r="D171" s="265">
        <v>45316</v>
      </c>
      <c r="E171" s="264">
        <v>28372.2</v>
      </c>
      <c r="F171" s="264">
        <v>28376.599999999995</v>
      </c>
      <c r="G171" s="266">
        <v>28178.19999999999</v>
      </c>
      <c r="H171" s="266">
        <v>27984.199999999993</v>
      </c>
      <c r="I171" s="266">
        <v>27785.799999999988</v>
      </c>
      <c r="J171" s="266">
        <v>28570.599999999991</v>
      </c>
      <c r="K171" s="266">
        <v>28768.999999999993</v>
      </c>
      <c r="L171" s="266">
        <v>28962.999999999993</v>
      </c>
      <c r="M171" s="267">
        <v>28575</v>
      </c>
      <c r="N171" s="267">
        <v>28182.6</v>
      </c>
      <c r="O171" s="267">
        <v>153375</v>
      </c>
      <c r="P171" s="268">
        <v>4.4204322200392925E-3</v>
      </c>
    </row>
    <row r="172" spans="1:16" ht="12.75" customHeight="1">
      <c r="A172" s="259">
        <v>162</v>
      </c>
      <c r="B172" s="272" t="s">
        <v>49</v>
      </c>
      <c r="C172" s="264" t="s">
        <v>217</v>
      </c>
      <c r="D172" s="265">
        <v>45316</v>
      </c>
      <c r="E172" s="264">
        <v>4100.5</v>
      </c>
      <c r="F172" s="264">
        <v>4099.1166666666668</v>
      </c>
      <c r="G172" s="266">
        <v>4071.7333333333336</v>
      </c>
      <c r="H172" s="266">
        <v>4042.9666666666667</v>
      </c>
      <c r="I172" s="266">
        <v>4015.5833333333335</v>
      </c>
      <c r="J172" s="266">
        <v>4127.8833333333332</v>
      </c>
      <c r="K172" s="266">
        <v>4155.2666666666664</v>
      </c>
      <c r="L172" s="266">
        <v>4184.0333333333338</v>
      </c>
      <c r="M172" s="267">
        <v>4126.5</v>
      </c>
      <c r="N172" s="267">
        <v>4070.35</v>
      </c>
      <c r="O172" s="267">
        <v>1726650</v>
      </c>
      <c r="P172" s="268">
        <v>-3.4797920509810495E-2</v>
      </c>
    </row>
    <row r="173" spans="1:16" ht="12.75" customHeight="1">
      <c r="A173" s="259">
        <v>163</v>
      </c>
      <c r="B173" s="272" t="s">
        <v>41</v>
      </c>
      <c r="C173" s="264" t="s">
        <v>218</v>
      </c>
      <c r="D173" s="265">
        <v>45316</v>
      </c>
      <c r="E173" s="264">
        <v>2516.4</v>
      </c>
      <c r="F173" s="264">
        <v>2509.7666666666669</v>
      </c>
      <c r="G173" s="266">
        <v>2481.6333333333337</v>
      </c>
      <c r="H173" s="266">
        <v>2446.8666666666668</v>
      </c>
      <c r="I173" s="266">
        <v>2418.7333333333336</v>
      </c>
      <c r="J173" s="266">
        <v>2544.5333333333338</v>
      </c>
      <c r="K173" s="266">
        <v>2572.666666666667</v>
      </c>
      <c r="L173" s="266">
        <v>2607.4333333333338</v>
      </c>
      <c r="M173" s="267">
        <v>2537.9</v>
      </c>
      <c r="N173" s="267">
        <v>2475</v>
      </c>
      <c r="O173" s="267">
        <v>3936750</v>
      </c>
      <c r="P173" s="268">
        <v>-2.1861039825111683E-3</v>
      </c>
    </row>
    <row r="174" spans="1:16" ht="12.75" customHeight="1">
      <c r="A174" s="259">
        <v>164</v>
      </c>
      <c r="B174" s="272" t="s">
        <v>47</v>
      </c>
      <c r="C174" s="264" t="s">
        <v>219</v>
      </c>
      <c r="D174" s="265">
        <v>45316</v>
      </c>
      <c r="E174" s="264">
        <v>2098.9499999999998</v>
      </c>
      <c r="F174" s="264">
        <v>2082.65</v>
      </c>
      <c r="G174" s="266">
        <v>2053.3000000000002</v>
      </c>
      <c r="H174" s="266">
        <v>2007.65</v>
      </c>
      <c r="I174" s="266">
        <v>1978.3000000000002</v>
      </c>
      <c r="J174" s="266">
        <v>2128.3000000000002</v>
      </c>
      <c r="K174" s="266">
        <v>2157.6499999999996</v>
      </c>
      <c r="L174" s="266">
        <v>2203.3000000000002</v>
      </c>
      <c r="M174" s="267">
        <v>2112</v>
      </c>
      <c r="N174" s="267">
        <v>2037</v>
      </c>
      <c r="O174" s="267">
        <v>8887800</v>
      </c>
      <c r="P174" s="268">
        <v>1.1298856460146783E-2</v>
      </c>
    </row>
    <row r="175" spans="1:16" ht="12.75" customHeight="1">
      <c r="A175" s="259">
        <v>165</v>
      </c>
      <c r="B175" s="272" t="s">
        <v>68</v>
      </c>
      <c r="C175" s="264" t="s">
        <v>220</v>
      </c>
      <c r="D175" s="265">
        <v>45316</v>
      </c>
      <c r="E175" s="264">
        <v>1303.3499999999999</v>
      </c>
      <c r="F175" s="264">
        <v>1302.8499999999999</v>
      </c>
      <c r="G175" s="266">
        <v>1296.6499999999999</v>
      </c>
      <c r="H175" s="266">
        <v>1289.95</v>
      </c>
      <c r="I175" s="266">
        <v>1283.75</v>
      </c>
      <c r="J175" s="266">
        <v>1309.5499999999997</v>
      </c>
      <c r="K175" s="266">
        <v>1315.7499999999995</v>
      </c>
      <c r="L175" s="266">
        <v>1322.4499999999996</v>
      </c>
      <c r="M175" s="267">
        <v>1309.05</v>
      </c>
      <c r="N175" s="267">
        <v>1296.1500000000001</v>
      </c>
      <c r="O175" s="267">
        <v>13279000</v>
      </c>
      <c r="P175" s="268">
        <v>5.6724805174150454E-3</v>
      </c>
    </row>
    <row r="176" spans="1:16" ht="12.75" customHeight="1">
      <c r="A176" s="259">
        <v>166</v>
      </c>
      <c r="B176" s="272" t="s">
        <v>43</v>
      </c>
      <c r="C176" s="264" t="s">
        <v>221</v>
      </c>
      <c r="D176" s="265">
        <v>45316</v>
      </c>
      <c r="E176" s="264">
        <v>723.9</v>
      </c>
      <c r="F176" s="264">
        <v>720.55000000000007</v>
      </c>
      <c r="G176" s="266">
        <v>712.25000000000011</v>
      </c>
      <c r="H176" s="266">
        <v>700.6</v>
      </c>
      <c r="I176" s="266">
        <v>692.30000000000007</v>
      </c>
      <c r="J176" s="266">
        <v>732.20000000000016</v>
      </c>
      <c r="K176" s="266">
        <v>740.50000000000011</v>
      </c>
      <c r="L176" s="266">
        <v>752.1500000000002</v>
      </c>
      <c r="M176" s="267">
        <v>728.85</v>
      </c>
      <c r="N176" s="267">
        <v>708.9</v>
      </c>
      <c r="O176" s="267">
        <v>7267500</v>
      </c>
      <c r="P176" s="268">
        <v>-5.1334702258726897E-3</v>
      </c>
    </row>
    <row r="177" spans="1:16" ht="12.75" customHeight="1">
      <c r="A177" s="259">
        <v>167</v>
      </c>
      <c r="B177" s="272" t="s">
        <v>205</v>
      </c>
      <c r="C177" s="264" t="s">
        <v>222</v>
      </c>
      <c r="D177" s="265">
        <v>45316</v>
      </c>
      <c r="E177" s="264">
        <v>726.55</v>
      </c>
      <c r="F177" s="264">
        <v>725.41666666666663</v>
      </c>
      <c r="G177" s="266">
        <v>718.18333333333328</v>
      </c>
      <c r="H177" s="266">
        <v>709.81666666666661</v>
      </c>
      <c r="I177" s="266">
        <v>702.58333333333326</v>
      </c>
      <c r="J177" s="266">
        <v>733.7833333333333</v>
      </c>
      <c r="K177" s="266">
        <v>741.01666666666665</v>
      </c>
      <c r="L177" s="266">
        <v>749.38333333333333</v>
      </c>
      <c r="M177" s="267">
        <v>732.65</v>
      </c>
      <c r="N177" s="267">
        <v>717.05</v>
      </c>
      <c r="O177" s="267">
        <v>6790000</v>
      </c>
      <c r="P177" s="268">
        <v>-1.8360560936822323E-2</v>
      </c>
    </row>
    <row r="178" spans="1:16" ht="12.75" customHeight="1">
      <c r="A178" s="259">
        <v>168</v>
      </c>
      <c r="B178" s="272" t="s">
        <v>43</v>
      </c>
      <c r="C178" s="271" t="s">
        <v>223</v>
      </c>
      <c r="D178" s="265">
        <v>45316</v>
      </c>
      <c r="E178" s="264">
        <v>1119.5999999999999</v>
      </c>
      <c r="F178" s="264">
        <v>1119.8333333333333</v>
      </c>
      <c r="G178" s="266">
        <v>1102.8666666666666</v>
      </c>
      <c r="H178" s="266">
        <v>1086.1333333333332</v>
      </c>
      <c r="I178" s="266">
        <v>1069.1666666666665</v>
      </c>
      <c r="J178" s="266">
        <v>1136.5666666666666</v>
      </c>
      <c r="K178" s="266">
        <v>1153.5333333333333</v>
      </c>
      <c r="L178" s="266">
        <v>1170.2666666666667</v>
      </c>
      <c r="M178" s="267">
        <v>1136.8</v>
      </c>
      <c r="N178" s="267">
        <v>1103.0999999999999</v>
      </c>
      <c r="O178" s="267">
        <v>11364650</v>
      </c>
      <c r="P178" s="268">
        <v>-2.0664486468553012E-2</v>
      </c>
    </row>
    <row r="179" spans="1:16" ht="12.75" customHeight="1">
      <c r="A179" s="259">
        <v>169</v>
      </c>
      <c r="B179" s="272" t="s">
        <v>39</v>
      </c>
      <c r="C179" s="264" t="s">
        <v>224</v>
      </c>
      <c r="D179" s="265">
        <v>45316</v>
      </c>
      <c r="E179" s="264">
        <v>1753.1</v>
      </c>
      <c r="F179" s="264">
        <v>1748.8500000000001</v>
      </c>
      <c r="G179" s="266">
        <v>1735.7000000000003</v>
      </c>
      <c r="H179" s="266">
        <v>1718.3000000000002</v>
      </c>
      <c r="I179" s="266">
        <v>1705.1500000000003</v>
      </c>
      <c r="J179" s="266">
        <v>1766.2500000000002</v>
      </c>
      <c r="K179" s="266">
        <v>1779.4000000000003</v>
      </c>
      <c r="L179" s="266">
        <v>1796.8000000000002</v>
      </c>
      <c r="M179" s="267">
        <v>1762</v>
      </c>
      <c r="N179" s="267">
        <v>1731.45</v>
      </c>
      <c r="O179" s="267">
        <v>6827000</v>
      </c>
      <c r="P179" s="268">
        <v>-4.7379546614184712E-3</v>
      </c>
    </row>
    <row r="180" spans="1:16" ht="12.75" customHeight="1">
      <c r="A180" s="259">
        <v>170</v>
      </c>
      <c r="B180" s="272" t="s">
        <v>79</v>
      </c>
      <c r="C180" s="270" t="s">
        <v>225</v>
      </c>
      <c r="D180" s="265">
        <v>45316</v>
      </c>
      <c r="E180" s="264">
        <v>1092.3</v>
      </c>
      <c r="F180" s="264">
        <v>1095</v>
      </c>
      <c r="G180" s="266">
        <v>1087.55</v>
      </c>
      <c r="H180" s="266">
        <v>1082.8</v>
      </c>
      <c r="I180" s="266">
        <v>1075.3499999999999</v>
      </c>
      <c r="J180" s="266">
        <v>1099.75</v>
      </c>
      <c r="K180" s="266">
        <v>1107.1999999999998</v>
      </c>
      <c r="L180" s="266">
        <v>1111.95</v>
      </c>
      <c r="M180" s="267">
        <v>1102.45</v>
      </c>
      <c r="N180" s="267">
        <v>1090.25</v>
      </c>
      <c r="O180" s="267">
        <v>9768600</v>
      </c>
      <c r="P180" s="268">
        <v>-2.1897810218978103E-2</v>
      </c>
    </row>
    <row r="181" spans="1:16" ht="12.75" customHeight="1">
      <c r="A181" s="259">
        <v>171</v>
      </c>
      <c r="B181" s="272" t="s">
        <v>59</v>
      </c>
      <c r="C181" s="264" t="s">
        <v>226</v>
      </c>
      <c r="D181" s="265">
        <v>45316</v>
      </c>
      <c r="E181" s="264">
        <v>784.5</v>
      </c>
      <c r="F181" s="264">
        <v>785.75</v>
      </c>
      <c r="G181" s="266">
        <v>778</v>
      </c>
      <c r="H181" s="266">
        <v>771.5</v>
      </c>
      <c r="I181" s="266">
        <v>763.75</v>
      </c>
      <c r="J181" s="266">
        <v>792.25</v>
      </c>
      <c r="K181" s="266">
        <v>800</v>
      </c>
      <c r="L181" s="266">
        <v>806.5</v>
      </c>
      <c r="M181" s="267">
        <v>793.5</v>
      </c>
      <c r="N181" s="267">
        <v>779.25</v>
      </c>
      <c r="O181" s="267">
        <v>62815425</v>
      </c>
      <c r="P181" s="268">
        <v>1.3635945548197205E-2</v>
      </c>
    </row>
    <row r="182" spans="1:16" ht="12.75" customHeight="1">
      <c r="A182" s="259">
        <v>172</v>
      </c>
      <c r="B182" s="272" t="s">
        <v>56</v>
      </c>
      <c r="C182" s="264" t="s">
        <v>227</v>
      </c>
      <c r="D182" s="265">
        <v>45316</v>
      </c>
      <c r="E182" s="264">
        <v>328.45</v>
      </c>
      <c r="F182" s="264">
        <v>328.8</v>
      </c>
      <c r="G182" s="266">
        <v>326.05</v>
      </c>
      <c r="H182" s="266">
        <v>323.64999999999998</v>
      </c>
      <c r="I182" s="266">
        <v>320.89999999999998</v>
      </c>
      <c r="J182" s="266">
        <v>331.20000000000005</v>
      </c>
      <c r="K182" s="266">
        <v>333.95000000000005</v>
      </c>
      <c r="L182" s="266">
        <v>336.35000000000008</v>
      </c>
      <c r="M182" s="267">
        <v>331.55</v>
      </c>
      <c r="N182" s="267">
        <v>326.39999999999998</v>
      </c>
      <c r="O182" s="267">
        <v>98840250</v>
      </c>
      <c r="P182" s="268">
        <v>8.8858509911141493E-4</v>
      </c>
    </row>
    <row r="183" spans="1:16" ht="12.75" customHeight="1">
      <c r="A183" s="259">
        <v>173</v>
      </c>
      <c r="B183" s="272" t="s">
        <v>190</v>
      </c>
      <c r="C183" s="264" t="s">
        <v>228</v>
      </c>
      <c r="D183" s="265">
        <v>45316</v>
      </c>
      <c r="E183" s="264">
        <v>135.75</v>
      </c>
      <c r="F183" s="264">
        <v>137.19999999999999</v>
      </c>
      <c r="G183" s="266">
        <v>133.49999999999997</v>
      </c>
      <c r="H183" s="266">
        <v>131.24999999999997</v>
      </c>
      <c r="I183" s="266">
        <v>127.54999999999995</v>
      </c>
      <c r="J183" s="266">
        <v>139.44999999999999</v>
      </c>
      <c r="K183" s="266">
        <v>143.15000000000003</v>
      </c>
      <c r="L183" s="266">
        <v>145.4</v>
      </c>
      <c r="M183" s="267">
        <v>140.9</v>
      </c>
      <c r="N183" s="267">
        <v>134.94999999999999</v>
      </c>
      <c r="O183" s="267">
        <v>219472000</v>
      </c>
      <c r="P183" s="268">
        <v>4.1308942877273561E-2</v>
      </c>
    </row>
    <row r="184" spans="1:16" ht="12.75" customHeight="1">
      <c r="A184" s="259">
        <v>174</v>
      </c>
      <c r="B184" s="272" t="s">
        <v>132</v>
      </c>
      <c r="C184" s="264" t="s">
        <v>229</v>
      </c>
      <c r="D184" s="265">
        <v>45316</v>
      </c>
      <c r="E184" s="264">
        <v>3699.5</v>
      </c>
      <c r="F184" s="264">
        <v>3725.4666666666667</v>
      </c>
      <c r="G184" s="266">
        <v>3669.0333333333333</v>
      </c>
      <c r="H184" s="266">
        <v>3638.5666666666666</v>
      </c>
      <c r="I184" s="266">
        <v>3582.1333333333332</v>
      </c>
      <c r="J184" s="266">
        <v>3755.9333333333334</v>
      </c>
      <c r="K184" s="266">
        <v>3812.3666666666668</v>
      </c>
      <c r="L184" s="266">
        <v>3842.8333333333335</v>
      </c>
      <c r="M184" s="267">
        <v>3781.9</v>
      </c>
      <c r="N184" s="267">
        <v>3695</v>
      </c>
      <c r="O184" s="267">
        <v>12261200</v>
      </c>
      <c r="P184" s="268">
        <v>2.3235435865231552E-2</v>
      </c>
    </row>
    <row r="185" spans="1:16" ht="12.75" customHeight="1">
      <c r="A185" s="259">
        <v>175</v>
      </c>
      <c r="B185" s="272" t="s">
        <v>87</v>
      </c>
      <c r="C185" s="264" t="s">
        <v>230</v>
      </c>
      <c r="D185" s="265">
        <v>45316</v>
      </c>
      <c r="E185" s="264">
        <v>1249.1500000000001</v>
      </c>
      <c r="F185" s="264">
        <v>1257.3</v>
      </c>
      <c r="G185" s="266">
        <v>1238.4499999999998</v>
      </c>
      <c r="H185" s="266">
        <v>1227.7499999999998</v>
      </c>
      <c r="I185" s="266">
        <v>1208.8999999999996</v>
      </c>
      <c r="J185" s="266">
        <v>1268</v>
      </c>
      <c r="K185" s="266">
        <v>1286.8499999999999</v>
      </c>
      <c r="L185" s="266">
        <v>1297.5500000000002</v>
      </c>
      <c r="M185" s="267">
        <v>1276.1500000000001</v>
      </c>
      <c r="N185" s="267">
        <v>1246.5999999999999</v>
      </c>
      <c r="O185" s="267">
        <v>13789200</v>
      </c>
      <c r="P185" s="268">
        <v>4.2824680999825207E-3</v>
      </c>
    </row>
    <row r="186" spans="1:16" ht="12.75" customHeight="1">
      <c r="A186" s="259">
        <v>176</v>
      </c>
      <c r="B186" s="272" t="s">
        <v>87</v>
      </c>
      <c r="C186" s="264" t="s">
        <v>231</v>
      </c>
      <c r="D186" s="265">
        <v>45316</v>
      </c>
      <c r="E186" s="264">
        <v>3711.4</v>
      </c>
      <c r="F186" s="264">
        <v>3707.8333333333335</v>
      </c>
      <c r="G186" s="266">
        <v>3681.7666666666669</v>
      </c>
      <c r="H186" s="266">
        <v>3652.1333333333332</v>
      </c>
      <c r="I186" s="266">
        <v>3626.0666666666666</v>
      </c>
      <c r="J186" s="266">
        <v>3737.4666666666672</v>
      </c>
      <c r="K186" s="266">
        <v>3763.5333333333338</v>
      </c>
      <c r="L186" s="266">
        <v>3793.1666666666674</v>
      </c>
      <c r="M186" s="267">
        <v>3733.9</v>
      </c>
      <c r="N186" s="267">
        <v>3678.2</v>
      </c>
      <c r="O186" s="267">
        <v>4654825</v>
      </c>
      <c r="P186" s="268">
        <v>-1.2731051889243561E-2</v>
      </c>
    </row>
    <row r="187" spans="1:16" ht="12.75" customHeight="1">
      <c r="A187" s="259">
        <v>177</v>
      </c>
      <c r="B187" s="272" t="s">
        <v>59</v>
      </c>
      <c r="C187" s="264" t="s">
        <v>232</v>
      </c>
      <c r="D187" s="265">
        <v>45316</v>
      </c>
      <c r="E187" s="264">
        <v>2363.15</v>
      </c>
      <c r="F187" s="264">
        <v>2350.6166666666668</v>
      </c>
      <c r="G187" s="266">
        <v>2323.6833333333334</v>
      </c>
      <c r="H187" s="266">
        <v>2284.2166666666667</v>
      </c>
      <c r="I187" s="266">
        <v>2257.2833333333333</v>
      </c>
      <c r="J187" s="266">
        <v>2390.0833333333335</v>
      </c>
      <c r="K187" s="266">
        <v>2417.0166666666669</v>
      </c>
      <c r="L187" s="266">
        <v>2456.4833333333336</v>
      </c>
      <c r="M187" s="267">
        <v>2377.5500000000002</v>
      </c>
      <c r="N187" s="267">
        <v>2311.15</v>
      </c>
      <c r="O187" s="267">
        <v>1513000</v>
      </c>
      <c r="P187" s="268">
        <v>-7.5434568711052804E-3</v>
      </c>
    </row>
    <row r="188" spans="1:16" ht="12.75" customHeight="1">
      <c r="A188" s="259">
        <v>178</v>
      </c>
      <c r="B188" s="272" t="s">
        <v>43</v>
      </c>
      <c r="C188" s="264" t="s">
        <v>233</v>
      </c>
      <c r="D188" s="265">
        <v>45316</v>
      </c>
      <c r="E188" s="264">
        <v>3079.45</v>
      </c>
      <c r="F188" s="264">
        <v>3066.1333333333332</v>
      </c>
      <c r="G188" s="266">
        <v>3012.2666666666664</v>
      </c>
      <c r="H188" s="266">
        <v>2945.083333333333</v>
      </c>
      <c r="I188" s="266">
        <v>2891.2166666666662</v>
      </c>
      <c r="J188" s="266">
        <v>3133.3166666666666</v>
      </c>
      <c r="K188" s="266">
        <v>3187.1833333333334</v>
      </c>
      <c r="L188" s="266">
        <v>3254.3666666666668</v>
      </c>
      <c r="M188" s="267">
        <v>3120</v>
      </c>
      <c r="N188" s="267">
        <v>2998.95</v>
      </c>
      <c r="O188" s="267">
        <v>2903600</v>
      </c>
      <c r="P188" s="268">
        <v>9.6525096525096527E-4</v>
      </c>
    </row>
    <row r="189" spans="1:16" ht="12.75" customHeight="1">
      <c r="A189" s="259">
        <v>179</v>
      </c>
      <c r="B189" s="272" t="s">
        <v>45</v>
      </c>
      <c r="C189" s="264" t="s">
        <v>234</v>
      </c>
      <c r="D189" s="265">
        <v>45316</v>
      </c>
      <c r="E189" s="264">
        <v>2011.05</v>
      </c>
      <c r="F189" s="264">
        <v>2002.3</v>
      </c>
      <c r="G189" s="266">
        <v>1976.6</v>
      </c>
      <c r="H189" s="266">
        <v>1942.1499999999999</v>
      </c>
      <c r="I189" s="266">
        <v>1916.4499999999998</v>
      </c>
      <c r="J189" s="266">
        <v>2036.75</v>
      </c>
      <c r="K189" s="266">
        <v>2062.4500000000003</v>
      </c>
      <c r="L189" s="266">
        <v>2096.9</v>
      </c>
      <c r="M189" s="267">
        <v>2028</v>
      </c>
      <c r="N189" s="267">
        <v>1967.85</v>
      </c>
      <c r="O189" s="267">
        <v>5919550</v>
      </c>
      <c r="P189" s="268">
        <v>-1.2206517930148347E-2</v>
      </c>
    </row>
    <row r="190" spans="1:16" ht="12.75" customHeight="1">
      <c r="A190" s="259">
        <v>180</v>
      </c>
      <c r="B190" s="272" t="s">
        <v>56</v>
      </c>
      <c r="C190" s="264" t="s">
        <v>235</v>
      </c>
      <c r="D190" s="265">
        <v>45316</v>
      </c>
      <c r="E190" s="264">
        <v>1834.3</v>
      </c>
      <c r="F190" s="264">
        <v>1828.4166666666667</v>
      </c>
      <c r="G190" s="266">
        <v>1808.8833333333334</v>
      </c>
      <c r="H190" s="266">
        <v>1783.4666666666667</v>
      </c>
      <c r="I190" s="266">
        <v>1763.9333333333334</v>
      </c>
      <c r="J190" s="266">
        <v>1853.8333333333335</v>
      </c>
      <c r="K190" s="266">
        <v>1873.3666666666668</v>
      </c>
      <c r="L190" s="266">
        <v>1898.7833333333335</v>
      </c>
      <c r="M190" s="267">
        <v>1847.95</v>
      </c>
      <c r="N190" s="267">
        <v>1803</v>
      </c>
      <c r="O190" s="267">
        <v>2748800</v>
      </c>
      <c r="P190" s="268">
        <v>-8.0831408775981529E-3</v>
      </c>
    </row>
    <row r="191" spans="1:16" ht="12.75" customHeight="1">
      <c r="A191" s="259">
        <v>181</v>
      </c>
      <c r="B191" s="272" t="s">
        <v>59</v>
      </c>
      <c r="C191" s="264" t="s">
        <v>236</v>
      </c>
      <c r="D191" s="265">
        <v>45316</v>
      </c>
      <c r="E191" s="264">
        <v>10154.1</v>
      </c>
      <c r="F191" s="264">
        <v>10183.4</v>
      </c>
      <c r="G191" s="266">
        <v>10112.75</v>
      </c>
      <c r="H191" s="266">
        <v>10071.4</v>
      </c>
      <c r="I191" s="266">
        <v>10000.75</v>
      </c>
      <c r="J191" s="266">
        <v>10224.75</v>
      </c>
      <c r="K191" s="266">
        <v>10295.399999999998</v>
      </c>
      <c r="L191" s="266">
        <v>10336.75</v>
      </c>
      <c r="M191" s="267">
        <v>10254.049999999999</v>
      </c>
      <c r="N191" s="267">
        <v>10142.049999999999</v>
      </c>
      <c r="O191" s="267">
        <v>2078900</v>
      </c>
      <c r="P191" s="268">
        <v>-1.3757768395085156E-2</v>
      </c>
    </row>
    <row r="192" spans="1:16" ht="12.75" customHeight="1">
      <c r="A192" s="259">
        <v>182</v>
      </c>
      <c r="B192" s="272" t="s">
        <v>49</v>
      </c>
      <c r="C192" s="264" t="s">
        <v>237</v>
      </c>
      <c r="D192" s="265">
        <v>45316</v>
      </c>
      <c r="E192" s="264">
        <v>588.70000000000005</v>
      </c>
      <c r="F192" s="264">
        <v>591.48333333333323</v>
      </c>
      <c r="G192" s="266">
        <v>584.56666666666649</v>
      </c>
      <c r="H192" s="266">
        <v>580.43333333333328</v>
      </c>
      <c r="I192" s="266">
        <v>573.51666666666654</v>
      </c>
      <c r="J192" s="266">
        <v>595.61666666666645</v>
      </c>
      <c r="K192" s="266">
        <v>602.53333333333319</v>
      </c>
      <c r="L192" s="266">
        <v>606.6666666666664</v>
      </c>
      <c r="M192" s="267">
        <v>598.4</v>
      </c>
      <c r="N192" s="267">
        <v>587.35</v>
      </c>
      <c r="O192" s="267">
        <v>35613500</v>
      </c>
      <c r="P192" s="268">
        <v>3.5845275456573525E-2</v>
      </c>
    </row>
    <row r="193" spans="1:16" ht="12.75" customHeight="1">
      <c r="A193" s="259">
        <v>183</v>
      </c>
      <c r="B193" s="272" t="s">
        <v>39</v>
      </c>
      <c r="C193" s="264" t="s">
        <v>238</v>
      </c>
      <c r="D193" s="265">
        <v>45316</v>
      </c>
      <c r="E193" s="264">
        <v>265.75</v>
      </c>
      <c r="F193" s="264">
        <v>264.05</v>
      </c>
      <c r="G193" s="266">
        <v>258.90000000000003</v>
      </c>
      <c r="H193" s="266">
        <v>252.05</v>
      </c>
      <c r="I193" s="266">
        <v>246.90000000000003</v>
      </c>
      <c r="J193" s="266">
        <v>270.90000000000003</v>
      </c>
      <c r="K193" s="266">
        <v>276.05</v>
      </c>
      <c r="L193" s="266">
        <v>282.90000000000003</v>
      </c>
      <c r="M193" s="267">
        <v>269.2</v>
      </c>
      <c r="N193" s="267">
        <v>257.2</v>
      </c>
      <c r="O193" s="267">
        <v>86986000</v>
      </c>
      <c r="P193" s="268">
        <v>0.11186241364104071</v>
      </c>
    </row>
    <row r="194" spans="1:16" ht="12.75" customHeight="1">
      <c r="A194" s="259">
        <v>184</v>
      </c>
      <c r="B194" s="272" t="s">
        <v>132</v>
      </c>
      <c r="C194" s="264" t="s">
        <v>239</v>
      </c>
      <c r="D194" s="265">
        <v>45316</v>
      </c>
      <c r="E194" s="264">
        <v>993.55</v>
      </c>
      <c r="F194" s="264">
        <v>996.44999999999993</v>
      </c>
      <c r="G194" s="266">
        <v>984.99999999999989</v>
      </c>
      <c r="H194" s="266">
        <v>976.44999999999993</v>
      </c>
      <c r="I194" s="266">
        <v>964.99999999999989</v>
      </c>
      <c r="J194" s="266">
        <v>1004.9999999999999</v>
      </c>
      <c r="K194" s="266">
        <v>1016.4499999999999</v>
      </c>
      <c r="L194" s="266">
        <v>1025</v>
      </c>
      <c r="M194" s="267">
        <v>1007.9</v>
      </c>
      <c r="N194" s="267">
        <v>987.9</v>
      </c>
      <c r="O194" s="267">
        <v>9157200</v>
      </c>
      <c r="P194" s="268">
        <v>4.3432482232166362E-3</v>
      </c>
    </row>
    <row r="195" spans="1:16" ht="12.75" customHeight="1">
      <c r="A195" s="259">
        <v>185</v>
      </c>
      <c r="B195" s="272" t="s">
        <v>41</v>
      </c>
      <c r="C195" s="264" t="s">
        <v>240</v>
      </c>
      <c r="D195" s="265">
        <v>45316</v>
      </c>
      <c r="E195" s="264">
        <v>456.5</v>
      </c>
      <c r="F195" s="264">
        <v>459.63333333333338</v>
      </c>
      <c r="G195" s="266">
        <v>451.86666666666679</v>
      </c>
      <c r="H195" s="266">
        <v>447.23333333333341</v>
      </c>
      <c r="I195" s="266">
        <v>439.46666666666681</v>
      </c>
      <c r="J195" s="266">
        <v>464.26666666666677</v>
      </c>
      <c r="K195" s="266">
        <v>472.0333333333333</v>
      </c>
      <c r="L195" s="266">
        <v>476.66666666666674</v>
      </c>
      <c r="M195" s="267">
        <v>467.4</v>
      </c>
      <c r="N195" s="267">
        <v>455</v>
      </c>
      <c r="O195" s="267">
        <v>51463500</v>
      </c>
      <c r="P195" s="268">
        <v>4.5082092052758233E-2</v>
      </c>
    </row>
    <row r="196" spans="1:16" ht="12.75" customHeight="1">
      <c r="A196" s="259">
        <v>186</v>
      </c>
      <c r="B196" s="272" t="s">
        <v>87</v>
      </c>
      <c r="C196" s="264" t="s">
        <v>241</v>
      </c>
      <c r="D196" s="265">
        <v>45316</v>
      </c>
      <c r="E196" s="264">
        <v>286.85000000000002</v>
      </c>
      <c r="F196" s="264">
        <v>287.31666666666666</v>
      </c>
      <c r="G196" s="266">
        <v>282.63333333333333</v>
      </c>
      <c r="H196" s="266">
        <v>278.41666666666669</v>
      </c>
      <c r="I196" s="266">
        <v>273.73333333333335</v>
      </c>
      <c r="J196" s="266">
        <v>291.5333333333333</v>
      </c>
      <c r="K196" s="266">
        <v>296.21666666666658</v>
      </c>
      <c r="L196" s="266">
        <v>300.43333333333328</v>
      </c>
      <c r="M196" s="267">
        <v>292</v>
      </c>
      <c r="N196" s="267">
        <v>283.10000000000002</v>
      </c>
      <c r="O196" s="267">
        <v>113001000</v>
      </c>
      <c r="P196" s="268">
        <v>-3.065005918987081E-2</v>
      </c>
    </row>
    <row r="197" spans="1:16" ht="12.75" customHeight="1">
      <c r="A197" s="259">
        <v>187</v>
      </c>
      <c r="B197" s="272" t="s">
        <v>205</v>
      </c>
      <c r="C197" s="264" t="s">
        <v>242</v>
      </c>
      <c r="D197" s="265">
        <v>45316</v>
      </c>
      <c r="E197" s="264">
        <v>714.35</v>
      </c>
      <c r="F197" s="264">
        <v>715.93333333333339</v>
      </c>
      <c r="G197" s="266">
        <v>711.36666666666679</v>
      </c>
      <c r="H197" s="266">
        <v>708.38333333333344</v>
      </c>
      <c r="I197" s="266">
        <v>703.81666666666683</v>
      </c>
      <c r="J197" s="266">
        <v>718.91666666666674</v>
      </c>
      <c r="K197" s="266">
        <v>723.48333333333335</v>
      </c>
      <c r="L197" s="266">
        <v>726.4666666666667</v>
      </c>
      <c r="M197" s="267">
        <v>720.5</v>
      </c>
      <c r="N197" s="267">
        <v>712.95</v>
      </c>
      <c r="O197" s="267">
        <v>7899300</v>
      </c>
      <c r="P197" s="268">
        <v>-3.2197596206858532E-2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45316</v>
      </c>
      <c r="E198" s="264">
        <v>695.5</v>
      </c>
      <c r="F198" s="264">
        <v>693.91666666666663</v>
      </c>
      <c r="G198" s="266">
        <v>690.5333333333333</v>
      </c>
      <c r="H198" s="266">
        <v>685.56666666666672</v>
      </c>
      <c r="I198" s="266">
        <v>682.18333333333339</v>
      </c>
      <c r="J198" s="266">
        <v>698.88333333333321</v>
      </c>
      <c r="K198" s="266">
        <v>702.26666666666665</v>
      </c>
      <c r="L198" s="266">
        <v>707.23333333333312</v>
      </c>
      <c r="M198" s="267">
        <v>697.3</v>
      </c>
      <c r="N198" s="267">
        <v>688.95</v>
      </c>
      <c r="O198" s="267">
        <v>7269300</v>
      </c>
      <c r="P198" s="268">
        <v>1.0382787090317739E-2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7" t="s">
        <v>16</v>
      </c>
      <c r="B8" s="339"/>
      <c r="C8" s="342" t="s">
        <v>20</v>
      </c>
      <c r="D8" s="342" t="s">
        <v>21</v>
      </c>
      <c r="E8" s="334" t="s">
        <v>22</v>
      </c>
      <c r="F8" s="335"/>
      <c r="G8" s="336"/>
      <c r="H8" s="334" t="s">
        <v>23</v>
      </c>
      <c r="I8" s="335"/>
      <c r="J8" s="336"/>
      <c r="K8" s="26"/>
      <c r="L8" s="48"/>
      <c r="M8" s="48"/>
      <c r="N8" s="1"/>
      <c r="O8" s="1"/>
    </row>
    <row r="9" spans="1:15" ht="36" customHeight="1">
      <c r="A9" s="338"/>
      <c r="B9" s="341"/>
      <c r="C9" s="341"/>
      <c r="D9" s="34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21517.35</v>
      </c>
      <c r="D10" s="34">
        <v>21564.899999999998</v>
      </c>
      <c r="E10" s="34">
        <v>21452.799999999996</v>
      </c>
      <c r="F10" s="34">
        <v>21388.249999999996</v>
      </c>
      <c r="G10" s="34">
        <v>21276.149999999994</v>
      </c>
      <c r="H10" s="34">
        <v>21629.449999999997</v>
      </c>
      <c r="I10" s="34">
        <v>21741.549999999996</v>
      </c>
      <c r="J10" s="34">
        <v>21806.1</v>
      </c>
      <c r="K10" s="34">
        <v>21677</v>
      </c>
      <c r="L10" s="34">
        <v>21500.35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47704.95</v>
      </c>
      <c r="D11" s="34">
        <v>47661.683333333327</v>
      </c>
      <c r="E11" s="34">
        <v>47524.616666666654</v>
      </c>
      <c r="F11" s="34">
        <v>47344.283333333326</v>
      </c>
      <c r="G11" s="34">
        <v>47207.216666666653</v>
      </c>
      <c r="H11" s="34">
        <v>47842.016666666656</v>
      </c>
      <c r="I11" s="34">
        <v>47979.083333333321</v>
      </c>
      <c r="J11" s="34">
        <v>48159.416666666657</v>
      </c>
      <c r="K11" s="34">
        <v>47798.75</v>
      </c>
      <c r="L11" s="34">
        <v>47481.35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4883.05</v>
      </c>
      <c r="D12" s="36">
        <v>4881.1500000000005</v>
      </c>
      <c r="E12" s="36">
        <v>4853.2000000000007</v>
      </c>
      <c r="F12" s="36">
        <v>4823.3500000000004</v>
      </c>
      <c r="G12" s="36">
        <v>4795.4000000000005</v>
      </c>
      <c r="H12" s="36">
        <v>4911.0000000000009</v>
      </c>
      <c r="I12" s="36">
        <v>4938.95</v>
      </c>
      <c r="J12" s="36">
        <v>4968.8000000000011</v>
      </c>
      <c r="K12" s="36">
        <v>4909.1000000000004</v>
      </c>
      <c r="L12" s="36">
        <v>4851.3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7287.45</v>
      </c>
      <c r="D13" s="36">
        <v>7293.083333333333</v>
      </c>
      <c r="E13" s="36">
        <v>7263.7666666666664</v>
      </c>
      <c r="F13" s="36">
        <v>7240.083333333333</v>
      </c>
      <c r="G13" s="36">
        <v>7210.7666666666664</v>
      </c>
      <c r="H13" s="36">
        <v>7316.7666666666664</v>
      </c>
      <c r="I13" s="36">
        <v>7346.0833333333339</v>
      </c>
      <c r="J13" s="36">
        <v>7369.7666666666664</v>
      </c>
      <c r="K13" s="36">
        <v>7322.4</v>
      </c>
      <c r="L13" s="36">
        <v>7269.4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34395.449999999997</v>
      </c>
      <c r="D14" s="36">
        <v>34613.383333333331</v>
      </c>
      <c r="E14" s="36">
        <v>34149.816666666666</v>
      </c>
      <c r="F14" s="36">
        <v>33904.183333333334</v>
      </c>
      <c r="G14" s="36">
        <v>33440.616666666669</v>
      </c>
      <c r="H14" s="36">
        <v>34859.016666666663</v>
      </c>
      <c r="I14" s="36">
        <v>35322.583333333328</v>
      </c>
      <c r="J14" s="36">
        <v>35568.21666666666</v>
      </c>
      <c r="K14" s="36">
        <v>35076.949999999997</v>
      </c>
      <c r="L14" s="36">
        <v>34367.75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7938.8</v>
      </c>
      <c r="D15" s="36">
        <v>7925.2333333333336</v>
      </c>
      <c r="E15" s="36">
        <v>7873.166666666667</v>
      </c>
      <c r="F15" s="36">
        <v>7807.5333333333338</v>
      </c>
      <c r="G15" s="36">
        <v>7755.4666666666672</v>
      </c>
      <c r="H15" s="36">
        <v>7990.8666666666668</v>
      </c>
      <c r="I15" s="36">
        <v>8042.9333333333325</v>
      </c>
      <c r="J15" s="36">
        <v>8108.5666666666666</v>
      </c>
      <c r="K15" s="36">
        <v>7977.3</v>
      </c>
      <c r="L15" s="36">
        <v>7859.6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13226.1</v>
      </c>
      <c r="D16" s="36">
        <v>13203.016666666668</v>
      </c>
      <c r="E16" s="36">
        <v>13131.633333333337</v>
      </c>
      <c r="F16" s="36">
        <v>13037.166666666668</v>
      </c>
      <c r="G16" s="36">
        <v>12965.783333333336</v>
      </c>
      <c r="H16" s="36">
        <v>13297.483333333337</v>
      </c>
      <c r="I16" s="36">
        <v>13368.866666666669</v>
      </c>
      <c r="J16" s="36">
        <v>13463.333333333338</v>
      </c>
      <c r="K16" s="36">
        <v>13274.4</v>
      </c>
      <c r="L16" s="36">
        <v>13108.55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4775.55</v>
      </c>
      <c r="D17" s="36">
        <v>4768.1833333333334</v>
      </c>
      <c r="E17" s="36">
        <v>4706.4666666666672</v>
      </c>
      <c r="F17" s="36">
        <v>4637.3833333333341</v>
      </c>
      <c r="G17" s="36">
        <v>4575.6666666666679</v>
      </c>
      <c r="H17" s="36">
        <v>4837.2666666666664</v>
      </c>
      <c r="I17" s="36">
        <v>4898.9833333333318</v>
      </c>
      <c r="J17" s="36">
        <v>4968.0666666666657</v>
      </c>
      <c r="K17" s="31">
        <v>4829.8999999999996</v>
      </c>
      <c r="L17" s="31">
        <v>4699.1000000000004</v>
      </c>
      <c r="M17" s="31">
        <v>2.91954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23606.6</v>
      </c>
      <c r="D18" s="36">
        <v>23492.266666666666</v>
      </c>
      <c r="E18" s="36">
        <v>23334.533333333333</v>
      </c>
      <c r="F18" s="36">
        <v>23062.466666666667</v>
      </c>
      <c r="G18" s="36">
        <v>22904.733333333334</v>
      </c>
      <c r="H18" s="36">
        <v>23764.333333333332</v>
      </c>
      <c r="I18" s="36">
        <v>23922.066666666662</v>
      </c>
      <c r="J18" s="36">
        <v>24194.133333333331</v>
      </c>
      <c r="K18" s="31">
        <v>23650</v>
      </c>
      <c r="L18" s="31">
        <v>23220.2</v>
      </c>
      <c r="M18" s="31">
        <v>0.19924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170.4</v>
      </c>
      <c r="D19" s="36">
        <v>170.66666666666666</v>
      </c>
      <c r="E19" s="36">
        <v>168.98333333333332</v>
      </c>
      <c r="F19" s="36">
        <v>167.56666666666666</v>
      </c>
      <c r="G19" s="36">
        <v>165.88333333333333</v>
      </c>
      <c r="H19" s="36">
        <v>172.08333333333331</v>
      </c>
      <c r="I19" s="36">
        <v>173.76666666666665</v>
      </c>
      <c r="J19" s="36">
        <v>175.18333333333331</v>
      </c>
      <c r="K19" s="31">
        <v>172.35</v>
      </c>
      <c r="L19" s="31">
        <v>169.25</v>
      </c>
      <c r="M19" s="31">
        <v>69.634770000000003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240.75</v>
      </c>
      <c r="D20" s="36">
        <v>241.23333333333335</v>
      </c>
      <c r="E20" s="36">
        <v>237.9666666666667</v>
      </c>
      <c r="F20" s="36">
        <v>235.18333333333334</v>
      </c>
      <c r="G20" s="36">
        <v>231.91666666666669</v>
      </c>
      <c r="H20" s="36">
        <v>244.01666666666671</v>
      </c>
      <c r="I20" s="36">
        <v>247.28333333333336</v>
      </c>
      <c r="J20" s="36">
        <v>250.06666666666672</v>
      </c>
      <c r="K20" s="31">
        <v>244.5</v>
      </c>
      <c r="L20" s="31">
        <v>238.45</v>
      </c>
      <c r="M20" s="31">
        <v>63.071649999999998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2280.1999999999998</v>
      </c>
      <c r="D21" s="36">
        <v>2289.6666666666665</v>
      </c>
      <c r="E21" s="36">
        <v>2245.5333333333328</v>
      </c>
      <c r="F21" s="36">
        <v>2210.8666666666663</v>
      </c>
      <c r="G21" s="36">
        <v>2166.7333333333327</v>
      </c>
      <c r="H21" s="36">
        <v>2324.333333333333</v>
      </c>
      <c r="I21" s="36">
        <v>2368.4666666666672</v>
      </c>
      <c r="J21" s="36">
        <v>2403.1333333333332</v>
      </c>
      <c r="K21" s="31">
        <v>2333.8000000000002</v>
      </c>
      <c r="L21" s="31">
        <v>2255</v>
      </c>
      <c r="M21" s="31">
        <v>14.40573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3003</v>
      </c>
      <c r="D22" s="36">
        <v>3052.5333333333333</v>
      </c>
      <c r="E22" s="36">
        <v>2906.0666666666666</v>
      </c>
      <c r="F22" s="36">
        <v>2809.1333333333332</v>
      </c>
      <c r="G22" s="36">
        <v>2662.6666666666665</v>
      </c>
      <c r="H22" s="36">
        <v>3149.4666666666667</v>
      </c>
      <c r="I22" s="36">
        <v>3295.9333333333329</v>
      </c>
      <c r="J22" s="36">
        <v>3392.8666666666668</v>
      </c>
      <c r="K22" s="31">
        <v>3199</v>
      </c>
      <c r="L22" s="31">
        <v>2955.6</v>
      </c>
      <c r="M22" s="31">
        <v>197.25411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1697.25</v>
      </c>
      <c r="D23" s="36">
        <v>1684.8833333333332</v>
      </c>
      <c r="E23" s="36">
        <v>1622.3666666666663</v>
      </c>
      <c r="F23" s="36">
        <v>1547.4833333333331</v>
      </c>
      <c r="G23" s="36">
        <v>1484.9666666666662</v>
      </c>
      <c r="H23" s="36">
        <v>1759.7666666666664</v>
      </c>
      <c r="I23" s="36">
        <v>1822.2833333333333</v>
      </c>
      <c r="J23" s="36">
        <v>1897.1666666666665</v>
      </c>
      <c r="K23" s="31">
        <v>1747.4</v>
      </c>
      <c r="L23" s="31">
        <v>1610</v>
      </c>
      <c r="M23" s="31">
        <v>80.642139999999998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1094.25</v>
      </c>
      <c r="D24" s="36">
        <v>1100.3333333333333</v>
      </c>
      <c r="E24" s="36">
        <v>1056.6666666666665</v>
      </c>
      <c r="F24" s="36">
        <v>1019.0833333333333</v>
      </c>
      <c r="G24" s="36">
        <v>975.41666666666652</v>
      </c>
      <c r="H24" s="36">
        <v>1137.9166666666665</v>
      </c>
      <c r="I24" s="36">
        <v>1181.583333333333</v>
      </c>
      <c r="J24" s="36">
        <v>1219.1666666666665</v>
      </c>
      <c r="K24" s="31">
        <v>1144</v>
      </c>
      <c r="L24" s="31">
        <v>1062.75</v>
      </c>
      <c r="M24" s="31">
        <v>330.60777999999999</v>
      </c>
      <c r="N24" s="1"/>
      <c r="O24" s="1"/>
    </row>
    <row r="25" spans="1:15" ht="12.75" customHeight="1">
      <c r="A25" s="51">
        <v>16</v>
      </c>
      <c r="B25" s="53" t="s">
        <v>841</v>
      </c>
      <c r="C25" s="31">
        <v>544.5</v>
      </c>
      <c r="D25" s="36">
        <v>538</v>
      </c>
      <c r="E25" s="36">
        <v>531.5</v>
      </c>
      <c r="F25" s="36">
        <v>518.5</v>
      </c>
      <c r="G25" s="36">
        <v>512</v>
      </c>
      <c r="H25" s="36">
        <v>551</v>
      </c>
      <c r="I25" s="36">
        <v>557.5</v>
      </c>
      <c r="J25" s="36">
        <v>570.5</v>
      </c>
      <c r="K25" s="31">
        <v>544.5</v>
      </c>
      <c r="L25" s="31">
        <v>525</v>
      </c>
      <c r="M25" s="31">
        <v>40.44997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5240.5</v>
      </c>
      <c r="D26" s="36">
        <v>5221.2166666666672</v>
      </c>
      <c r="E26" s="36">
        <v>5175.4833333333345</v>
      </c>
      <c r="F26" s="36">
        <v>5110.4666666666672</v>
      </c>
      <c r="G26" s="36">
        <v>5064.7333333333345</v>
      </c>
      <c r="H26" s="36">
        <v>5286.2333333333345</v>
      </c>
      <c r="I26" s="36">
        <v>5331.9666666666681</v>
      </c>
      <c r="J26" s="36">
        <v>5396.9833333333345</v>
      </c>
      <c r="K26" s="31">
        <v>5266.95</v>
      </c>
      <c r="L26" s="31">
        <v>5156.2</v>
      </c>
      <c r="M26" s="31">
        <v>2.75095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536.1</v>
      </c>
      <c r="D27" s="36">
        <v>537.75</v>
      </c>
      <c r="E27" s="36">
        <v>526.5</v>
      </c>
      <c r="F27" s="36">
        <v>516.9</v>
      </c>
      <c r="G27" s="36">
        <v>505.65</v>
      </c>
      <c r="H27" s="36">
        <v>547.35</v>
      </c>
      <c r="I27" s="36">
        <v>558.6</v>
      </c>
      <c r="J27" s="36">
        <v>568.20000000000005</v>
      </c>
      <c r="K27" s="31">
        <v>549</v>
      </c>
      <c r="L27" s="31">
        <v>528.15</v>
      </c>
      <c r="M27" s="31">
        <v>137.11402000000001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5768.3</v>
      </c>
      <c r="D28" s="36">
        <v>5742.45</v>
      </c>
      <c r="E28" s="36">
        <v>5698.9</v>
      </c>
      <c r="F28" s="36">
        <v>5629.5</v>
      </c>
      <c r="G28" s="36">
        <v>5585.95</v>
      </c>
      <c r="H28" s="36">
        <v>5811.8499999999995</v>
      </c>
      <c r="I28" s="36">
        <v>5855.4000000000005</v>
      </c>
      <c r="J28" s="36">
        <v>5924.7999999999993</v>
      </c>
      <c r="K28" s="31">
        <v>5786</v>
      </c>
      <c r="L28" s="31">
        <v>5673.05</v>
      </c>
      <c r="M28" s="31">
        <v>1.98997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457.75</v>
      </c>
      <c r="D29" s="36">
        <v>457.2833333333333</v>
      </c>
      <c r="E29" s="36">
        <v>454.01666666666659</v>
      </c>
      <c r="F29" s="36">
        <v>450.2833333333333</v>
      </c>
      <c r="G29" s="36">
        <v>447.01666666666659</v>
      </c>
      <c r="H29" s="36">
        <v>461.01666666666659</v>
      </c>
      <c r="I29" s="36">
        <v>464.28333333333325</v>
      </c>
      <c r="J29" s="36">
        <v>468.01666666666659</v>
      </c>
      <c r="K29" s="31">
        <v>460.55</v>
      </c>
      <c r="L29" s="31">
        <v>453.55</v>
      </c>
      <c r="M29" s="31">
        <v>11.61847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179.7</v>
      </c>
      <c r="D30" s="36">
        <v>179.91666666666666</v>
      </c>
      <c r="E30" s="36">
        <v>177.73333333333332</v>
      </c>
      <c r="F30" s="36">
        <v>175.76666666666665</v>
      </c>
      <c r="G30" s="36">
        <v>173.58333333333331</v>
      </c>
      <c r="H30" s="36">
        <v>181.88333333333333</v>
      </c>
      <c r="I30" s="36">
        <v>184.06666666666666</v>
      </c>
      <c r="J30" s="36">
        <v>186.03333333333333</v>
      </c>
      <c r="K30" s="31">
        <v>182.1</v>
      </c>
      <c r="L30" s="31">
        <v>177.95</v>
      </c>
      <c r="M30" s="31">
        <v>111.13724000000001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3373.6</v>
      </c>
      <c r="D31" s="36">
        <v>3379.2000000000003</v>
      </c>
      <c r="E31" s="36">
        <v>3359.4000000000005</v>
      </c>
      <c r="F31" s="36">
        <v>3345.2000000000003</v>
      </c>
      <c r="G31" s="36">
        <v>3325.4000000000005</v>
      </c>
      <c r="H31" s="36">
        <v>3393.4000000000005</v>
      </c>
      <c r="I31" s="36">
        <v>3413.2000000000007</v>
      </c>
      <c r="J31" s="36">
        <v>3427.4000000000005</v>
      </c>
      <c r="K31" s="31">
        <v>3399</v>
      </c>
      <c r="L31" s="31">
        <v>3365</v>
      </c>
      <c r="M31" s="31">
        <v>3.7913100000000002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1861.1</v>
      </c>
      <c r="D32" s="36">
        <v>1870.8500000000001</v>
      </c>
      <c r="E32" s="36">
        <v>1843.7000000000003</v>
      </c>
      <c r="F32" s="36">
        <v>1826.3000000000002</v>
      </c>
      <c r="G32" s="36">
        <v>1799.1500000000003</v>
      </c>
      <c r="H32" s="36">
        <v>1888.2500000000002</v>
      </c>
      <c r="I32" s="36">
        <v>1915.4000000000003</v>
      </c>
      <c r="J32" s="36">
        <v>1932.8000000000002</v>
      </c>
      <c r="K32" s="31">
        <v>1898</v>
      </c>
      <c r="L32" s="31">
        <v>1853.45</v>
      </c>
      <c r="M32" s="31">
        <v>4.5071099999999999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1099.3</v>
      </c>
      <c r="D33" s="36">
        <v>1077.4833333333333</v>
      </c>
      <c r="E33" s="36">
        <v>1054.0166666666667</v>
      </c>
      <c r="F33" s="36">
        <v>1008.7333333333333</v>
      </c>
      <c r="G33" s="36">
        <v>985.26666666666665</v>
      </c>
      <c r="H33" s="36">
        <v>1122.7666666666667</v>
      </c>
      <c r="I33" s="36">
        <v>1146.2333333333333</v>
      </c>
      <c r="J33" s="36">
        <v>1191.5166666666667</v>
      </c>
      <c r="K33" s="31">
        <v>1100.95</v>
      </c>
      <c r="L33" s="31">
        <v>1032.2</v>
      </c>
      <c r="M33" s="31">
        <v>172.95242999999999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770.35</v>
      </c>
      <c r="D34" s="36">
        <v>766.16666666666663</v>
      </c>
      <c r="E34" s="36">
        <v>758.18333333333328</v>
      </c>
      <c r="F34" s="36">
        <v>746.01666666666665</v>
      </c>
      <c r="G34" s="36">
        <v>738.0333333333333</v>
      </c>
      <c r="H34" s="36">
        <v>778.33333333333326</v>
      </c>
      <c r="I34" s="36">
        <v>786.31666666666661</v>
      </c>
      <c r="J34" s="36">
        <v>798.48333333333323</v>
      </c>
      <c r="K34" s="31">
        <v>774.15</v>
      </c>
      <c r="L34" s="31">
        <v>754</v>
      </c>
      <c r="M34" s="31">
        <v>20.318560000000002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1091.3</v>
      </c>
      <c r="D35" s="36">
        <v>1089.7333333333333</v>
      </c>
      <c r="E35" s="36">
        <v>1079.2166666666667</v>
      </c>
      <c r="F35" s="36">
        <v>1067.1333333333334</v>
      </c>
      <c r="G35" s="36">
        <v>1056.6166666666668</v>
      </c>
      <c r="H35" s="36">
        <v>1101.8166666666666</v>
      </c>
      <c r="I35" s="36">
        <v>1112.3333333333335</v>
      </c>
      <c r="J35" s="36">
        <v>1124.4166666666665</v>
      </c>
      <c r="K35" s="31">
        <v>1100.25</v>
      </c>
      <c r="L35" s="31">
        <v>1077.6500000000001</v>
      </c>
      <c r="M35" s="31">
        <v>17.366019999999999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380.95</v>
      </c>
      <c r="D36" s="36">
        <v>385.0333333333333</v>
      </c>
      <c r="E36" s="36">
        <v>372.26666666666659</v>
      </c>
      <c r="F36" s="36">
        <v>363.58333333333331</v>
      </c>
      <c r="G36" s="36">
        <v>350.81666666666661</v>
      </c>
      <c r="H36" s="36">
        <v>393.71666666666658</v>
      </c>
      <c r="I36" s="36">
        <v>406.48333333333323</v>
      </c>
      <c r="J36" s="36">
        <v>415.16666666666657</v>
      </c>
      <c r="K36" s="31">
        <v>397.8</v>
      </c>
      <c r="L36" s="31">
        <v>376.35</v>
      </c>
      <c r="M36" s="31">
        <v>185.43241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1098.5999999999999</v>
      </c>
      <c r="D37" s="36">
        <v>1094.1666666666667</v>
      </c>
      <c r="E37" s="36">
        <v>1085.7333333333336</v>
      </c>
      <c r="F37" s="36">
        <v>1072.8666666666668</v>
      </c>
      <c r="G37" s="36">
        <v>1064.4333333333336</v>
      </c>
      <c r="H37" s="36">
        <v>1107.0333333333335</v>
      </c>
      <c r="I37" s="36">
        <v>1115.4666666666665</v>
      </c>
      <c r="J37" s="36">
        <v>1128.3333333333335</v>
      </c>
      <c r="K37" s="31">
        <v>1102.5999999999999</v>
      </c>
      <c r="L37" s="31">
        <v>1081.3</v>
      </c>
      <c r="M37" s="31">
        <v>102.2529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6986.5</v>
      </c>
      <c r="D38" s="36">
        <v>6883.45</v>
      </c>
      <c r="E38" s="36">
        <v>6707.0499999999993</v>
      </c>
      <c r="F38" s="36">
        <v>6427.5999999999995</v>
      </c>
      <c r="G38" s="36">
        <v>6251.1999999999989</v>
      </c>
      <c r="H38" s="36">
        <v>7162.9</v>
      </c>
      <c r="I38" s="36">
        <v>7339.2999999999993</v>
      </c>
      <c r="J38" s="36">
        <v>7618.75</v>
      </c>
      <c r="K38" s="31">
        <v>7059.85</v>
      </c>
      <c r="L38" s="31">
        <v>6604</v>
      </c>
      <c r="M38" s="31">
        <v>12.562749999999999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1677.65</v>
      </c>
      <c r="D39" s="36">
        <v>1687.2166666666665</v>
      </c>
      <c r="E39" s="36">
        <v>1666.4333333333329</v>
      </c>
      <c r="F39" s="36">
        <v>1655.2166666666665</v>
      </c>
      <c r="G39" s="36">
        <v>1634.4333333333329</v>
      </c>
      <c r="H39" s="36">
        <v>1698.4333333333329</v>
      </c>
      <c r="I39" s="36">
        <v>1719.2166666666662</v>
      </c>
      <c r="J39" s="36">
        <v>1730.4333333333329</v>
      </c>
      <c r="K39" s="31">
        <v>1708</v>
      </c>
      <c r="L39" s="31">
        <v>1676</v>
      </c>
      <c r="M39" s="31">
        <v>8.0425799999999992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8103.4</v>
      </c>
      <c r="D40" s="36">
        <v>8011.7166666666662</v>
      </c>
      <c r="E40" s="36">
        <v>7802.8833333333332</v>
      </c>
      <c r="F40" s="36">
        <v>7502.3666666666668</v>
      </c>
      <c r="G40" s="36">
        <v>7293.5333333333338</v>
      </c>
      <c r="H40" s="36">
        <v>8312.2333333333336</v>
      </c>
      <c r="I40" s="36">
        <v>8521.0666666666657</v>
      </c>
      <c r="J40" s="36">
        <v>8821.5833333333321</v>
      </c>
      <c r="K40" s="31">
        <v>8220.5499999999993</v>
      </c>
      <c r="L40" s="31">
        <v>7711.2</v>
      </c>
      <c r="M40" s="31">
        <v>0.86219000000000001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7384.8</v>
      </c>
      <c r="D41" s="36">
        <v>7412.9500000000007</v>
      </c>
      <c r="E41" s="36">
        <v>7340.0500000000011</v>
      </c>
      <c r="F41" s="36">
        <v>7295.3</v>
      </c>
      <c r="G41" s="36">
        <v>7222.4000000000005</v>
      </c>
      <c r="H41" s="36">
        <v>7457.7000000000016</v>
      </c>
      <c r="I41" s="36">
        <v>7530.6000000000013</v>
      </c>
      <c r="J41" s="36">
        <v>7575.3500000000022</v>
      </c>
      <c r="K41" s="31">
        <v>7485.85</v>
      </c>
      <c r="L41" s="31">
        <v>7368.2</v>
      </c>
      <c r="M41" s="31">
        <v>5.5340499999999997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2505.9</v>
      </c>
      <c r="D42" s="36">
        <v>2510.2166666666667</v>
      </c>
      <c r="E42" s="36">
        <v>2485.6833333333334</v>
      </c>
      <c r="F42" s="36">
        <v>2465.4666666666667</v>
      </c>
      <c r="G42" s="36">
        <v>2440.9333333333334</v>
      </c>
      <c r="H42" s="36">
        <v>2530.4333333333334</v>
      </c>
      <c r="I42" s="36">
        <v>2554.9666666666672</v>
      </c>
      <c r="J42" s="36">
        <v>2575.1833333333334</v>
      </c>
      <c r="K42" s="31">
        <v>2534.75</v>
      </c>
      <c r="L42" s="31">
        <v>2490</v>
      </c>
      <c r="M42" s="31">
        <v>1.4280600000000001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253.9</v>
      </c>
      <c r="D43" s="36">
        <v>251.01666666666665</v>
      </c>
      <c r="E43" s="36">
        <v>243.88333333333333</v>
      </c>
      <c r="F43" s="36">
        <v>233.86666666666667</v>
      </c>
      <c r="G43" s="36">
        <v>226.73333333333335</v>
      </c>
      <c r="H43" s="36">
        <v>261.0333333333333</v>
      </c>
      <c r="I43" s="36">
        <v>268.16666666666663</v>
      </c>
      <c r="J43" s="36">
        <v>278.18333333333328</v>
      </c>
      <c r="K43" s="31">
        <v>258.14999999999998</v>
      </c>
      <c r="L43" s="31">
        <v>241</v>
      </c>
      <c r="M43" s="31">
        <v>331.06054999999998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232.85</v>
      </c>
      <c r="D44" s="36">
        <v>231.85</v>
      </c>
      <c r="E44" s="36">
        <v>228.25</v>
      </c>
      <c r="F44" s="36">
        <v>223.65</v>
      </c>
      <c r="G44" s="36">
        <v>220.05</v>
      </c>
      <c r="H44" s="36">
        <v>236.45</v>
      </c>
      <c r="I44" s="36">
        <v>240.04999999999995</v>
      </c>
      <c r="J44" s="36">
        <v>244.64999999999998</v>
      </c>
      <c r="K44" s="31">
        <v>235.45</v>
      </c>
      <c r="L44" s="31">
        <v>227.25</v>
      </c>
      <c r="M44" s="31">
        <v>214.10874999999999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116.2</v>
      </c>
      <c r="D45" s="36">
        <v>115.51666666666667</v>
      </c>
      <c r="E45" s="36">
        <v>114.08333333333333</v>
      </c>
      <c r="F45" s="36">
        <v>111.96666666666667</v>
      </c>
      <c r="G45" s="36">
        <v>110.53333333333333</v>
      </c>
      <c r="H45" s="36">
        <v>117.63333333333333</v>
      </c>
      <c r="I45" s="36">
        <v>119.06666666666666</v>
      </c>
      <c r="J45" s="36">
        <v>121.18333333333332</v>
      </c>
      <c r="K45" s="31">
        <v>116.95</v>
      </c>
      <c r="L45" s="31">
        <v>113.4</v>
      </c>
      <c r="M45" s="31">
        <v>304.56365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1595.2</v>
      </c>
      <c r="D46" s="36">
        <v>1600.3833333333332</v>
      </c>
      <c r="E46" s="36">
        <v>1588.8166666666664</v>
      </c>
      <c r="F46" s="36">
        <v>1582.4333333333332</v>
      </c>
      <c r="G46" s="36">
        <v>1570.8666666666663</v>
      </c>
      <c r="H46" s="36">
        <v>1606.7666666666664</v>
      </c>
      <c r="I46" s="36">
        <v>1618.333333333333</v>
      </c>
      <c r="J46" s="36">
        <v>1624.7166666666665</v>
      </c>
      <c r="K46" s="31">
        <v>1611.95</v>
      </c>
      <c r="L46" s="31">
        <v>1594</v>
      </c>
      <c r="M46" s="31">
        <v>3.6823100000000002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182.35</v>
      </c>
      <c r="D47" s="36">
        <v>182.54999999999998</v>
      </c>
      <c r="E47" s="36">
        <v>180.39999999999998</v>
      </c>
      <c r="F47" s="36">
        <v>178.45</v>
      </c>
      <c r="G47" s="36">
        <v>176.29999999999998</v>
      </c>
      <c r="H47" s="36">
        <v>184.49999999999997</v>
      </c>
      <c r="I47" s="36">
        <v>186.65</v>
      </c>
      <c r="J47" s="36">
        <v>188.59999999999997</v>
      </c>
      <c r="K47" s="31">
        <v>184.7</v>
      </c>
      <c r="L47" s="31">
        <v>180.6</v>
      </c>
      <c r="M47" s="31">
        <v>187.3869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598.15</v>
      </c>
      <c r="D48" s="36">
        <v>600.08333333333337</v>
      </c>
      <c r="E48" s="36">
        <v>593.2166666666667</v>
      </c>
      <c r="F48" s="36">
        <v>588.2833333333333</v>
      </c>
      <c r="G48" s="36">
        <v>581.41666666666663</v>
      </c>
      <c r="H48" s="36">
        <v>605.01666666666677</v>
      </c>
      <c r="I48" s="36">
        <v>611.88333333333333</v>
      </c>
      <c r="J48" s="36">
        <v>616.81666666666683</v>
      </c>
      <c r="K48" s="31">
        <v>606.95000000000005</v>
      </c>
      <c r="L48" s="31">
        <v>595.15</v>
      </c>
      <c r="M48" s="31">
        <v>3.34537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1235.95</v>
      </c>
      <c r="D49" s="36">
        <v>1231.9833333333333</v>
      </c>
      <c r="E49" s="36">
        <v>1219.7166666666667</v>
      </c>
      <c r="F49" s="36">
        <v>1203.4833333333333</v>
      </c>
      <c r="G49" s="36">
        <v>1191.2166666666667</v>
      </c>
      <c r="H49" s="36">
        <v>1248.2166666666667</v>
      </c>
      <c r="I49" s="36">
        <v>1260.4833333333336</v>
      </c>
      <c r="J49" s="36">
        <v>1276.7166666666667</v>
      </c>
      <c r="K49" s="31">
        <v>1244.25</v>
      </c>
      <c r="L49" s="31">
        <v>1215.75</v>
      </c>
      <c r="M49" s="31">
        <v>5.6582800000000004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1035.2</v>
      </c>
      <c r="D50" s="36">
        <v>1031.1833333333332</v>
      </c>
      <c r="E50" s="36">
        <v>1025.3666666666663</v>
      </c>
      <c r="F50" s="36">
        <v>1015.5333333333332</v>
      </c>
      <c r="G50" s="36">
        <v>1009.7166666666664</v>
      </c>
      <c r="H50" s="36">
        <v>1041.0166666666664</v>
      </c>
      <c r="I50" s="36">
        <v>1046.8333333333335</v>
      </c>
      <c r="J50" s="36">
        <v>1056.6666666666663</v>
      </c>
      <c r="K50" s="31">
        <v>1037</v>
      </c>
      <c r="L50" s="31">
        <v>1021.35</v>
      </c>
      <c r="M50" s="31">
        <v>36.042760000000001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194.4</v>
      </c>
      <c r="D51" s="36">
        <v>196.56666666666669</v>
      </c>
      <c r="E51" s="36">
        <v>191.33333333333337</v>
      </c>
      <c r="F51" s="36">
        <v>188.26666666666668</v>
      </c>
      <c r="G51" s="36">
        <v>183.03333333333336</v>
      </c>
      <c r="H51" s="36">
        <v>199.63333333333338</v>
      </c>
      <c r="I51" s="36">
        <v>204.86666666666667</v>
      </c>
      <c r="J51" s="36">
        <v>207.93333333333339</v>
      </c>
      <c r="K51" s="31">
        <v>201.8</v>
      </c>
      <c r="L51" s="31">
        <v>193.5</v>
      </c>
      <c r="M51" s="31">
        <v>523.93772999999999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282.35000000000002</v>
      </c>
      <c r="D52" s="36">
        <v>277.48333333333335</v>
      </c>
      <c r="E52" s="36">
        <v>270.4666666666667</v>
      </c>
      <c r="F52" s="36">
        <v>258.58333333333337</v>
      </c>
      <c r="G52" s="36">
        <v>251.56666666666672</v>
      </c>
      <c r="H52" s="36">
        <v>289.36666666666667</v>
      </c>
      <c r="I52" s="36">
        <v>296.38333333333333</v>
      </c>
      <c r="J52" s="36">
        <v>308.26666666666665</v>
      </c>
      <c r="K52" s="31">
        <v>284.5</v>
      </c>
      <c r="L52" s="31">
        <v>265.60000000000002</v>
      </c>
      <c r="M52" s="31">
        <v>287.06243000000001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22289.15</v>
      </c>
      <c r="D53" s="36">
        <v>22268.183333333334</v>
      </c>
      <c r="E53" s="36">
        <v>22153.966666666667</v>
      </c>
      <c r="F53" s="36">
        <v>22018.783333333333</v>
      </c>
      <c r="G53" s="36">
        <v>21904.566666666666</v>
      </c>
      <c r="H53" s="36">
        <v>22403.366666666669</v>
      </c>
      <c r="I53" s="36">
        <v>22517.583333333336</v>
      </c>
      <c r="J53" s="36">
        <v>22652.76666666667</v>
      </c>
      <c r="K53" s="31">
        <v>22382.400000000001</v>
      </c>
      <c r="L53" s="31">
        <v>22133</v>
      </c>
      <c r="M53" s="31">
        <v>6.3630000000000006E-2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461.05</v>
      </c>
      <c r="D54" s="36">
        <v>460.4666666666667</v>
      </c>
      <c r="E54" s="36">
        <v>455.63333333333338</v>
      </c>
      <c r="F54" s="36">
        <v>450.2166666666667</v>
      </c>
      <c r="G54" s="36">
        <v>445.38333333333338</v>
      </c>
      <c r="H54" s="36">
        <v>465.88333333333338</v>
      </c>
      <c r="I54" s="36">
        <v>470.71666666666664</v>
      </c>
      <c r="J54" s="36">
        <v>476.13333333333338</v>
      </c>
      <c r="K54" s="31">
        <v>465.3</v>
      </c>
      <c r="L54" s="31">
        <v>455.05</v>
      </c>
      <c r="M54" s="31">
        <v>75.294420000000002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5253.8</v>
      </c>
      <c r="D55" s="36">
        <v>5275.9000000000005</v>
      </c>
      <c r="E55" s="36">
        <v>5217.9000000000015</v>
      </c>
      <c r="F55" s="36">
        <v>5182.0000000000009</v>
      </c>
      <c r="G55" s="36">
        <v>5124.0000000000018</v>
      </c>
      <c r="H55" s="36">
        <v>5311.8000000000011</v>
      </c>
      <c r="I55" s="36">
        <v>5369.7999999999993</v>
      </c>
      <c r="J55" s="36">
        <v>5405.7000000000007</v>
      </c>
      <c r="K55" s="31">
        <v>5333.9</v>
      </c>
      <c r="L55" s="31">
        <v>5240</v>
      </c>
      <c r="M55" s="31">
        <v>1.2330300000000001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458.25</v>
      </c>
      <c r="D56" s="36">
        <v>455.11666666666662</v>
      </c>
      <c r="E56" s="36">
        <v>447.48333333333323</v>
      </c>
      <c r="F56" s="36">
        <v>436.71666666666664</v>
      </c>
      <c r="G56" s="36">
        <v>429.08333333333326</v>
      </c>
      <c r="H56" s="36">
        <v>465.88333333333321</v>
      </c>
      <c r="I56" s="36">
        <v>473.51666666666654</v>
      </c>
      <c r="J56" s="36">
        <v>484.28333333333319</v>
      </c>
      <c r="K56" s="31">
        <v>462.75</v>
      </c>
      <c r="L56" s="31">
        <v>444.35</v>
      </c>
      <c r="M56" s="31">
        <v>194.01079999999999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451.35</v>
      </c>
      <c r="D57" s="36">
        <v>452.56666666666666</v>
      </c>
      <c r="E57" s="36">
        <v>447.13333333333333</v>
      </c>
      <c r="F57" s="36">
        <v>442.91666666666669</v>
      </c>
      <c r="G57" s="36">
        <v>437.48333333333335</v>
      </c>
      <c r="H57" s="36">
        <v>456.7833333333333</v>
      </c>
      <c r="I57" s="36">
        <v>462.21666666666658</v>
      </c>
      <c r="J57" s="36">
        <v>466.43333333333328</v>
      </c>
      <c r="K57" s="31">
        <v>458</v>
      </c>
      <c r="L57" s="31">
        <v>448.35</v>
      </c>
      <c r="M57" s="31">
        <v>24.624880000000001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1240.5</v>
      </c>
      <c r="D58" s="36">
        <v>1236.2166666666667</v>
      </c>
      <c r="E58" s="36">
        <v>1222.4333333333334</v>
      </c>
      <c r="F58" s="36">
        <v>1204.3666666666668</v>
      </c>
      <c r="G58" s="36">
        <v>1190.5833333333335</v>
      </c>
      <c r="H58" s="36">
        <v>1254.2833333333333</v>
      </c>
      <c r="I58" s="36">
        <v>1268.0666666666666</v>
      </c>
      <c r="J58" s="36">
        <v>1286.1333333333332</v>
      </c>
      <c r="K58" s="31">
        <v>1250</v>
      </c>
      <c r="L58" s="31">
        <v>1218.1500000000001</v>
      </c>
      <c r="M58" s="31">
        <v>13.784079999999999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1300.1500000000001</v>
      </c>
      <c r="D59" s="36">
        <v>1293.7333333333333</v>
      </c>
      <c r="E59" s="36">
        <v>1280.4666666666667</v>
      </c>
      <c r="F59" s="36">
        <v>1260.7833333333333</v>
      </c>
      <c r="G59" s="36">
        <v>1247.5166666666667</v>
      </c>
      <c r="H59" s="36">
        <v>1313.4166666666667</v>
      </c>
      <c r="I59" s="36">
        <v>1326.6833333333336</v>
      </c>
      <c r="J59" s="36">
        <v>1346.3666666666668</v>
      </c>
      <c r="K59" s="31">
        <v>1307</v>
      </c>
      <c r="L59" s="31">
        <v>1274.05</v>
      </c>
      <c r="M59" s="31">
        <v>23.570930000000001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384.55</v>
      </c>
      <c r="D60" s="36">
        <v>387.73333333333335</v>
      </c>
      <c r="E60" s="36">
        <v>380.66666666666669</v>
      </c>
      <c r="F60" s="36">
        <v>376.78333333333336</v>
      </c>
      <c r="G60" s="36">
        <v>369.7166666666667</v>
      </c>
      <c r="H60" s="36">
        <v>391.61666666666667</v>
      </c>
      <c r="I60" s="36">
        <v>398.68333333333328</v>
      </c>
      <c r="J60" s="36">
        <v>402.56666666666666</v>
      </c>
      <c r="K60" s="31">
        <v>394.8</v>
      </c>
      <c r="L60" s="31">
        <v>383.85</v>
      </c>
      <c r="M60" s="31">
        <v>129.03439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5928.2</v>
      </c>
      <c r="D61" s="36">
        <v>5939.916666666667</v>
      </c>
      <c r="E61" s="36">
        <v>5829.8333333333339</v>
      </c>
      <c r="F61" s="36">
        <v>5731.4666666666672</v>
      </c>
      <c r="G61" s="36">
        <v>5621.3833333333341</v>
      </c>
      <c r="H61" s="36">
        <v>6038.2833333333338</v>
      </c>
      <c r="I61" s="36">
        <v>6148.3666666666677</v>
      </c>
      <c r="J61" s="36">
        <v>6246.7333333333336</v>
      </c>
      <c r="K61" s="31">
        <v>6050</v>
      </c>
      <c r="L61" s="31">
        <v>5841.55</v>
      </c>
      <c r="M61" s="31">
        <v>4.0028600000000001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2493.4</v>
      </c>
      <c r="D62" s="36">
        <v>2489</v>
      </c>
      <c r="E62" s="36">
        <v>2475.75</v>
      </c>
      <c r="F62" s="36">
        <v>2458.1</v>
      </c>
      <c r="G62" s="36">
        <v>2444.85</v>
      </c>
      <c r="H62" s="36">
        <v>2506.65</v>
      </c>
      <c r="I62" s="36">
        <v>2519.9</v>
      </c>
      <c r="J62" s="36">
        <v>2537.5500000000002</v>
      </c>
      <c r="K62" s="31">
        <v>2502.25</v>
      </c>
      <c r="L62" s="31">
        <v>2471.35</v>
      </c>
      <c r="M62" s="31">
        <v>1.5731299999999999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882.15</v>
      </c>
      <c r="D63" s="36">
        <v>880.58333333333337</v>
      </c>
      <c r="E63" s="36">
        <v>870.86666666666679</v>
      </c>
      <c r="F63" s="36">
        <v>859.58333333333337</v>
      </c>
      <c r="G63" s="36">
        <v>849.86666666666679</v>
      </c>
      <c r="H63" s="36">
        <v>891.86666666666679</v>
      </c>
      <c r="I63" s="36">
        <v>901.58333333333326</v>
      </c>
      <c r="J63" s="36">
        <v>912.86666666666679</v>
      </c>
      <c r="K63" s="31">
        <v>890.3</v>
      </c>
      <c r="L63" s="31">
        <v>869.3</v>
      </c>
      <c r="M63" s="31">
        <v>19.652159999999999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1248.75</v>
      </c>
      <c r="D64" s="36">
        <v>1241.6499999999999</v>
      </c>
      <c r="E64" s="36">
        <v>1231.2999999999997</v>
      </c>
      <c r="F64" s="36">
        <v>1213.8499999999999</v>
      </c>
      <c r="G64" s="36">
        <v>1203.4999999999998</v>
      </c>
      <c r="H64" s="36">
        <v>1259.0999999999997</v>
      </c>
      <c r="I64" s="36">
        <v>1269.4499999999996</v>
      </c>
      <c r="J64" s="36">
        <v>1286.8999999999996</v>
      </c>
      <c r="K64" s="31">
        <v>1252</v>
      </c>
      <c r="L64" s="31">
        <v>1224.2</v>
      </c>
      <c r="M64" s="31">
        <v>1.50644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318.75</v>
      </c>
      <c r="D65" s="36">
        <v>316.09999999999997</v>
      </c>
      <c r="E65" s="36">
        <v>311.44999999999993</v>
      </c>
      <c r="F65" s="36">
        <v>304.14999999999998</v>
      </c>
      <c r="G65" s="36">
        <v>299.49999999999994</v>
      </c>
      <c r="H65" s="36">
        <v>323.39999999999992</v>
      </c>
      <c r="I65" s="36">
        <v>328.0499999999999</v>
      </c>
      <c r="J65" s="36">
        <v>335.34999999999991</v>
      </c>
      <c r="K65" s="31">
        <v>320.75</v>
      </c>
      <c r="L65" s="31">
        <v>308.8</v>
      </c>
      <c r="M65" s="31">
        <v>37.897239999999996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1971.95</v>
      </c>
      <c r="D66" s="36">
        <v>1965.0666666666666</v>
      </c>
      <c r="E66" s="36">
        <v>1952.8833333333332</v>
      </c>
      <c r="F66" s="36">
        <v>1933.8166666666666</v>
      </c>
      <c r="G66" s="36">
        <v>1921.6333333333332</v>
      </c>
      <c r="H66" s="36">
        <v>1984.1333333333332</v>
      </c>
      <c r="I66" s="36">
        <v>1996.3166666666666</v>
      </c>
      <c r="J66" s="36">
        <v>2015.3833333333332</v>
      </c>
      <c r="K66" s="31">
        <v>1977.25</v>
      </c>
      <c r="L66" s="31">
        <v>1946</v>
      </c>
      <c r="M66" s="31">
        <v>1.7003900000000001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551.1</v>
      </c>
      <c r="D67" s="36">
        <v>553.4666666666667</v>
      </c>
      <c r="E67" s="36">
        <v>544.23333333333335</v>
      </c>
      <c r="F67" s="36">
        <v>537.36666666666667</v>
      </c>
      <c r="G67" s="36">
        <v>528.13333333333333</v>
      </c>
      <c r="H67" s="36">
        <v>560.33333333333337</v>
      </c>
      <c r="I67" s="36">
        <v>569.56666666666672</v>
      </c>
      <c r="J67" s="36">
        <v>576.43333333333339</v>
      </c>
      <c r="K67" s="31">
        <v>562.70000000000005</v>
      </c>
      <c r="L67" s="31">
        <v>546.6</v>
      </c>
      <c r="M67" s="31">
        <v>27.334009999999999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2307.65</v>
      </c>
      <c r="D68" s="36">
        <v>2314.5333333333333</v>
      </c>
      <c r="E68" s="36">
        <v>2294.1666666666665</v>
      </c>
      <c r="F68" s="36">
        <v>2280.6833333333334</v>
      </c>
      <c r="G68" s="36">
        <v>2260.3166666666666</v>
      </c>
      <c r="H68" s="36">
        <v>2328.0166666666664</v>
      </c>
      <c r="I68" s="36">
        <v>2348.3833333333332</v>
      </c>
      <c r="J68" s="36">
        <v>2361.8666666666663</v>
      </c>
      <c r="K68" s="31">
        <v>2334.9</v>
      </c>
      <c r="L68" s="31">
        <v>2301.0500000000002</v>
      </c>
      <c r="M68" s="31">
        <v>1.3530500000000001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2480.0500000000002</v>
      </c>
      <c r="D69" s="36">
        <v>2471.7000000000003</v>
      </c>
      <c r="E69" s="36">
        <v>2443.4000000000005</v>
      </c>
      <c r="F69" s="36">
        <v>2406.7500000000005</v>
      </c>
      <c r="G69" s="36">
        <v>2378.4500000000007</v>
      </c>
      <c r="H69" s="36">
        <v>2508.3500000000004</v>
      </c>
      <c r="I69" s="36">
        <v>2536.6500000000005</v>
      </c>
      <c r="J69" s="36">
        <v>2573.3000000000002</v>
      </c>
      <c r="K69" s="31">
        <v>2500</v>
      </c>
      <c r="L69" s="31">
        <v>2435.0500000000002</v>
      </c>
      <c r="M69" s="31">
        <v>4.01471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397</v>
      </c>
      <c r="D70" s="36">
        <v>396.9666666666667</v>
      </c>
      <c r="E70" s="36">
        <v>389.53333333333342</v>
      </c>
      <c r="F70" s="36">
        <v>382.06666666666672</v>
      </c>
      <c r="G70" s="36">
        <v>374.63333333333344</v>
      </c>
      <c r="H70" s="36">
        <v>404.43333333333339</v>
      </c>
      <c r="I70" s="36">
        <v>411.86666666666667</v>
      </c>
      <c r="J70" s="36">
        <v>419.33333333333337</v>
      </c>
      <c r="K70" s="31">
        <v>404.4</v>
      </c>
      <c r="L70" s="31">
        <v>389.5</v>
      </c>
      <c r="M70" s="31">
        <v>31.352900000000002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190.45</v>
      </c>
      <c r="D71" s="36">
        <v>190.43333333333331</v>
      </c>
      <c r="E71" s="36">
        <v>188.86666666666662</v>
      </c>
      <c r="F71" s="36">
        <v>187.2833333333333</v>
      </c>
      <c r="G71" s="36">
        <v>185.71666666666661</v>
      </c>
      <c r="H71" s="36">
        <v>192.01666666666662</v>
      </c>
      <c r="I71" s="36">
        <v>193.58333333333329</v>
      </c>
      <c r="J71" s="36">
        <v>195.16666666666663</v>
      </c>
      <c r="K71" s="31">
        <v>192</v>
      </c>
      <c r="L71" s="31">
        <v>188.85</v>
      </c>
      <c r="M71" s="31">
        <v>8.7650500000000005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4030.6</v>
      </c>
      <c r="D72" s="36">
        <v>4035.7000000000003</v>
      </c>
      <c r="E72" s="36">
        <v>4006.9000000000005</v>
      </c>
      <c r="F72" s="36">
        <v>3983.2000000000003</v>
      </c>
      <c r="G72" s="36">
        <v>3954.4000000000005</v>
      </c>
      <c r="H72" s="36">
        <v>4059.4000000000005</v>
      </c>
      <c r="I72" s="36">
        <v>4088.2000000000007</v>
      </c>
      <c r="J72" s="36">
        <v>4111.9000000000005</v>
      </c>
      <c r="K72" s="31">
        <v>4064.5</v>
      </c>
      <c r="L72" s="31">
        <v>4012</v>
      </c>
      <c r="M72" s="31">
        <v>4.5240200000000002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6350.7</v>
      </c>
      <c r="D73" s="36">
        <v>6343.5666666666666</v>
      </c>
      <c r="E73" s="36">
        <v>6276.1333333333332</v>
      </c>
      <c r="F73" s="36">
        <v>6201.5666666666666</v>
      </c>
      <c r="G73" s="36">
        <v>6134.1333333333332</v>
      </c>
      <c r="H73" s="36">
        <v>6418.1333333333332</v>
      </c>
      <c r="I73" s="36">
        <v>6485.5666666666657</v>
      </c>
      <c r="J73" s="36">
        <v>6560.1333333333332</v>
      </c>
      <c r="K73" s="31">
        <v>6411</v>
      </c>
      <c r="L73" s="31">
        <v>6269</v>
      </c>
      <c r="M73" s="31">
        <v>2.41046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715.65</v>
      </c>
      <c r="D74" s="36">
        <v>714.4</v>
      </c>
      <c r="E74" s="36">
        <v>707.94999999999993</v>
      </c>
      <c r="F74" s="36">
        <v>700.25</v>
      </c>
      <c r="G74" s="36">
        <v>693.8</v>
      </c>
      <c r="H74" s="36">
        <v>722.09999999999991</v>
      </c>
      <c r="I74" s="36">
        <v>728.55</v>
      </c>
      <c r="J74" s="36">
        <v>736.24999999999989</v>
      </c>
      <c r="K74" s="31">
        <v>720.85</v>
      </c>
      <c r="L74" s="31">
        <v>706.7</v>
      </c>
      <c r="M74" s="31">
        <v>18.298169999999999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3932.35</v>
      </c>
      <c r="D75" s="36">
        <v>3977.25</v>
      </c>
      <c r="E75" s="36">
        <v>3874.5</v>
      </c>
      <c r="F75" s="36">
        <v>3816.65</v>
      </c>
      <c r="G75" s="36">
        <v>3713.9</v>
      </c>
      <c r="H75" s="36">
        <v>4035.1</v>
      </c>
      <c r="I75" s="36">
        <v>4137.8500000000004</v>
      </c>
      <c r="J75" s="36">
        <v>4195.7</v>
      </c>
      <c r="K75" s="31">
        <v>4080</v>
      </c>
      <c r="L75" s="31">
        <v>3919.4</v>
      </c>
      <c r="M75" s="31">
        <v>9.6447000000000003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5931.9</v>
      </c>
      <c r="D76" s="36">
        <v>5930.0333333333328</v>
      </c>
      <c r="E76" s="36">
        <v>5890.0666666666657</v>
      </c>
      <c r="F76" s="36">
        <v>5848.2333333333327</v>
      </c>
      <c r="G76" s="36">
        <v>5808.2666666666655</v>
      </c>
      <c r="H76" s="36">
        <v>5971.8666666666659</v>
      </c>
      <c r="I76" s="36">
        <v>6011.833333333333</v>
      </c>
      <c r="J76" s="36">
        <v>6053.6666666666661</v>
      </c>
      <c r="K76" s="31">
        <v>5970</v>
      </c>
      <c r="L76" s="31">
        <v>5888.2</v>
      </c>
      <c r="M76" s="31">
        <v>2.8240699999999999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3887.6</v>
      </c>
      <c r="D77" s="36">
        <v>3898.3333333333335</v>
      </c>
      <c r="E77" s="36">
        <v>3867.7166666666672</v>
      </c>
      <c r="F77" s="36">
        <v>3847.8333333333335</v>
      </c>
      <c r="G77" s="36">
        <v>3817.2166666666672</v>
      </c>
      <c r="H77" s="36">
        <v>3918.2166666666672</v>
      </c>
      <c r="I77" s="36">
        <v>3948.833333333333</v>
      </c>
      <c r="J77" s="36">
        <v>3968.7166666666672</v>
      </c>
      <c r="K77" s="31">
        <v>3928.95</v>
      </c>
      <c r="L77" s="31">
        <v>3878.45</v>
      </c>
      <c r="M77" s="31">
        <v>4.3544900000000002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2869.85</v>
      </c>
      <c r="D78" s="36">
        <v>2880.9833333333336</v>
      </c>
      <c r="E78" s="36">
        <v>2848.8666666666672</v>
      </c>
      <c r="F78" s="36">
        <v>2827.8833333333337</v>
      </c>
      <c r="G78" s="36">
        <v>2795.7666666666673</v>
      </c>
      <c r="H78" s="36">
        <v>2901.9666666666672</v>
      </c>
      <c r="I78" s="36">
        <v>2934.0833333333339</v>
      </c>
      <c r="J78" s="36">
        <v>2955.0666666666671</v>
      </c>
      <c r="K78" s="31">
        <v>2913.1</v>
      </c>
      <c r="L78" s="31">
        <v>2860</v>
      </c>
      <c r="M78" s="31">
        <v>3.3835500000000001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151.75</v>
      </c>
      <c r="D79" s="36">
        <v>152</v>
      </c>
      <c r="E79" s="36">
        <v>150.80000000000001</v>
      </c>
      <c r="F79" s="36">
        <v>149.85000000000002</v>
      </c>
      <c r="G79" s="36">
        <v>148.65000000000003</v>
      </c>
      <c r="H79" s="36">
        <v>152.94999999999999</v>
      </c>
      <c r="I79" s="36">
        <v>154.14999999999998</v>
      </c>
      <c r="J79" s="36">
        <v>155.09999999999997</v>
      </c>
      <c r="K79" s="31">
        <v>153.19999999999999</v>
      </c>
      <c r="L79" s="31">
        <v>151.05000000000001</v>
      </c>
      <c r="M79" s="31">
        <v>104.86168000000001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3892.1</v>
      </c>
      <c r="D80" s="36">
        <v>3878.3000000000006</v>
      </c>
      <c r="E80" s="36">
        <v>3836.6000000000013</v>
      </c>
      <c r="F80" s="36">
        <v>3781.1000000000008</v>
      </c>
      <c r="G80" s="36">
        <v>3739.4000000000015</v>
      </c>
      <c r="H80" s="36">
        <v>3933.8000000000011</v>
      </c>
      <c r="I80" s="36">
        <v>3975.5000000000009</v>
      </c>
      <c r="J80" s="36">
        <v>4031.0000000000009</v>
      </c>
      <c r="K80" s="31">
        <v>3920</v>
      </c>
      <c r="L80" s="31">
        <v>3822.8</v>
      </c>
      <c r="M80" s="31">
        <v>1.7281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428.8</v>
      </c>
      <c r="D81" s="36">
        <v>428.5</v>
      </c>
      <c r="E81" s="36">
        <v>422.7</v>
      </c>
      <c r="F81" s="36">
        <v>416.59999999999997</v>
      </c>
      <c r="G81" s="36">
        <v>410.79999999999995</v>
      </c>
      <c r="H81" s="36">
        <v>434.6</v>
      </c>
      <c r="I81" s="36">
        <v>440.4</v>
      </c>
      <c r="J81" s="36">
        <v>446.50000000000006</v>
      </c>
      <c r="K81" s="31">
        <v>434.3</v>
      </c>
      <c r="L81" s="31">
        <v>422.4</v>
      </c>
      <c r="M81" s="31">
        <v>11.427709999999999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162.15</v>
      </c>
      <c r="D82" s="36">
        <v>162.43333333333334</v>
      </c>
      <c r="E82" s="36">
        <v>160.46666666666667</v>
      </c>
      <c r="F82" s="36">
        <v>158.78333333333333</v>
      </c>
      <c r="G82" s="36">
        <v>156.81666666666666</v>
      </c>
      <c r="H82" s="36">
        <v>164.11666666666667</v>
      </c>
      <c r="I82" s="36">
        <v>166.08333333333337</v>
      </c>
      <c r="J82" s="36">
        <v>167.76666666666668</v>
      </c>
      <c r="K82" s="31">
        <v>164.4</v>
      </c>
      <c r="L82" s="31">
        <v>160.75</v>
      </c>
      <c r="M82" s="31">
        <v>223.38899000000001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2031.1</v>
      </c>
      <c r="D83" s="36">
        <v>2016.7</v>
      </c>
      <c r="E83" s="36">
        <v>1993.4</v>
      </c>
      <c r="F83" s="36">
        <v>1955.7</v>
      </c>
      <c r="G83" s="36">
        <v>1932.4</v>
      </c>
      <c r="H83" s="36">
        <v>2054.4</v>
      </c>
      <c r="I83" s="36">
        <v>2077.6999999999998</v>
      </c>
      <c r="J83" s="36">
        <v>2115.4</v>
      </c>
      <c r="K83" s="31">
        <v>2040</v>
      </c>
      <c r="L83" s="31">
        <v>1979</v>
      </c>
      <c r="M83" s="31">
        <v>3.3623500000000002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1168.0999999999999</v>
      </c>
      <c r="D84" s="36">
        <v>1165.5333333333333</v>
      </c>
      <c r="E84" s="36">
        <v>1157.5666666666666</v>
      </c>
      <c r="F84" s="36">
        <v>1147.0333333333333</v>
      </c>
      <c r="G84" s="36">
        <v>1139.0666666666666</v>
      </c>
      <c r="H84" s="36">
        <v>1176.0666666666666</v>
      </c>
      <c r="I84" s="36">
        <v>1184.0333333333333</v>
      </c>
      <c r="J84" s="36">
        <v>1194.5666666666666</v>
      </c>
      <c r="K84" s="31">
        <v>1173.5</v>
      </c>
      <c r="L84" s="31">
        <v>1155</v>
      </c>
      <c r="M84" s="31">
        <v>15.03336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2052.35</v>
      </c>
      <c r="D85" s="36">
        <v>2039.8333333333333</v>
      </c>
      <c r="E85" s="36">
        <v>2019.6666666666665</v>
      </c>
      <c r="F85" s="36">
        <v>1986.9833333333333</v>
      </c>
      <c r="G85" s="36">
        <v>1966.8166666666666</v>
      </c>
      <c r="H85" s="36">
        <v>2072.5166666666664</v>
      </c>
      <c r="I85" s="36">
        <v>2092.6833333333329</v>
      </c>
      <c r="J85" s="36">
        <v>2125.3666666666663</v>
      </c>
      <c r="K85" s="31">
        <v>2060</v>
      </c>
      <c r="L85" s="31">
        <v>2007.15</v>
      </c>
      <c r="M85" s="31">
        <v>6.3975999999999997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2072.1999999999998</v>
      </c>
      <c r="D86" s="36">
        <v>2086.1</v>
      </c>
      <c r="E86" s="36">
        <v>2052.1999999999998</v>
      </c>
      <c r="F86" s="36">
        <v>2032.1999999999998</v>
      </c>
      <c r="G86" s="36">
        <v>1998.2999999999997</v>
      </c>
      <c r="H86" s="36">
        <v>2106.1</v>
      </c>
      <c r="I86" s="36">
        <v>2140.0000000000005</v>
      </c>
      <c r="J86" s="36">
        <v>2160</v>
      </c>
      <c r="K86" s="31">
        <v>2120</v>
      </c>
      <c r="L86" s="31">
        <v>2066.1</v>
      </c>
      <c r="M86" s="31">
        <v>9.7117000000000004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498.75</v>
      </c>
      <c r="D87" s="36">
        <v>497.2833333333333</v>
      </c>
      <c r="E87" s="36">
        <v>493.06666666666661</v>
      </c>
      <c r="F87" s="36">
        <v>487.38333333333333</v>
      </c>
      <c r="G87" s="36">
        <v>483.16666666666663</v>
      </c>
      <c r="H87" s="36">
        <v>502.96666666666658</v>
      </c>
      <c r="I87" s="36">
        <v>507.18333333333328</v>
      </c>
      <c r="J87" s="36">
        <v>512.86666666666656</v>
      </c>
      <c r="K87" s="31">
        <v>501.5</v>
      </c>
      <c r="L87" s="31">
        <v>491.6</v>
      </c>
      <c r="M87" s="31">
        <v>15.839449999999999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2870</v>
      </c>
      <c r="D88" s="36">
        <v>2839.85</v>
      </c>
      <c r="E88" s="36">
        <v>2793.1499999999996</v>
      </c>
      <c r="F88" s="36">
        <v>2716.2999999999997</v>
      </c>
      <c r="G88" s="36">
        <v>2669.5999999999995</v>
      </c>
      <c r="H88" s="36">
        <v>2916.7</v>
      </c>
      <c r="I88" s="36">
        <v>2963.3999999999996</v>
      </c>
      <c r="J88" s="36">
        <v>3040.25</v>
      </c>
      <c r="K88" s="31">
        <v>2886.55</v>
      </c>
      <c r="L88" s="31">
        <v>2763</v>
      </c>
      <c r="M88" s="31">
        <v>21.647279999999999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1397.7</v>
      </c>
      <c r="D89" s="36">
        <v>1400.1166666666668</v>
      </c>
      <c r="E89" s="36">
        <v>1378.8833333333337</v>
      </c>
      <c r="F89" s="36">
        <v>1360.0666666666668</v>
      </c>
      <c r="G89" s="36">
        <v>1338.8333333333337</v>
      </c>
      <c r="H89" s="36">
        <v>1418.9333333333336</v>
      </c>
      <c r="I89" s="36">
        <v>1440.1666666666667</v>
      </c>
      <c r="J89" s="36">
        <v>1458.9833333333336</v>
      </c>
      <c r="K89" s="31">
        <v>1421.35</v>
      </c>
      <c r="L89" s="31">
        <v>1381.3</v>
      </c>
      <c r="M89" s="31">
        <v>13.32808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1437.75</v>
      </c>
      <c r="D90" s="36">
        <v>1446.0833333333333</v>
      </c>
      <c r="E90" s="36">
        <v>1427.1666666666665</v>
      </c>
      <c r="F90" s="36">
        <v>1416.5833333333333</v>
      </c>
      <c r="G90" s="36">
        <v>1397.6666666666665</v>
      </c>
      <c r="H90" s="36">
        <v>1456.6666666666665</v>
      </c>
      <c r="I90" s="36">
        <v>1475.583333333333</v>
      </c>
      <c r="J90" s="36">
        <v>1486.1666666666665</v>
      </c>
      <c r="K90" s="31">
        <v>1465</v>
      </c>
      <c r="L90" s="31">
        <v>1435.5</v>
      </c>
      <c r="M90" s="31">
        <v>16.517160000000001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3237.25</v>
      </c>
      <c r="D91" s="36">
        <v>3247.3166666666671</v>
      </c>
      <c r="E91" s="36">
        <v>3216.9333333333343</v>
      </c>
      <c r="F91" s="36">
        <v>3196.6166666666672</v>
      </c>
      <c r="G91" s="36">
        <v>3166.2333333333345</v>
      </c>
      <c r="H91" s="36">
        <v>3267.6333333333341</v>
      </c>
      <c r="I91" s="36">
        <v>3298.0166666666664</v>
      </c>
      <c r="J91" s="36">
        <v>3318.3333333333339</v>
      </c>
      <c r="K91" s="31">
        <v>3277.7</v>
      </c>
      <c r="L91" s="31">
        <v>3227</v>
      </c>
      <c r="M91" s="31">
        <v>1.8345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1672.9</v>
      </c>
      <c r="D92" s="36">
        <v>1682.1833333333334</v>
      </c>
      <c r="E92" s="36">
        <v>1659.6666666666667</v>
      </c>
      <c r="F92" s="36">
        <v>1646.4333333333334</v>
      </c>
      <c r="G92" s="36">
        <v>1623.9166666666667</v>
      </c>
      <c r="H92" s="36">
        <v>1695.4166666666667</v>
      </c>
      <c r="I92" s="36">
        <v>1717.9333333333332</v>
      </c>
      <c r="J92" s="36">
        <v>1731.1666666666667</v>
      </c>
      <c r="K92" s="31">
        <v>1704.7</v>
      </c>
      <c r="L92" s="31">
        <v>1668.95</v>
      </c>
      <c r="M92" s="31">
        <v>141.94881000000001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637.20000000000005</v>
      </c>
      <c r="D93" s="36">
        <v>640.58333333333337</v>
      </c>
      <c r="E93" s="36">
        <v>632.7166666666667</v>
      </c>
      <c r="F93" s="36">
        <v>628.23333333333335</v>
      </c>
      <c r="G93" s="36">
        <v>620.36666666666667</v>
      </c>
      <c r="H93" s="36">
        <v>645.06666666666672</v>
      </c>
      <c r="I93" s="36">
        <v>652.93333333333328</v>
      </c>
      <c r="J93" s="36">
        <v>657.41666666666674</v>
      </c>
      <c r="K93" s="31">
        <v>648.45000000000005</v>
      </c>
      <c r="L93" s="31">
        <v>636.1</v>
      </c>
      <c r="M93" s="31">
        <v>18.93956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3989.85</v>
      </c>
      <c r="D94" s="36">
        <v>4007.8333333333335</v>
      </c>
      <c r="E94" s="36">
        <v>3953.7166666666672</v>
      </c>
      <c r="F94" s="36">
        <v>3917.5833333333335</v>
      </c>
      <c r="G94" s="36">
        <v>3863.4666666666672</v>
      </c>
      <c r="H94" s="36">
        <v>4043.9666666666672</v>
      </c>
      <c r="I94" s="36">
        <v>4098.083333333333</v>
      </c>
      <c r="J94" s="36">
        <v>4134.2166666666672</v>
      </c>
      <c r="K94" s="31">
        <v>4061.95</v>
      </c>
      <c r="L94" s="31">
        <v>3971.7</v>
      </c>
      <c r="M94" s="31">
        <v>8.9659600000000008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593.04999999999995</v>
      </c>
      <c r="D95" s="36">
        <v>598.81666666666661</v>
      </c>
      <c r="E95" s="36">
        <v>586.23333333333323</v>
      </c>
      <c r="F95" s="36">
        <v>579.41666666666663</v>
      </c>
      <c r="G95" s="36">
        <v>566.83333333333326</v>
      </c>
      <c r="H95" s="36">
        <v>605.63333333333321</v>
      </c>
      <c r="I95" s="36">
        <v>618.2166666666667</v>
      </c>
      <c r="J95" s="36">
        <v>625.03333333333319</v>
      </c>
      <c r="K95" s="31">
        <v>611.4</v>
      </c>
      <c r="L95" s="31">
        <v>592</v>
      </c>
      <c r="M95" s="31">
        <v>72.26455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421.8</v>
      </c>
      <c r="D96" s="36">
        <v>416.95</v>
      </c>
      <c r="E96" s="36">
        <v>410.34999999999997</v>
      </c>
      <c r="F96" s="36">
        <v>398.9</v>
      </c>
      <c r="G96" s="36">
        <v>392.29999999999995</v>
      </c>
      <c r="H96" s="36">
        <v>428.4</v>
      </c>
      <c r="I96" s="36">
        <v>435</v>
      </c>
      <c r="J96" s="36">
        <v>446.45</v>
      </c>
      <c r="K96" s="31">
        <v>423.55</v>
      </c>
      <c r="L96" s="31">
        <v>405.5</v>
      </c>
      <c r="M96" s="31">
        <v>131.73281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2606.5500000000002</v>
      </c>
      <c r="D97" s="36">
        <v>2610.2333333333331</v>
      </c>
      <c r="E97" s="36">
        <v>2591.8666666666663</v>
      </c>
      <c r="F97" s="36">
        <v>2577.1833333333334</v>
      </c>
      <c r="G97" s="36">
        <v>2558.8166666666666</v>
      </c>
      <c r="H97" s="36">
        <v>2624.9166666666661</v>
      </c>
      <c r="I97" s="36">
        <v>2643.2833333333328</v>
      </c>
      <c r="J97" s="36">
        <v>2657.9666666666658</v>
      </c>
      <c r="K97" s="31">
        <v>2628.6</v>
      </c>
      <c r="L97" s="31">
        <v>2595.5500000000002</v>
      </c>
      <c r="M97" s="31">
        <v>10.082700000000001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318.8</v>
      </c>
      <c r="D98" s="36">
        <v>319.63333333333333</v>
      </c>
      <c r="E98" s="36">
        <v>317.26666666666665</v>
      </c>
      <c r="F98" s="36">
        <v>315.73333333333335</v>
      </c>
      <c r="G98" s="36">
        <v>313.36666666666667</v>
      </c>
      <c r="H98" s="36">
        <v>321.16666666666663</v>
      </c>
      <c r="I98" s="36">
        <v>323.5333333333333</v>
      </c>
      <c r="J98" s="36">
        <v>325.06666666666661</v>
      </c>
      <c r="K98" s="31">
        <v>322</v>
      </c>
      <c r="L98" s="31">
        <v>318.10000000000002</v>
      </c>
      <c r="M98" s="31">
        <v>7.8799000000000001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36716.300000000003</v>
      </c>
      <c r="D99" s="36">
        <v>36741.700000000004</v>
      </c>
      <c r="E99" s="36">
        <v>36475.100000000006</v>
      </c>
      <c r="F99" s="36">
        <v>36233.9</v>
      </c>
      <c r="G99" s="36">
        <v>35967.300000000003</v>
      </c>
      <c r="H99" s="36">
        <v>36982.900000000009</v>
      </c>
      <c r="I99" s="36">
        <v>37249.5</v>
      </c>
      <c r="J99" s="36">
        <v>37490.700000000012</v>
      </c>
      <c r="K99" s="31">
        <v>37008.300000000003</v>
      </c>
      <c r="L99" s="31">
        <v>36500.5</v>
      </c>
      <c r="M99" s="31">
        <v>2.547E-2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984.05</v>
      </c>
      <c r="D100" s="36">
        <v>982.38333333333333</v>
      </c>
      <c r="E100" s="36">
        <v>976.76666666666665</v>
      </c>
      <c r="F100" s="36">
        <v>969.48333333333335</v>
      </c>
      <c r="G100" s="36">
        <v>963.86666666666667</v>
      </c>
      <c r="H100" s="36">
        <v>989.66666666666663</v>
      </c>
      <c r="I100" s="36">
        <v>995.28333333333319</v>
      </c>
      <c r="J100" s="36">
        <v>1002.5666666666666</v>
      </c>
      <c r="K100" s="31">
        <v>988</v>
      </c>
      <c r="L100" s="31">
        <v>975.1</v>
      </c>
      <c r="M100" s="31">
        <v>168.26751999999999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1378</v>
      </c>
      <c r="D101" s="36">
        <v>1390.3666666666668</v>
      </c>
      <c r="E101" s="36">
        <v>1361.3333333333335</v>
      </c>
      <c r="F101" s="36">
        <v>1344.6666666666667</v>
      </c>
      <c r="G101" s="36">
        <v>1315.6333333333334</v>
      </c>
      <c r="H101" s="36">
        <v>1407.0333333333335</v>
      </c>
      <c r="I101" s="36">
        <v>1436.0666666666668</v>
      </c>
      <c r="J101" s="36">
        <v>1452.7333333333336</v>
      </c>
      <c r="K101" s="31">
        <v>1419.4</v>
      </c>
      <c r="L101" s="31">
        <v>1373.7</v>
      </c>
      <c r="M101" s="31">
        <v>7.0175900000000002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534.9</v>
      </c>
      <c r="D102" s="36">
        <v>535.49999999999989</v>
      </c>
      <c r="E102" s="36">
        <v>531.19999999999982</v>
      </c>
      <c r="F102" s="36">
        <v>527.49999999999989</v>
      </c>
      <c r="G102" s="36">
        <v>523.19999999999982</v>
      </c>
      <c r="H102" s="36">
        <v>539.19999999999982</v>
      </c>
      <c r="I102" s="36">
        <v>543.49999999999977</v>
      </c>
      <c r="J102" s="36">
        <v>547.19999999999982</v>
      </c>
      <c r="K102" s="31">
        <v>539.79999999999995</v>
      </c>
      <c r="L102" s="31">
        <v>531.79999999999995</v>
      </c>
      <c r="M102" s="31">
        <v>13.349069999999999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15.85</v>
      </c>
      <c r="D103" s="36">
        <v>15.966666666666667</v>
      </c>
      <c r="E103" s="36">
        <v>15.483333333333334</v>
      </c>
      <c r="F103" s="36">
        <v>15.116666666666667</v>
      </c>
      <c r="G103" s="36">
        <v>14.633333333333335</v>
      </c>
      <c r="H103" s="36">
        <v>16.333333333333336</v>
      </c>
      <c r="I103" s="36">
        <v>16.816666666666663</v>
      </c>
      <c r="J103" s="36">
        <v>17.183333333333334</v>
      </c>
      <c r="K103" s="31">
        <v>16.45</v>
      </c>
      <c r="L103" s="31">
        <v>15.6</v>
      </c>
      <c r="M103" s="31">
        <v>5987.2648499999996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86.1</v>
      </c>
      <c r="D104" s="36">
        <v>85.8</v>
      </c>
      <c r="E104" s="36">
        <v>84.85</v>
      </c>
      <c r="F104" s="36">
        <v>83.6</v>
      </c>
      <c r="G104" s="36">
        <v>82.649999999999991</v>
      </c>
      <c r="H104" s="36">
        <v>87.05</v>
      </c>
      <c r="I104" s="36">
        <v>88.000000000000014</v>
      </c>
      <c r="J104" s="36">
        <v>89.25</v>
      </c>
      <c r="K104" s="31">
        <v>86.75</v>
      </c>
      <c r="L104" s="31">
        <v>84.55</v>
      </c>
      <c r="M104" s="31">
        <v>310.80241999999998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422.2</v>
      </c>
      <c r="D105" s="36">
        <v>423.38333333333338</v>
      </c>
      <c r="E105" s="36">
        <v>419.81666666666678</v>
      </c>
      <c r="F105" s="36">
        <v>417.43333333333339</v>
      </c>
      <c r="G105" s="36">
        <v>413.86666666666679</v>
      </c>
      <c r="H105" s="36">
        <v>425.76666666666677</v>
      </c>
      <c r="I105" s="36">
        <v>429.33333333333337</v>
      </c>
      <c r="J105" s="36">
        <v>431.71666666666675</v>
      </c>
      <c r="K105" s="31">
        <v>426.95</v>
      </c>
      <c r="L105" s="31">
        <v>421</v>
      </c>
      <c r="M105" s="31">
        <v>16.430050000000001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451.45</v>
      </c>
      <c r="D106" s="36">
        <v>448.15000000000003</v>
      </c>
      <c r="E106" s="36">
        <v>441.30000000000007</v>
      </c>
      <c r="F106" s="36">
        <v>431.15000000000003</v>
      </c>
      <c r="G106" s="36">
        <v>424.30000000000007</v>
      </c>
      <c r="H106" s="36">
        <v>458.30000000000007</v>
      </c>
      <c r="I106" s="36">
        <v>465.15000000000009</v>
      </c>
      <c r="J106" s="36">
        <v>475.30000000000007</v>
      </c>
      <c r="K106" s="31">
        <v>455</v>
      </c>
      <c r="L106" s="31">
        <v>438</v>
      </c>
      <c r="M106" s="31">
        <v>55.54842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421.3</v>
      </c>
      <c r="D107" s="36">
        <v>419.83333333333331</v>
      </c>
      <c r="E107" s="36">
        <v>416.66666666666663</v>
      </c>
      <c r="F107" s="36">
        <v>412.0333333333333</v>
      </c>
      <c r="G107" s="36">
        <v>408.86666666666662</v>
      </c>
      <c r="H107" s="36">
        <v>424.46666666666664</v>
      </c>
      <c r="I107" s="36">
        <v>427.63333333333327</v>
      </c>
      <c r="J107" s="36">
        <v>432.26666666666665</v>
      </c>
      <c r="K107" s="31">
        <v>423</v>
      </c>
      <c r="L107" s="31">
        <v>415.2</v>
      </c>
      <c r="M107" s="31">
        <v>41.941879999999998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2990.45</v>
      </c>
      <c r="D108" s="36">
        <v>2973.2666666666664</v>
      </c>
      <c r="E108" s="36">
        <v>2946.5333333333328</v>
      </c>
      <c r="F108" s="36">
        <v>2902.6166666666663</v>
      </c>
      <c r="G108" s="36">
        <v>2875.8833333333328</v>
      </c>
      <c r="H108" s="36">
        <v>3017.1833333333329</v>
      </c>
      <c r="I108" s="36">
        <v>3043.9166666666665</v>
      </c>
      <c r="J108" s="36">
        <v>3087.833333333333</v>
      </c>
      <c r="K108" s="31">
        <v>3000</v>
      </c>
      <c r="L108" s="31">
        <v>2929.35</v>
      </c>
      <c r="M108" s="31">
        <v>6.5579900000000002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1601.15</v>
      </c>
      <c r="D109" s="36">
        <v>1588.0333333333335</v>
      </c>
      <c r="E109" s="36">
        <v>1571.116666666667</v>
      </c>
      <c r="F109" s="36">
        <v>1541.0833333333335</v>
      </c>
      <c r="G109" s="36">
        <v>1524.166666666667</v>
      </c>
      <c r="H109" s="36">
        <v>1618.0666666666671</v>
      </c>
      <c r="I109" s="36">
        <v>1634.9833333333336</v>
      </c>
      <c r="J109" s="36">
        <v>1665.0166666666671</v>
      </c>
      <c r="K109" s="31">
        <v>1604.95</v>
      </c>
      <c r="L109" s="31">
        <v>1558</v>
      </c>
      <c r="M109" s="31">
        <v>26.202960000000001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207.7</v>
      </c>
      <c r="D110" s="36">
        <v>205.7833333333333</v>
      </c>
      <c r="E110" s="36">
        <v>202.21666666666661</v>
      </c>
      <c r="F110" s="36">
        <v>196.73333333333332</v>
      </c>
      <c r="G110" s="36">
        <v>193.16666666666663</v>
      </c>
      <c r="H110" s="36">
        <v>211.26666666666659</v>
      </c>
      <c r="I110" s="36">
        <v>214.83333333333331</v>
      </c>
      <c r="J110" s="36">
        <v>220.31666666666658</v>
      </c>
      <c r="K110" s="31">
        <v>209.35</v>
      </c>
      <c r="L110" s="31">
        <v>200.3</v>
      </c>
      <c r="M110" s="31">
        <v>165.23994999999999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1490</v>
      </c>
      <c r="D111" s="36">
        <v>1499.3166666666666</v>
      </c>
      <c r="E111" s="36">
        <v>1478.6833333333332</v>
      </c>
      <c r="F111" s="36">
        <v>1467.3666666666666</v>
      </c>
      <c r="G111" s="36">
        <v>1446.7333333333331</v>
      </c>
      <c r="H111" s="36">
        <v>1510.6333333333332</v>
      </c>
      <c r="I111" s="36">
        <v>1531.2666666666664</v>
      </c>
      <c r="J111" s="36">
        <v>1542.5833333333333</v>
      </c>
      <c r="K111" s="31">
        <v>1519.95</v>
      </c>
      <c r="L111" s="31">
        <v>1488</v>
      </c>
      <c r="M111" s="31">
        <v>75.503630000000001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132.69999999999999</v>
      </c>
      <c r="D112" s="36">
        <v>132.28333333333333</v>
      </c>
      <c r="E112" s="36">
        <v>130.71666666666667</v>
      </c>
      <c r="F112" s="36">
        <v>128.73333333333335</v>
      </c>
      <c r="G112" s="36">
        <v>127.16666666666669</v>
      </c>
      <c r="H112" s="36">
        <v>134.26666666666665</v>
      </c>
      <c r="I112" s="36">
        <v>135.83333333333331</v>
      </c>
      <c r="J112" s="36">
        <v>137.81666666666663</v>
      </c>
      <c r="K112" s="31">
        <v>133.85</v>
      </c>
      <c r="L112" s="31">
        <v>130.30000000000001</v>
      </c>
      <c r="M112" s="31">
        <v>242.21612999999999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1110.25</v>
      </c>
      <c r="D113" s="36">
        <v>1113.3833333333334</v>
      </c>
      <c r="E113" s="36">
        <v>1103.9666666666669</v>
      </c>
      <c r="F113" s="36">
        <v>1097.6833333333334</v>
      </c>
      <c r="G113" s="36">
        <v>1088.2666666666669</v>
      </c>
      <c r="H113" s="36">
        <v>1119.666666666667</v>
      </c>
      <c r="I113" s="36">
        <v>1129.0833333333335</v>
      </c>
      <c r="J113" s="36">
        <v>1135.366666666667</v>
      </c>
      <c r="K113" s="31">
        <v>1122.8</v>
      </c>
      <c r="L113" s="31">
        <v>1107.0999999999999</v>
      </c>
      <c r="M113" s="31">
        <v>1.6435299999999999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899.25</v>
      </c>
      <c r="D114" s="36">
        <v>898.48333333333323</v>
      </c>
      <c r="E114" s="36">
        <v>886.96666666666647</v>
      </c>
      <c r="F114" s="36">
        <v>874.68333333333328</v>
      </c>
      <c r="G114" s="36">
        <v>863.16666666666652</v>
      </c>
      <c r="H114" s="36">
        <v>910.76666666666642</v>
      </c>
      <c r="I114" s="36">
        <v>922.28333333333308</v>
      </c>
      <c r="J114" s="36">
        <v>934.56666666666638</v>
      </c>
      <c r="K114" s="31">
        <v>910</v>
      </c>
      <c r="L114" s="31">
        <v>886.2</v>
      </c>
      <c r="M114" s="31">
        <v>68.521889999999999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100.9</v>
      </c>
      <c r="D115" s="36">
        <v>100.61666666666667</v>
      </c>
      <c r="E115" s="36">
        <v>99.283333333333346</v>
      </c>
      <c r="F115" s="36">
        <v>97.666666666666671</v>
      </c>
      <c r="G115" s="36">
        <v>96.333333333333343</v>
      </c>
      <c r="H115" s="36">
        <v>102.23333333333335</v>
      </c>
      <c r="I115" s="36">
        <v>103.56666666666666</v>
      </c>
      <c r="J115" s="36">
        <v>105.18333333333335</v>
      </c>
      <c r="K115" s="31">
        <v>101.95</v>
      </c>
      <c r="L115" s="31">
        <v>99</v>
      </c>
      <c r="M115" s="31">
        <v>968.43170999999995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477.25</v>
      </c>
      <c r="D116" s="36">
        <v>475.76666666666671</v>
      </c>
      <c r="E116" s="36">
        <v>470.83333333333343</v>
      </c>
      <c r="F116" s="36">
        <v>464.41666666666674</v>
      </c>
      <c r="G116" s="36">
        <v>459.48333333333346</v>
      </c>
      <c r="H116" s="36">
        <v>482.18333333333339</v>
      </c>
      <c r="I116" s="36">
        <v>487.11666666666667</v>
      </c>
      <c r="J116" s="36">
        <v>493.53333333333336</v>
      </c>
      <c r="K116" s="31">
        <v>480.7</v>
      </c>
      <c r="L116" s="31">
        <v>469.35</v>
      </c>
      <c r="M116" s="31">
        <v>240.36011999999999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732</v>
      </c>
      <c r="D117" s="36">
        <v>732.15</v>
      </c>
      <c r="E117" s="36">
        <v>723.3</v>
      </c>
      <c r="F117" s="36">
        <v>714.6</v>
      </c>
      <c r="G117" s="36">
        <v>705.75</v>
      </c>
      <c r="H117" s="36">
        <v>740.84999999999991</v>
      </c>
      <c r="I117" s="36">
        <v>749.7</v>
      </c>
      <c r="J117" s="36">
        <v>758.39999999999986</v>
      </c>
      <c r="K117" s="31">
        <v>741</v>
      </c>
      <c r="L117" s="31">
        <v>723.45</v>
      </c>
      <c r="M117" s="31">
        <v>15.783300000000001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411.25</v>
      </c>
      <c r="D118" s="36">
        <v>413.95</v>
      </c>
      <c r="E118" s="36">
        <v>405.09999999999997</v>
      </c>
      <c r="F118" s="36">
        <v>398.95</v>
      </c>
      <c r="G118" s="36">
        <v>390.09999999999997</v>
      </c>
      <c r="H118" s="36">
        <v>420.09999999999997</v>
      </c>
      <c r="I118" s="36">
        <v>428.95</v>
      </c>
      <c r="J118" s="36">
        <v>435.09999999999997</v>
      </c>
      <c r="K118" s="31">
        <v>422.8</v>
      </c>
      <c r="L118" s="31">
        <v>407.8</v>
      </c>
      <c r="M118" s="31">
        <v>31.381979999999999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837.65</v>
      </c>
      <c r="D119" s="36">
        <v>847.88333333333333</v>
      </c>
      <c r="E119" s="36">
        <v>825.76666666666665</v>
      </c>
      <c r="F119" s="36">
        <v>813.88333333333333</v>
      </c>
      <c r="G119" s="36">
        <v>791.76666666666665</v>
      </c>
      <c r="H119" s="36">
        <v>859.76666666666665</v>
      </c>
      <c r="I119" s="36">
        <v>881.88333333333321</v>
      </c>
      <c r="J119" s="36">
        <v>893.76666666666665</v>
      </c>
      <c r="K119" s="31">
        <v>870</v>
      </c>
      <c r="L119" s="31">
        <v>836</v>
      </c>
      <c r="M119" s="31">
        <v>39.834110000000003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554</v>
      </c>
      <c r="D120" s="36">
        <v>554.86666666666667</v>
      </c>
      <c r="E120" s="36">
        <v>551.13333333333333</v>
      </c>
      <c r="F120" s="36">
        <v>548.26666666666665</v>
      </c>
      <c r="G120" s="36">
        <v>544.5333333333333</v>
      </c>
      <c r="H120" s="36">
        <v>557.73333333333335</v>
      </c>
      <c r="I120" s="36">
        <v>561.4666666666667</v>
      </c>
      <c r="J120" s="36">
        <v>564.33333333333337</v>
      </c>
      <c r="K120" s="31">
        <v>558.6</v>
      </c>
      <c r="L120" s="31">
        <v>552</v>
      </c>
      <c r="M120" s="31">
        <v>23.370480000000001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1865.9</v>
      </c>
      <c r="D121" s="36">
        <v>1861.1833333333334</v>
      </c>
      <c r="E121" s="36">
        <v>1852.3666666666668</v>
      </c>
      <c r="F121" s="36">
        <v>1838.8333333333335</v>
      </c>
      <c r="G121" s="36">
        <v>1830.0166666666669</v>
      </c>
      <c r="H121" s="36">
        <v>1874.7166666666667</v>
      </c>
      <c r="I121" s="36">
        <v>1883.5333333333333</v>
      </c>
      <c r="J121" s="36">
        <v>1897.0666666666666</v>
      </c>
      <c r="K121" s="31">
        <v>1870</v>
      </c>
      <c r="L121" s="31">
        <v>1847.65</v>
      </c>
      <c r="M121" s="31">
        <v>37.815150000000003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166.15</v>
      </c>
      <c r="D122" s="36">
        <v>166.48333333333335</v>
      </c>
      <c r="E122" s="36">
        <v>162.16666666666669</v>
      </c>
      <c r="F122" s="36">
        <v>158.18333333333334</v>
      </c>
      <c r="G122" s="36">
        <v>153.86666666666667</v>
      </c>
      <c r="H122" s="36">
        <v>170.4666666666667</v>
      </c>
      <c r="I122" s="36">
        <v>174.78333333333336</v>
      </c>
      <c r="J122" s="36">
        <v>178.76666666666671</v>
      </c>
      <c r="K122" s="31">
        <v>170.8</v>
      </c>
      <c r="L122" s="31">
        <v>162.5</v>
      </c>
      <c r="M122" s="31">
        <v>244.44967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2638.05</v>
      </c>
      <c r="D123" s="36">
        <v>2639.0666666666671</v>
      </c>
      <c r="E123" s="36">
        <v>2620.1333333333341</v>
      </c>
      <c r="F123" s="36">
        <v>2602.2166666666672</v>
      </c>
      <c r="G123" s="36">
        <v>2583.2833333333342</v>
      </c>
      <c r="H123" s="36">
        <v>2656.983333333334</v>
      </c>
      <c r="I123" s="36">
        <v>2675.9166666666674</v>
      </c>
      <c r="J123" s="36">
        <v>2693.8333333333339</v>
      </c>
      <c r="K123" s="31">
        <v>2658</v>
      </c>
      <c r="L123" s="31">
        <v>2621.15</v>
      </c>
      <c r="M123" s="31">
        <v>1.8572900000000001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429.45</v>
      </c>
      <c r="D124" s="36">
        <v>430.76666666666665</v>
      </c>
      <c r="E124" s="36">
        <v>424.33333333333331</v>
      </c>
      <c r="F124" s="36">
        <v>419.21666666666664</v>
      </c>
      <c r="G124" s="36">
        <v>412.7833333333333</v>
      </c>
      <c r="H124" s="36">
        <v>435.88333333333333</v>
      </c>
      <c r="I124" s="36">
        <v>442.31666666666672</v>
      </c>
      <c r="J124" s="36">
        <v>447.43333333333334</v>
      </c>
      <c r="K124" s="31">
        <v>437.2</v>
      </c>
      <c r="L124" s="31">
        <v>425.65</v>
      </c>
      <c r="M124" s="31">
        <v>14.72207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557.6</v>
      </c>
      <c r="D125" s="36">
        <v>558.43333333333339</v>
      </c>
      <c r="E125" s="36">
        <v>554.31666666666683</v>
      </c>
      <c r="F125" s="36">
        <v>551.03333333333342</v>
      </c>
      <c r="G125" s="36">
        <v>546.91666666666686</v>
      </c>
      <c r="H125" s="36">
        <v>561.71666666666681</v>
      </c>
      <c r="I125" s="36">
        <v>565.83333333333337</v>
      </c>
      <c r="J125" s="36">
        <v>569.11666666666679</v>
      </c>
      <c r="K125" s="31">
        <v>562.54999999999995</v>
      </c>
      <c r="L125" s="31">
        <v>555.15</v>
      </c>
      <c r="M125" s="31">
        <v>15.06526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838.75</v>
      </c>
      <c r="D126" s="36">
        <v>842.7166666666667</v>
      </c>
      <c r="E126" s="36">
        <v>832.13333333333344</v>
      </c>
      <c r="F126" s="36">
        <v>825.51666666666677</v>
      </c>
      <c r="G126" s="36">
        <v>814.93333333333351</v>
      </c>
      <c r="H126" s="36">
        <v>849.33333333333337</v>
      </c>
      <c r="I126" s="36">
        <v>859.91666666666663</v>
      </c>
      <c r="J126" s="36">
        <v>866.5333333333333</v>
      </c>
      <c r="K126" s="31">
        <v>853.3</v>
      </c>
      <c r="L126" s="31">
        <v>836.1</v>
      </c>
      <c r="M126" s="31">
        <v>36.84845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3440.35</v>
      </c>
      <c r="D127" s="36">
        <v>3439.2666666666664</v>
      </c>
      <c r="E127" s="36">
        <v>3412.6833333333329</v>
      </c>
      <c r="F127" s="36">
        <v>3385.0166666666664</v>
      </c>
      <c r="G127" s="36">
        <v>3358.4333333333329</v>
      </c>
      <c r="H127" s="36">
        <v>3466.9333333333329</v>
      </c>
      <c r="I127" s="36">
        <v>3493.5166666666669</v>
      </c>
      <c r="J127" s="36">
        <v>3521.1833333333329</v>
      </c>
      <c r="K127" s="31">
        <v>3465.85</v>
      </c>
      <c r="L127" s="31">
        <v>3411.6</v>
      </c>
      <c r="M127" s="31">
        <v>12.83859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5961.05</v>
      </c>
      <c r="D128" s="36">
        <v>6009.7666666666664</v>
      </c>
      <c r="E128" s="36">
        <v>5906.2833333333328</v>
      </c>
      <c r="F128" s="36">
        <v>5851.5166666666664</v>
      </c>
      <c r="G128" s="36">
        <v>5748.0333333333328</v>
      </c>
      <c r="H128" s="36">
        <v>6064.5333333333328</v>
      </c>
      <c r="I128" s="36">
        <v>6168.0166666666664</v>
      </c>
      <c r="J128" s="36">
        <v>6222.7833333333328</v>
      </c>
      <c r="K128" s="31">
        <v>6113.25</v>
      </c>
      <c r="L128" s="31">
        <v>5955</v>
      </c>
      <c r="M128" s="31">
        <v>4.21251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5115.05</v>
      </c>
      <c r="D129" s="36">
        <v>5113.3666666666668</v>
      </c>
      <c r="E129" s="36">
        <v>5062.6833333333334</v>
      </c>
      <c r="F129" s="36">
        <v>5010.3166666666666</v>
      </c>
      <c r="G129" s="36">
        <v>4959.6333333333332</v>
      </c>
      <c r="H129" s="36">
        <v>5165.7333333333336</v>
      </c>
      <c r="I129" s="36">
        <v>5216.4166666666679</v>
      </c>
      <c r="J129" s="36">
        <v>5268.7833333333338</v>
      </c>
      <c r="K129" s="31">
        <v>5164.05</v>
      </c>
      <c r="L129" s="31">
        <v>5061</v>
      </c>
      <c r="M129" s="31">
        <v>1.34958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1406.4</v>
      </c>
      <c r="D130" s="36">
        <v>1402.4666666666665</v>
      </c>
      <c r="E130" s="36">
        <v>1392.0333333333328</v>
      </c>
      <c r="F130" s="36">
        <v>1377.6666666666663</v>
      </c>
      <c r="G130" s="36">
        <v>1367.2333333333327</v>
      </c>
      <c r="H130" s="36">
        <v>1416.833333333333</v>
      </c>
      <c r="I130" s="36">
        <v>1427.2666666666669</v>
      </c>
      <c r="J130" s="36">
        <v>1441.6333333333332</v>
      </c>
      <c r="K130" s="31">
        <v>1412.9</v>
      </c>
      <c r="L130" s="31">
        <v>1388.1</v>
      </c>
      <c r="M130" s="31">
        <v>14.852069999999999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1655.25</v>
      </c>
      <c r="D131" s="36">
        <v>1660.5</v>
      </c>
      <c r="E131" s="36">
        <v>1642.8</v>
      </c>
      <c r="F131" s="36">
        <v>1630.35</v>
      </c>
      <c r="G131" s="36">
        <v>1612.6499999999999</v>
      </c>
      <c r="H131" s="36">
        <v>1672.95</v>
      </c>
      <c r="I131" s="36">
        <v>1690.6499999999999</v>
      </c>
      <c r="J131" s="36">
        <v>1703.1000000000001</v>
      </c>
      <c r="K131" s="31">
        <v>1678.2</v>
      </c>
      <c r="L131" s="31">
        <v>1648.05</v>
      </c>
      <c r="M131" s="31">
        <v>19.278120000000001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275.64999999999998</v>
      </c>
      <c r="D132" s="36">
        <v>276.11666666666662</v>
      </c>
      <c r="E132" s="36">
        <v>271.53333333333325</v>
      </c>
      <c r="F132" s="36">
        <v>267.41666666666663</v>
      </c>
      <c r="G132" s="36">
        <v>262.83333333333326</v>
      </c>
      <c r="H132" s="36">
        <v>280.23333333333323</v>
      </c>
      <c r="I132" s="36">
        <v>284.81666666666661</v>
      </c>
      <c r="J132" s="36">
        <v>288.93333333333322</v>
      </c>
      <c r="K132" s="31">
        <v>280.7</v>
      </c>
      <c r="L132" s="31">
        <v>272</v>
      </c>
      <c r="M132" s="31">
        <v>76.227720000000005</v>
      </c>
      <c r="N132" s="1"/>
      <c r="O132" s="1"/>
    </row>
    <row r="133" spans="1:15" ht="12.75" customHeight="1">
      <c r="A133" s="51">
        <v>124</v>
      </c>
      <c r="B133" s="53" t="s">
        <v>860</v>
      </c>
      <c r="C133" s="31">
        <v>2155.5500000000002</v>
      </c>
      <c r="D133" s="36">
        <v>2136.7833333333333</v>
      </c>
      <c r="E133" s="36">
        <v>2096.5666666666666</v>
      </c>
      <c r="F133" s="36">
        <v>2037.5833333333335</v>
      </c>
      <c r="G133" s="36">
        <v>1997.3666666666668</v>
      </c>
      <c r="H133" s="36">
        <v>2195.7666666666664</v>
      </c>
      <c r="I133" s="36">
        <v>2235.9833333333327</v>
      </c>
      <c r="J133" s="36">
        <v>2294.9666666666662</v>
      </c>
      <c r="K133" s="31">
        <v>2177</v>
      </c>
      <c r="L133" s="31">
        <v>2077.8000000000002</v>
      </c>
      <c r="M133" s="31">
        <v>4.4778200000000004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543.54999999999995</v>
      </c>
      <c r="D134" s="36">
        <v>545.15</v>
      </c>
      <c r="E134" s="36">
        <v>538.44999999999993</v>
      </c>
      <c r="F134" s="36">
        <v>533.34999999999991</v>
      </c>
      <c r="G134" s="36">
        <v>526.64999999999986</v>
      </c>
      <c r="H134" s="36">
        <v>550.25</v>
      </c>
      <c r="I134" s="36">
        <v>556.95000000000005</v>
      </c>
      <c r="J134" s="36">
        <v>562.05000000000007</v>
      </c>
      <c r="K134" s="31">
        <v>551.85</v>
      </c>
      <c r="L134" s="31">
        <v>540.04999999999995</v>
      </c>
      <c r="M134" s="31">
        <v>11.90743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10077.65</v>
      </c>
      <c r="D135" s="36">
        <v>10117.550000000001</v>
      </c>
      <c r="E135" s="36">
        <v>10025.100000000002</v>
      </c>
      <c r="F135" s="36">
        <v>9972.5500000000011</v>
      </c>
      <c r="G135" s="36">
        <v>9880.1000000000022</v>
      </c>
      <c r="H135" s="36">
        <v>10170.100000000002</v>
      </c>
      <c r="I135" s="36">
        <v>10262.550000000003</v>
      </c>
      <c r="J135" s="36">
        <v>10315.100000000002</v>
      </c>
      <c r="K135" s="31">
        <v>10210</v>
      </c>
      <c r="L135" s="31">
        <v>10065</v>
      </c>
      <c r="M135" s="31">
        <v>5.2104600000000003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690.9</v>
      </c>
      <c r="D136" s="36">
        <v>684.4</v>
      </c>
      <c r="E136" s="36">
        <v>675.94999999999993</v>
      </c>
      <c r="F136" s="36">
        <v>661</v>
      </c>
      <c r="G136" s="36">
        <v>652.54999999999995</v>
      </c>
      <c r="H136" s="36">
        <v>699.34999999999991</v>
      </c>
      <c r="I136" s="36">
        <v>707.8</v>
      </c>
      <c r="J136" s="36">
        <v>722.74999999999989</v>
      </c>
      <c r="K136" s="31">
        <v>692.85</v>
      </c>
      <c r="L136" s="31">
        <v>669.45</v>
      </c>
      <c r="M136" s="31">
        <v>8.2324999999999999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1098.2</v>
      </c>
      <c r="D137" s="36">
        <v>1096.1166666666668</v>
      </c>
      <c r="E137" s="36">
        <v>1087.1333333333337</v>
      </c>
      <c r="F137" s="36">
        <v>1076.0666666666668</v>
      </c>
      <c r="G137" s="36">
        <v>1067.0833333333337</v>
      </c>
      <c r="H137" s="36">
        <v>1107.1833333333336</v>
      </c>
      <c r="I137" s="36">
        <v>1116.1666666666667</v>
      </c>
      <c r="J137" s="36">
        <v>1127.2333333333336</v>
      </c>
      <c r="K137" s="31">
        <v>1105.0999999999999</v>
      </c>
      <c r="L137" s="31">
        <v>1085.05</v>
      </c>
      <c r="M137" s="31">
        <v>4.44285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933.05</v>
      </c>
      <c r="D138" s="36">
        <v>932.93333333333339</v>
      </c>
      <c r="E138" s="36">
        <v>926.16666666666674</v>
      </c>
      <c r="F138" s="36">
        <v>919.2833333333333</v>
      </c>
      <c r="G138" s="36">
        <v>912.51666666666665</v>
      </c>
      <c r="H138" s="36">
        <v>939.81666666666683</v>
      </c>
      <c r="I138" s="36">
        <v>946.58333333333348</v>
      </c>
      <c r="J138" s="36">
        <v>953.46666666666692</v>
      </c>
      <c r="K138" s="31">
        <v>939.7</v>
      </c>
      <c r="L138" s="31">
        <v>926.05</v>
      </c>
      <c r="M138" s="31">
        <v>3.62277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101.9</v>
      </c>
      <c r="D139" s="36">
        <v>102.98333333333335</v>
      </c>
      <c r="E139" s="36">
        <v>100.26666666666669</v>
      </c>
      <c r="F139" s="36">
        <v>98.63333333333334</v>
      </c>
      <c r="G139" s="36">
        <v>95.916666666666686</v>
      </c>
      <c r="H139" s="36">
        <v>104.6166666666667</v>
      </c>
      <c r="I139" s="36">
        <v>107.33333333333334</v>
      </c>
      <c r="J139" s="36">
        <v>108.96666666666671</v>
      </c>
      <c r="K139" s="31">
        <v>105.7</v>
      </c>
      <c r="L139" s="31">
        <v>101.35</v>
      </c>
      <c r="M139" s="31">
        <v>221.67688000000001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2578.6999999999998</v>
      </c>
      <c r="D140" s="36">
        <v>2602.8833333333332</v>
      </c>
      <c r="E140" s="36">
        <v>2546.8166666666666</v>
      </c>
      <c r="F140" s="36">
        <v>2514.9333333333334</v>
      </c>
      <c r="G140" s="36">
        <v>2458.8666666666668</v>
      </c>
      <c r="H140" s="36">
        <v>2634.7666666666664</v>
      </c>
      <c r="I140" s="36">
        <v>2690.833333333333</v>
      </c>
      <c r="J140" s="36">
        <v>2722.7166666666662</v>
      </c>
      <c r="K140" s="31">
        <v>2658.95</v>
      </c>
      <c r="L140" s="31">
        <v>2571</v>
      </c>
      <c r="M140" s="31">
        <v>6.4661299999999997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130595.85</v>
      </c>
      <c r="D141" s="36">
        <v>130183.61666666665</v>
      </c>
      <c r="E141" s="36">
        <v>129412.23333333331</v>
      </c>
      <c r="F141" s="36">
        <v>128228.61666666665</v>
      </c>
      <c r="G141" s="36">
        <v>127457.23333333331</v>
      </c>
      <c r="H141" s="36">
        <v>131367.23333333331</v>
      </c>
      <c r="I141" s="36">
        <v>132138.61666666664</v>
      </c>
      <c r="J141" s="36">
        <v>133322.23333333331</v>
      </c>
      <c r="K141" s="31">
        <v>130955</v>
      </c>
      <c r="L141" s="31">
        <v>129000</v>
      </c>
      <c r="M141" s="31">
        <v>7.2029999999999997E-2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61.5</v>
      </c>
      <c r="D142" s="36">
        <v>61.699999999999996</v>
      </c>
      <c r="E142" s="36">
        <v>60.79999999999999</v>
      </c>
      <c r="F142" s="36">
        <v>60.099999999999994</v>
      </c>
      <c r="G142" s="36">
        <v>59.199999999999989</v>
      </c>
      <c r="H142" s="36">
        <v>62.399999999999991</v>
      </c>
      <c r="I142" s="36">
        <v>63.3</v>
      </c>
      <c r="J142" s="36">
        <v>63.999999999999993</v>
      </c>
      <c r="K142" s="31">
        <v>62.6</v>
      </c>
      <c r="L142" s="31">
        <v>61</v>
      </c>
      <c r="M142" s="31">
        <v>203.14444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1475.85</v>
      </c>
      <c r="D143" s="36">
        <v>1473.9333333333332</v>
      </c>
      <c r="E143" s="36">
        <v>1454.5166666666664</v>
      </c>
      <c r="F143" s="36">
        <v>1433.1833333333332</v>
      </c>
      <c r="G143" s="36">
        <v>1413.7666666666664</v>
      </c>
      <c r="H143" s="36">
        <v>1495.2666666666664</v>
      </c>
      <c r="I143" s="36">
        <v>1514.6833333333329</v>
      </c>
      <c r="J143" s="36">
        <v>1536.0166666666664</v>
      </c>
      <c r="K143" s="31">
        <v>1493.35</v>
      </c>
      <c r="L143" s="31">
        <v>1452.6</v>
      </c>
      <c r="M143" s="31">
        <v>7.9831599999999998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5088</v>
      </c>
      <c r="D144" s="36">
        <v>5088.8</v>
      </c>
      <c r="E144" s="36">
        <v>5029.2000000000007</v>
      </c>
      <c r="F144" s="36">
        <v>4970.4000000000005</v>
      </c>
      <c r="G144" s="36">
        <v>4910.8000000000011</v>
      </c>
      <c r="H144" s="36">
        <v>5147.6000000000004</v>
      </c>
      <c r="I144" s="36">
        <v>5207.2000000000007</v>
      </c>
      <c r="J144" s="36">
        <v>5266</v>
      </c>
      <c r="K144" s="31">
        <v>5148.3999999999996</v>
      </c>
      <c r="L144" s="31">
        <v>5030</v>
      </c>
      <c r="M144" s="31">
        <v>1.59354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3867.85</v>
      </c>
      <c r="D145" s="36">
        <v>3861.6666666666665</v>
      </c>
      <c r="E145" s="36">
        <v>3841.333333333333</v>
      </c>
      <c r="F145" s="36">
        <v>3814.8166666666666</v>
      </c>
      <c r="G145" s="36">
        <v>3794.4833333333331</v>
      </c>
      <c r="H145" s="36">
        <v>3888.1833333333329</v>
      </c>
      <c r="I145" s="36">
        <v>3908.516666666666</v>
      </c>
      <c r="J145" s="36">
        <v>3935.0333333333328</v>
      </c>
      <c r="K145" s="31">
        <v>3882</v>
      </c>
      <c r="L145" s="31">
        <v>3835.15</v>
      </c>
      <c r="M145" s="31">
        <v>0.74419999999999997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26635.200000000001</v>
      </c>
      <c r="D146" s="36">
        <v>26875.166666666668</v>
      </c>
      <c r="E146" s="36">
        <v>26333.033333333336</v>
      </c>
      <c r="F146" s="36">
        <v>26030.866666666669</v>
      </c>
      <c r="G146" s="36">
        <v>25488.733333333337</v>
      </c>
      <c r="H146" s="36">
        <v>27177.333333333336</v>
      </c>
      <c r="I146" s="36">
        <v>27719.466666666667</v>
      </c>
      <c r="J146" s="36">
        <v>28021.633333333335</v>
      </c>
      <c r="K146" s="31">
        <v>27417.3</v>
      </c>
      <c r="L146" s="31">
        <v>26573</v>
      </c>
      <c r="M146" s="31">
        <v>1.01346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67.349999999999994</v>
      </c>
      <c r="D147" s="36">
        <v>67.600000000000009</v>
      </c>
      <c r="E147" s="36">
        <v>66.750000000000014</v>
      </c>
      <c r="F147" s="36">
        <v>66.150000000000006</v>
      </c>
      <c r="G147" s="36">
        <v>65.300000000000011</v>
      </c>
      <c r="H147" s="36">
        <v>68.200000000000017</v>
      </c>
      <c r="I147" s="36">
        <v>69.050000000000011</v>
      </c>
      <c r="J147" s="36">
        <v>69.65000000000002</v>
      </c>
      <c r="K147" s="31">
        <v>68.45</v>
      </c>
      <c r="L147" s="31">
        <v>67</v>
      </c>
      <c r="M147" s="31">
        <v>192.56890999999999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217.4</v>
      </c>
      <c r="D148" s="36">
        <v>216.65</v>
      </c>
      <c r="E148" s="36">
        <v>213.75</v>
      </c>
      <c r="F148" s="36">
        <v>210.1</v>
      </c>
      <c r="G148" s="36">
        <v>207.2</v>
      </c>
      <c r="H148" s="36">
        <v>220.3</v>
      </c>
      <c r="I148" s="36">
        <v>223.20000000000005</v>
      </c>
      <c r="J148" s="36">
        <v>226.85000000000002</v>
      </c>
      <c r="K148" s="31">
        <v>219.55</v>
      </c>
      <c r="L148" s="31">
        <v>213</v>
      </c>
      <c r="M148" s="31">
        <v>151.18201999999999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306.2</v>
      </c>
      <c r="D149" s="36">
        <v>305.83333333333331</v>
      </c>
      <c r="E149" s="36">
        <v>303.66666666666663</v>
      </c>
      <c r="F149" s="36">
        <v>301.13333333333333</v>
      </c>
      <c r="G149" s="36">
        <v>298.96666666666664</v>
      </c>
      <c r="H149" s="36">
        <v>308.36666666666662</v>
      </c>
      <c r="I149" s="36">
        <v>310.53333333333325</v>
      </c>
      <c r="J149" s="36">
        <v>313.06666666666661</v>
      </c>
      <c r="K149" s="31">
        <v>308</v>
      </c>
      <c r="L149" s="31">
        <v>303.3</v>
      </c>
      <c r="M149" s="31">
        <v>142.59987000000001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167.9</v>
      </c>
      <c r="D150" s="36">
        <v>169.35</v>
      </c>
      <c r="E150" s="36">
        <v>165.75</v>
      </c>
      <c r="F150" s="36">
        <v>163.6</v>
      </c>
      <c r="G150" s="36">
        <v>160</v>
      </c>
      <c r="H150" s="36">
        <v>171.5</v>
      </c>
      <c r="I150" s="36">
        <v>175.09999999999997</v>
      </c>
      <c r="J150" s="36">
        <v>177.25</v>
      </c>
      <c r="K150" s="31">
        <v>172.95</v>
      </c>
      <c r="L150" s="31">
        <v>167.2</v>
      </c>
      <c r="M150" s="31">
        <v>38.830440000000003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1459</v>
      </c>
      <c r="D151" s="36">
        <v>1453.25</v>
      </c>
      <c r="E151" s="36">
        <v>1438.75</v>
      </c>
      <c r="F151" s="36">
        <v>1418.5</v>
      </c>
      <c r="G151" s="36">
        <v>1404</v>
      </c>
      <c r="H151" s="36">
        <v>1473.5</v>
      </c>
      <c r="I151" s="36">
        <v>1488</v>
      </c>
      <c r="J151" s="36">
        <v>1508.25</v>
      </c>
      <c r="K151" s="31">
        <v>1467.75</v>
      </c>
      <c r="L151" s="31">
        <v>1433</v>
      </c>
      <c r="M151" s="31">
        <v>3.45845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4337.3999999999996</v>
      </c>
      <c r="D152" s="36">
        <v>4387.1333333333332</v>
      </c>
      <c r="E152" s="36">
        <v>4276.2666666666664</v>
      </c>
      <c r="F152" s="36">
        <v>4215.1333333333332</v>
      </c>
      <c r="G152" s="36">
        <v>4104.2666666666664</v>
      </c>
      <c r="H152" s="36">
        <v>4448.2666666666664</v>
      </c>
      <c r="I152" s="36">
        <v>4559.1333333333332</v>
      </c>
      <c r="J152" s="36">
        <v>4620.2666666666664</v>
      </c>
      <c r="K152" s="31">
        <v>4498</v>
      </c>
      <c r="L152" s="31">
        <v>4326</v>
      </c>
      <c r="M152" s="31">
        <v>1.3955900000000001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385.7</v>
      </c>
      <c r="D153" s="36">
        <v>384.95</v>
      </c>
      <c r="E153" s="36">
        <v>378.04999999999995</v>
      </c>
      <c r="F153" s="36">
        <v>370.4</v>
      </c>
      <c r="G153" s="36">
        <v>363.49999999999994</v>
      </c>
      <c r="H153" s="36">
        <v>392.59999999999997</v>
      </c>
      <c r="I153" s="36">
        <v>399.49999999999994</v>
      </c>
      <c r="J153" s="36">
        <v>407.15</v>
      </c>
      <c r="K153" s="31">
        <v>391.85</v>
      </c>
      <c r="L153" s="31">
        <v>377.3</v>
      </c>
      <c r="M153" s="31">
        <v>31.379539999999999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208.25</v>
      </c>
      <c r="D154" s="36">
        <v>207.73333333333335</v>
      </c>
      <c r="E154" s="36">
        <v>205.01666666666671</v>
      </c>
      <c r="F154" s="36">
        <v>201.78333333333336</v>
      </c>
      <c r="G154" s="36">
        <v>199.06666666666672</v>
      </c>
      <c r="H154" s="36">
        <v>210.9666666666667</v>
      </c>
      <c r="I154" s="36">
        <v>213.68333333333334</v>
      </c>
      <c r="J154" s="36">
        <v>216.91666666666669</v>
      </c>
      <c r="K154" s="31">
        <v>210.45</v>
      </c>
      <c r="L154" s="31">
        <v>204.5</v>
      </c>
      <c r="M154" s="31">
        <v>116.50902000000001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38800.9</v>
      </c>
      <c r="D155" s="36">
        <v>38959.65</v>
      </c>
      <c r="E155" s="36">
        <v>38545.300000000003</v>
      </c>
      <c r="F155" s="36">
        <v>38289.700000000004</v>
      </c>
      <c r="G155" s="36">
        <v>37875.350000000006</v>
      </c>
      <c r="H155" s="36">
        <v>39215.25</v>
      </c>
      <c r="I155" s="36">
        <v>39629.599999999991</v>
      </c>
      <c r="J155" s="36">
        <v>39885.199999999997</v>
      </c>
      <c r="K155" s="31">
        <v>39374</v>
      </c>
      <c r="L155" s="31">
        <v>38704.050000000003</v>
      </c>
      <c r="M155" s="31">
        <v>0.11523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1594.55</v>
      </c>
      <c r="D156" s="36">
        <v>1586.5166666666667</v>
      </c>
      <c r="E156" s="36">
        <v>1560.0333333333333</v>
      </c>
      <c r="F156" s="36">
        <v>1525.5166666666667</v>
      </c>
      <c r="G156" s="36">
        <v>1499.0333333333333</v>
      </c>
      <c r="H156" s="36">
        <v>1621.0333333333333</v>
      </c>
      <c r="I156" s="36">
        <v>1647.5166666666664</v>
      </c>
      <c r="J156" s="36">
        <v>1682.0333333333333</v>
      </c>
      <c r="K156" s="31">
        <v>1613</v>
      </c>
      <c r="L156" s="31">
        <v>1552</v>
      </c>
      <c r="M156" s="31">
        <v>11.89639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673.7</v>
      </c>
      <c r="D157" s="36">
        <v>666.93333333333339</v>
      </c>
      <c r="E157" s="36">
        <v>655.11666666666679</v>
      </c>
      <c r="F157" s="36">
        <v>636.53333333333342</v>
      </c>
      <c r="G157" s="36">
        <v>624.71666666666681</v>
      </c>
      <c r="H157" s="36">
        <v>685.51666666666677</v>
      </c>
      <c r="I157" s="36">
        <v>697.33333333333337</v>
      </c>
      <c r="J157" s="36">
        <v>715.91666666666674</v>
      </c>
      <c r="K157" s="31">
        <v>678.75</v>
      </c>
      <c r="L157" s="31">
        <v>648.35</v>
      </c>
      <c r="M157" s="31">
        <v>83.211600000000004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935.4</v>
      </c>
      <c r="D158" s="36">
        <v>936.80000000000007</v>
      </c>
      <c r="E158" s="36">
        <v>928.70000000000016</v>
      </c>
      <c r="F158" s="36">
        <v>922.00000000000011</v>
      </c>
      <c r="G158" s="36">
        <v>913.9000000000002</v>
      </c>
      <c r="H158" s="36">
        <v>943.50000000000011</v>
      </c>
      <c r="I158" s="36">
        <v>951.6</v>
      </c>
      <c r="J158" s="36">
        <v>958.30000000000007</v>
      </c>
      <c r="K158" s="31">
        <v>944.9</v>
      </c>
      <c r="L158" s="31">
        <v>930.1</v>
      </c>
      <c r="M158" s="31">
        <v>8.3716200000000001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7287.55</v>
      </c>
      <c r="D159" s="36">
        <v>7257.6333333333341</v>
      </c>
      <c r="E159" s="36">
        <v>7190.2666666666682</v>
      </c>
      <c r="F159" s="36">
        <v>7092.9833333333345</v>
      </c>
      <c r="G159" s="36">
        <v>7025.6166666666686</v>
      </c>
      <c r="H159" s="36">
        <v>7354.9166666666679</v>
      </c>
      <c r="I159" s="36">
        <v>7422.2833333333347</v>
      </c>
      <c r="J159" s="36">
        <v>7519.5666666666675</v>
      </c>
      <c r="K159" s="31">
        <v>7325</v>
      </c>
      <c r="L159" s="31">
        <v>7160.35</v>
      </c>
      <c r="M159" s="31">
        <v>2.5438200000000002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228.3</v>
      </c>
      <c r="D160" s="36">
        <v>227.9</v>
      </c>
      <c r="E160" s="36">
        <v>226</v>
      </c>
      <c r="F160" s="36">
        <v>223.7</v>
      </c>
      <c r="G160" s="36">
        <v>221.79999999999998</v>
      </c>
      <c r="H160" s="36">
        <v>230.20000000000002</v>
      </c>
      <c r="I160" s="36">
        <v>232.10000000000005</v>
      </c>
      <c r="J160" s="36">
        <v>234.40000000000003</v>
      </c>
      <c r="K160" s="31">
        <v>229.8</v>
      </c>
      <c r="L160" s="31">
        <v>225.6</v>
      </c>
      <c r="M160" s="31">
        <v>39.074770000000001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393.1</v>
      </c>
      <c r="D161" s="36">
        <v>393.13333333333338</v>
      </c>
      <c r="E161" s="36">
        <v>384.96666666666675</v>
      </c>
      <c r="F161" s="36">
        <v>376.83333333333337</v>
      </c>
      <c r="G161" s="36">
        <v>368.66666666666674</v>
      </c>
      <c r="H161" s="36">
        <v>401.26666666666677</v>
      </c>
      <c r="I161" s="36">
        <v>409.43333333333339</v>
      </c>
      <c r="J161" s="36">
        <v>417.56666666666678</v>
      </c>
      <c r="K161" s="31">
        <v>401.3</v>
      </c>
      <c r="L161" s="31">
        <v>385</v>
      </c>
      <c r="M161" s="31">
        <v>131.07047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17075.349999999999</v>
      </c>
      <c r="D162" s="36">
        <v>17147.016666666666</v>
      </c>
      <c r="E162" s="36">
        <v>16915.333333333332</v>
      </c>
      <c r="F162" s="36">
        <v>16755.316666666666</v>
      </c>
      <c r="G162" s="36">
        <v>16523.633333333331</v>
      </c>
      <c r="H162" s="36">
        <v>17307.033333333333</v>
      </c>
      <c r="I162" s="36">
        <v>17538.716666666667</v>
      </c>
      <c r="J162" s="36">
        <v>17698.733333333334</v>
      </c>
      <c r="K162" s="31">
        <v>17378.7</v>
      </c>
      <c r="L162" s="31">
        <v>16987</v>
      </c>
      <c r="M162" s="31">
        <v>0.22494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2772.25</v>
      </c>
      <c r="D163" s="36">
        <v>2764.1</v>
      </c>
      <c r="E163" s="36">
        <v>2736.2</v>
      </c>
      <c r="F163" s="36">
        <v>2700.15</v>
      </c>
      <c r="G163" s="36">
        <v>2672.25</v>
      </c>
      <c r="H163" s="36">
        <v>2800.1499999999996</v>
      </c>
      <c r="I163" s="36">
        <v>2828.05</v>
      </c>
      <c r="J163" s="36">
        <v>2864.0999999999995</v>
      </c>
      <c r="K163" s="31">
        <v>2792</v>
      </c>
      <c r="L163" s="31">
        <v>2728.05</v>
      </c>
      <c r="M163" s="31">
        <v>3.4782999999999999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3463.85</v>
      </c>
      <c r="D164" s="36">
        <v>3470.9333333333329</v>
      </c>
      <c r="E164" s="36">
        <v>3448.1666666666661</v>
      </c>
      <c r="F164" s="36">
        <v>3432.4833333333331</v>
      </c>
      <c r="G164" s="36">
        <v>3409.7166666666662</v>
      </c>
      <c r="H164" s="36">
        <v>3486.6166666666659</v>
      </c>
      <c r="I164" s="36">
        <v>3509.3833333333332</v>
      </c>
      <c r="J164" s="36">
        <v>3525.0666666666657</v>
      </c>
      <c r="K164" s="31">
        <v>3493.7</v>
      </c>
      <c r="L164" s="31">
        <v>3455.25</v>
      </c>
      <c r="M164" s="31">
        <v>2.1269300000000002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96.45</v>
      </c>
      <c r="D165" s="36">
        <v>96.399999999999991</v>
      </c>
      <c r="E165" s="36">
        <v>94.84999999999998</v>
      </c>
      <c r="F165" s="36">
        <v>93.249999999999986</v>
      </c>
      <c r="G165" s="36">
        <v>91.699999999999974</v>
      </c>
      <c r="H165" s="36">
        <v>97.999999999999986</v>
      </c>
      <c r="I165" s="36">
        <v>99.55</v>
      </c>
      <c r="J165" s="36">
        <v>101.14999999999999</v>
      </c>
      <c r="K165" s="31">
        <v>97.95</v>
      </c>
      <c r="L165" s="31">
        <v>94.8</v>
      </c>
      <c r="M165" s="31">
        <v>730.09456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782.65</v>
      </c>
      <c r="D166" s="36">
        <v>781.44999999999993</v>
      </c>
      <c r="E166" s="36">
        <v>768.44999999999982</v>
      </c>
      <c r="F166" s="36">
        <v>754.24999999999989</v>
      </c>
      <c r="G166" s="36">
        <v>741.24999999999977</v>
      </c>
      <c r="H166" s="36">
        <v>795.64999999999986</v>
      </c>
      <c r="I166" s="36">
        <v>808.65000000000009</v>
      </c>
      <c r="J166" s="36">
        <v>822.84999999999991</v>
      </c>
      <c r="K166" s="31">
        <v>794.45</v>
      </c>
      <c r="L166" s="31">
        <v>767.25</v>
      </c>
      <c r="M166" s="31">
        <v>12.53829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5404.55</v>
      </c>
      <c r="D167" s="36">
        <v>5380.05</v>
      </c>
      <c r="E167" s="36">
        <v>5333.5</v>
      </c>
      <c r="F167" s="36">
        <v>5262.45</v>
      </c>
      <c r="G167" s="36">
        <v>5215.8999999999996</v>
      </c>
      <c r="H167" s="36">
        <v>5451.1</v>
      </c>
      <c r="I167" s="36">
        <v>5497.6500000000015</v>
      </c>
      <c r="J167" s="36">
        <v>5568.7000000000007</v>
      </c>
      <c r="K167" s="31">
        <v>5426.6</v>
      </c>
      <c r="L167" s="31">
        <v>5309</v>
      </c>
      <c r="M167" s="31">
        <v>2.5017200000000002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431.1</v>
      </c>
      <c r="D168" s="36">
        <v>432.91666666666669</v>
      </c>
      <c r="E168" s="36">
        <v>428.18333333333339</v>
      </c>
      <c r="F168" s="36">
        <v>425.26666666666671</v>
      </c>
      <c r="G168" s="36">
        <v>420.53333333333342</v>
      </c>
      <c r="H168" s="36">
        <v>435.83333333333337</v>
      </c>
      <c r="I168" s="36">
        <v>440.56666666666661</v>
      </c>
      <c r="J168" s="36">
        <v>443.48333333333335</v>
      </c>
      <c r="K168" s="31">
        <v>437.65</v>
      </c>
      <c r="L168" s="31">
        <v>430</v>
      </c>
      <c r="M168" s="31">
        <v>9.7281300000000002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237.05</v>
      </c>
      <c r="D169" s="36">
        <v>236.78333333333333</v>
      </c>
      <c r="E169" s="36">
        <v>234.86666666666667</v>
      </c>
      <c r="F169" s="36">
        <v>232.68333333333334</v>
      </c>
      <c r="G169" s="36">
        <v>230.76666666666668</v>
      </c>
      <c r="H169" s="36">
        <v>238.96666666666667</v>
      </c>
      <c r="I169" s="36">
        <v>240.88333333333335</v>
      </c>
      <c r="J169" s="36">
        <v>243.06666666666666</v>
      </c>
      <c r="K169" s="31">
        <v>238.7</v>
      </c>
      <c r="L169" s="31">
        <v>234.6</v>
      </c>
      <c r="M169" s="31">
        <v>82.844390000000004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1258.25</v>
      </c>
      <c r="D170" s="36">
        <v>1252.4666666666667</v>
      </c>
      <c r="E170" s="36">
        <v>1193.7833333333333</v>
      </c>
      <c r="F170" s="36">
        <v>1129.3166666666666</v>
      </c>
      <c r="G170" s="36">
        <v>1070.6333333333332</v>
      </c>
      <c r="H170" s="36">
        <v>1316.9333333333334</v>
      </c>
      <c r="I170" s="36">
        <v>1375.6166666666668</v>
      </c>
      <c r="J170" s="36">
        <v>1440.0833333333335</v>
      </c>
      <c r="K170" s="31">
        <v>1311.15</v>
      </c>
      <c r="L170" s="31">
        <v>1188</v>
      </c>
      <c r="M170" s="31">
        <v>7.2326899999999998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1005.65</v>
      </c>
      <c r="D171" s="36">
        <v>1010.6</v>
      </c>
      <c r="E171" s="36">
        <v>997.5</v>
      </c>
      <c r="F171" s="36">
        <v>989.35</v>
      </c>
      <c r="G171" s="36">
        <v>976.25</v>
      </c>
      <c r="H171" s="36">
        <v>1018.75</v>
      </c>
      <c r="I171" s="36">
        <v>1031.8500000000001</v>
      </c>
      <c r="J171" s="36">
        <v>1040</v>
      </c>
      <c r="K171" s="31">
        <v>1023.7</v>
      </c>
      <c r="L171" s="31">
        <v>1002.45</v>
      </c>
      <c r="M171" s="31">
        <v>4.3902900000000002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423.55</v>
      </c>
      <c r="D172" s="36">
        <v>423.58333333333331</v>
      </c>
      <c r="E172" s="36">
        <v>415.31666666666661</v>
      </c>
      <c r="F172" s="36">
        <v>407.08333333333331</v>
      </c>
      <c r="G172" s="36">
        <v>398.81666666666661</v>
      </c>
      <c r="H172" s="36">
        <v>431.81666666666661</v>
      </c>
      <c r="I172" s="36">
        <v>440.08333333333337</v>
      </c>
      <c r="J172" s="36">
        <v>448.31666666666661</v>
      </c>
      <c r="K172" s="31">
        <v>431.85</v>
      </c>
      <c r="L172" s="31">
        <v>415.35</v>
      </c>
      <c r="M172" s="31">
        <v>107.47906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2583.3000000000002</v>
      </c>
      <c r="D173" s="36">
        <v>2598.1666666666665</v>
      </c>
      <c r="E173" s="36">
        <v>2562.333333333333</v>
      </c>
      <c r="F173" s="36">
        <v>2541.3666666666663</v>
      </c>
      <c r="G173" s="36">
        <v>2505.5333333333328</v>
      </c>
      <c r="H173" s="36">
        <v>2619.1333333333332</v>
      </c>
      <c r="I173" s="36">
        <v>2654.9666666666662</v>
      </c>
      <c r="J173" s="36">
        <v>2675.9333333333334</v>
      </c>
      <c r="K173" s="31">
        <v>2634</v>
      </c>
      <c r="L173" s="31">
        <v>2577.1999999999998</v>
      </c>
      <c r="M173" s="31">
        <v>45.18768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119.1</v>
      </c>
      <c r="D174" s="36">
        <v>120.16666666666667</v>
      </c>
      <c r="E174" s="36">
        <v>117.63333333333334</v>
      </c>
      <c r="F174" s="36">
        <v>116.16666666666667</v>
      </c>
      <c r="G174" s="36">
        <v>113.63333333333334</v>
      </c>
      <c r="H174" s="36">
        <v>121.63333333333334</v>
      </c>
      <c r="I174" s="36">
        <v>124.16666666666667</v>
      </c>
      <c r="J174" s="36">
        <v>125.63333333333334</v>
      </c>
      <c r="K174" s="31">
        <v>122.7</v>
      </c>
      <c r="L174" s="31">
        <v>118.7</v>
      </c>
      <c r="M174" s="31">
        <v>304.59539000000001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769.85</v>
      </c>
      <c r="D175" s="36">
        <v>772.98333333333346</v>
      </c>
      <c r="E175" s="36">
        <v>765.01666666666688</v>
      </c>
      <c r="F175" s="36">
        <v>760.18333333333339</v>
      </c>
      <c r="G175" s="36">
        <v>752.21666666666681</v>
      </c>
      <c r="H175" s="36">
        <v>777.81666666666695</v>
      </c>
      <c r="I175" s="36">
        <v>785.78333333333342</v>
      </c>
      <c r="J175" s="36">
        <v>790.61666666666702</v>
      </c>
      <c r="K175" s="31">
        <v>780.95</v>
      </c>
      <c r="L175" s="31">
        <v>768.15</v>
      </c>
      <c r="M175" s="31">
        <v>13.901450000000001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1422.7</v>
      </c>
      <c r="D176" s="36">
        <v>1426.4000000000003</v>
      </c>
      <c r="E176" s="36">
        <v>1411.9000000000005</v>
      </c>
      <c r="F176" s="36">
        <v>1401.1000000000001</v>
      </c>
      <c r="G176" s="36">
        <v>1386.6000000000004</v>
      </c>
      <c r="H176" s="36">
        <v>1437.2000000000007</v>
      </c>
      <c r="I176" s="36">
        <v>1451.7000000000003</v>
      </c>
      <c r="J176" s="36">
        <v>1462.5000000000009</v>
      </c>
      <c r="K176" s="31">
        <v>1440.9</v>
      </c>
      <c r="L176" s="31">
        <v>1415.6</v>
      </c>
      <c r="M176" s="31">
        <v>5.5022099999999998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643.45000000000005</v>
      </c>
      <c r="D177" s="36">
        <v>642.41666666666663</v>
      </c>
      <c r="E177" s="36">
        <v>636.83333333333326</v>
      </c>
      <c r="F177" s="36">
        <v>630.21666666666658</v>
      </c>
      <c r="G177" s="36">
        <v>624.63333333333321</v>
      </c>
      <c r="H177" s="36">
        <v>649.0333333333333</v>
      </c>
      <c r="I177" s="36">
        <v>654.61666666666656</v>
      </c>
      <c r="J177" s="36">
        <v>661.23333333333335</v>
      </c>
      <c r="K177" s="31">
        <v>648</v>
      </c>
      <c r="L177" s="31">
        <v>635.79999999999995</v>
      </c>
      <c r="M177" s="31">
        <v>145.71772000000001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28221.75</v>
      </c>
      <c r="D178" s="36">
        <v>28225.716666666664</v>
      </c>
      <c r="E178" s="36">
        <v>28016.433333333327</v>
      </c>
      <c r="F178" s="36">
        <v>27811.116666666665</v>
      </c>
      <c r="G178" s="36">
        <v>27601.833333333328</v>
      </c>
      <c r="H178" s="36">
        <v>28431.033333333326</v>
      </c>
      <c r="I178" s="36">
        <v>28640.316666666658</v>
      </c>
      <c r="J178" s="36">
        <v>28845.633333333324</v>
      </c>
      <c r="K178" s="31">
        <v>28435</v>
      </c>
      <c r="L178" s="31">
        <v>28020.400000000001</v>
      </c>
      <c r="M178" s="31">
        <v>9.0109999999999996E-2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2090.0500000000002</v>
      </c>
      <c r="D179" s="36">
        <v>2072.35</v>
      </c>
      <c r="E179" s="36">
        <v>2046.6999999999998</v>
      </c>
      <c r="F179" s="36">
        <v>2003.35</v>
      </c>
      <c r="G179" s="36">
        <v>1977.6999999999998</v>
      </c>
      <c r="H179" s="36">
        <v>2115.6999999999998</v>
      </c>
      <c r="I179" s="36">
        <v>2141.3500000000004</v>
      </c>
      <c r="J179" s="36">
        <v>2184.6999999999998</v>
      </c>
      <c r="K179" s="31">
        <v>2098</v>
      </c>
      <c r="L179" s="31">
        <v>2029</v>
      </c>
      <c r="M179" s="31">
        <v>13.575340000000001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4085.15</v>
      </c>
      <c r="D180" s="36">
        <v>4083.1</v>
      </c>
      <c r="E180" s="36">
        <v>4056.2</v>
      </c>
      <c r="F180" s="36">
        <v>4027.25</v>
      </c>
      <c r="G180" s="36">
        <v>4000.35</v>
      </c>
      <c r="H180" s="36">
        <v>4112.0499999999993</v>
      </c>
      <c r="I180" s="36">
        <v>4138.9500000000007</v>
      </c>
      <c r="J180" s="36">
        <v>4167.8999999999996</v>
      </c>
      <c r="K180" s="31">
        <v>4110</v>
      </c>
      <c r="L180" s="31">
        <v>4054.15</v>
      </c>
      <c r="M180" s="31">
        <v>3.4730300000000001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638.04999999999995</v>
      </c>
      <c r="D181" s="36">
        <v>637.33333333333337</v>
      </c>
      <c r="E181" s="36">
        <v>630.81666666666672</v>
      </c>
      <c r="F181" s="36">
        <v>623.58333333333337</v>
      </c>
      <c r="G181" s="36">
        <v>617.06666666666672</v>
      </c>
      <c r="H181" s="36">
        <v>644.56666666666672</v>
      </c>
      <c r="I181" s="36">
        <v>651.08333333333337</v>
      </c>
      <c r="J181" s="36">
        <v>658.31666666666672</v>
      </c>
      <c r="K181" s="31">
        <v>643.85</v>
      </c>
      <c r="L181" s="31">
        <v>630.1</v>
      </c>
      <c r="M181" s="31">
        <v>10.624919999999999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2506.35</v>
      </c>
      <c r="D182" s="36">
        <v>2498.7333333333336</v>
      </c>
      <c r="E182" s="36">
        <v>2472.4666666666672</v>
      </c>
      <c r="F182" s="36">
        <v>2438.5833333333335</v>
      </c>
      <c r="G182" s="36">
        <v>2412.3166666666671</v>
      </c>
      <c r="H182" s="36">
        <v>2532.6166666666672</v>
      </c>
      <c r="I182" s="36">
        <v>2558.8833333333337</v>
      </c>
      <c r="J182" s="36">
        <v>2592.7666666666673</v>
      </c>
      <c r="K182" s="31">
        <v>2525</v>
      </c>
      <c r="L182" s="31">
        <v>2464.85</v>
      </c>
      <c r="M182" s="31">
        <v>5.2755900000000002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1298.5999999999999</v>
      </c>
      <c r="D183" s="36">
        <v>1298.1333333333334</v>
      </c>
      <c r="E183" s="36">
        <v>1291.6166666666668</v>
      </c>
      <c r="F183" s="36">
        <v>1284.6333333333334</v>
      </c>
      <c r="G183" s="36">
        <v>1278.1166666666668</v>
      </c>
      <c r="H183" s="36">
        <v>1305.1166666666668</v>
      </c>
      <c r="I183" s="36">
        <v>1311.6333333333337</v>
      </c>
      <c r="J183" s="36">
        <v>1318.6166666666668</v>
      </c>
      <c r="K183" s="31">
        <v>1304.6500000000001</v>
      </c>
      <c r="L183" s="31">
        <v>1291.1500000000001</v>
      </c>
      <c r="M183" s="31">
        <v>16.990570000000002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718.9</v>
      </c>
      <c r="D184" s="36">
        <v>715.66666666666663</v>
      </c>
      <c r="E184" s="36">
        <v>707.73333333333323</v>
      </c>
      <c r="F184" s="36">
        <v>696.56666666666661</v>
      </c>
      <c r="G184" s="36">
        <v>688.63333333333321</v>
      </c>
      <c r="H184" s="36">
        <v>726.83333333333326</v>
      </c>
      <c r="I184" s="36">
        <v>734.76666666666665</v>
      </c>
      <c r="J184" s="36">
        <v>745.93333333333328</v>
      </c>
      <c r="K184" s="31">
        <v>723.6</v>
      </c>
      <c r="L184" s="31">
        <v>704.5</v>
      </c>
      <c r="M184" s="31">
        <v>9.1327999999999996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723.65</v>
      </c>
      <c r="D185" s="36">
        <v>722.58333333333337</v>
      </c>
      <c r="E185" s="36">
        <v>715.16666666666674</v>
      </c>
      <c r="F185" s="36">
        <v>706.68333333333339</v>
      </c>
      <c r="G185" s="36">
        <v>699.26666666666677</v>
      </c>
      <c r="H185" s="36">
        <v>731.06666666666672</v>
      </c>
      <c r="I185" s="36">
        <v>738.48333333333346</v>
      </c>
      <c r="J185" s="36">
        <v>746.9666666666667</v>
      </c>
      <c r="K185" s="31">
        <v>730</v>
      </c>
      <c r="L185" s="31">
        <v>714.1</v>
      </c>
      <c r="M185" s="31">
        <v>6.9671900000000004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1112.6500000000001</v>
      </c>
      <c r="D186" s="36">
        <v>1113.0666666666666</v>
      </c>
      <c r="E186" s="36">
        <v>1096.5833333333333</v>
      </c>
      <c r="F186" s="36">
        <v>1080.5166666666667</v>
      </c>
      <c r="G186" s="36">
        <v>1064.0333333333333</v>
      </c>
      <c r="H186" s="36">
        <v>1129.1333333333332</v>
      </c>
      <c r="I186" s="36">
        <v>1145.6166666666668</v>
      </c>
      <c r="J186" s="36">
        <v>1161.6833333333332</v>
      </c>
      <c r="K186" s="31">
        <v>1129.55</v>
      </c>
      <c r="L186" s="31">
        <v>1097</v>
      </c>
      <c r="M186" s="31">
        <v>14.04894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1750</v>
      </c>
      <c r="D187" s="36">
        <v>1746.0333333333335</v>
      </c>
      <c r="E187" s="36">
        <v>1734.5666666666671</v>
      </c>
      <c r="F187" s="36">
        <v>1719.1333333333334</v>
      </c>
      <c r="G187" s="36">
        <v>1707.666666666667</v>
      </c>
      <c r="H187" s="36">
        <v>1761.4666666666672</v>
      </c>
      <c r="I187" s="36">
        <v>1772.9333333333338</v>
      </c>
      <c r="J187" s="36">
        <v>1788.3666666666672</v>
      </c>
      <c r="K187" s="31">
        <v>1757.5</v>
      </c>
      <c r="L187" s="31">
        <v>1730.6</v>
      </c>
      <c r="M187" s="31">
        <v>2.3866200000000002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1084.95</v>
      </c>
      <c r="D188" s="36">
        <v>1088.9166666666667</v>
      </c>
      <c r="E188" s="36">
        <v>1078.7333333333336</v>
      </c>
      <c r="F188" s="36">
        <v>1072.5166666666669</v>
      </c>
      <c r="G188" s="36">
        <v>1062.3333333333337</v>
      </c>
      <c r="H188" s="36">
        <v>1095.1333333333334</v>
      </c>
      <c r="I188" s="36">
        <v>1105.3166666666664</v>
      </c>
      <c r="J188" s="36">
        <v>1111.5333333333333</v>
      </c>
      <c r="K188" s="31">
        <v>1099.0999999999999</v>
      </c>
      <c r="L188" s="31">
        <v>1082.7</v>
      </c>
      <c r="M188" s="31">
        <v>11.007009999999999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8607.5499999999993</v>
      </c>
      <c r="D189" s="36">
        <v>8645.4499999999989</v>
      </c>
      <c r="E189" s="36">
        <v>8562.0999999999985</v>
      </c>
      <c r="F189" s="36">
        <v>8516.65</v>
      </c>
      <c r="G189" s="36">
        <v>8433.2999999999993</v>
      </c>
      <c r="H189" s="36">
        <v>8690.8999999999978</v>
      </c>
      <c r="I189" s="36">
        <v>8774.25</v>
      </c>
      <c r="J189" s="36">
        <v>8819.6999999999971</v>
      </c>
      <c r="K189" s="31">
        <v>8728.7999999999993</v>
      </c>
      <c r="L189" s="31">
        <v>8600</v>
      </c>
      <c r="M189" s="31">
        <v>0.53427000000000002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781.45</v>
      </c>
      <c r="D190" s="36">
        <v>782.56666666666661</v>
      </c>
      <c r="E190" s="36">
        <v>775.13333333333321</v>
      </c>
      <c r="F190" s="36">
        <v>768.81666666666661</v>
      </c>
      <c r="G190" s="36">
        <v>761.38333333333321</v>
      </c>
      <c r="H190" s="36">
        <v>788.88333333333321</v>
      </c>
      <c r="I190" s="36">
        <v>796.31666666666661</v>
      </c>
      <c r="J190" s="36">
        <v>802.63333333333321</v>
      </c>
      <c r="K190" s="31">
        <v>790</v>
      </c>
      <c r="L190" s="31">
        <v>776.25</v>
      </c>
      <c r="M190" s="31">
        <v>85.590599999999995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326.7</v>
      </c>
      <c r="D191" s="36">
        <v>327.05</v>
      </c>
      <c r="E191" s="36">
        <v>324.5</v>
      </c>
      <c r="F191" s="36">
        <v>322.3</v>
      </c>
      <c r="G191" s="36">
        <v>319.75</v>
      </c>
      <c r="H191" s="36">
        <v>329.25</v>
      </c>
      <c r="I191" s="36">
        <v>331.80000000000007</v>
      </c>
      <c r="J191" s="36">
        <v>334</v>
      </c>
      <c r="K191" s="31">
        <v>329.6</v>
      </c>
      <c r="L191" s="31">
        <v>324.85000000000002</v>
      </c>
      <c r="M191" s="31">
        <v>99.542640000000006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135.35</v>
      </c>
      <c r="D192" s="36">
        <v>136.43333333333331</v>
      </c>
      <c r="E192" s="36">
        <v>133.26666666666662</v>
      </c>
      <c r="F192" s="36">
        <v>131.18333333333331</v>
      </c>
      <c r="G192" s="36">
        <v>128.01666666666662</v>
      </c>
      <c r="H192" s="36">
        <v>138.51666666666662</v>
      </c>
      <c r="I192" s="36">
        <v>141.68333333333331</v>
      </c>
      <c r="J192" s="36">
        <v>143.76666666666662</v>
      </c>
      <c r="K192" s="31">
        <v>139.6</v>
      </c>
      <c r="L192" s="31">
        <v>134.35</v>
      </c>
      <c r="M192" s="31">
        <v>451.76618000000002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3691.75</v>
      </c>
      <c r="D193" s="36">
        <v>3716.8833333333337</v>
      </c>
      <c r="E193" s="36">
        <v>3661.9166666666674</v>
      </c>
      <c r="F193" s="36">
        <v>3632.0833333333339</v>
      </c>
      <c r="G193" s="36">
        <v>3577.1166666666677</v>
      </c>
      <c r="H193" s="36">
        <v>3746.7166666666672</v>
      </c>
      <c r="I193" s="36">
        <v>3801.6833333333334</v>
      </c>
      <c r="J193" s="36">
        <v>3831.5166666666669</v>
      </c>
      <c r="K193" s="31">
        <v>3771.85</v>
      </c>
      <c r="L193" s="31">
        <v>3687.05</v>
      </c>
      <c r="M193" s="31">
        <v>18.030750000000001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1244.2</v>
      </c>
      <c r="D194" s="36">
        <v>1252.7333333333333</v>
      </c>
      <c r="E194" s="36">
        <v>1231.4666666666667</v>
      </c>
      <c r="F194" s="36">
        <v>1218.7333333333333</v>
      </c>
      <c r="G194" s="36">
        <v>1197.4666666666667</v>
      </c>
      <c r="H194" s="36">
        <v>1265.4666666666667</v>
      </c>
      <c r="I194" s="36">
        <v>1286.7333333333336</v>
      </c>
      <c r="J194" s="36">
        <v>1299.4666666666667</v>
      </c>
      <c r="K194" s="31">
        <v>1274</v>
      </c>
      <c r="L194" s="31">
        <v>1240</v>
      </c>
      <c r="M194" s="31">
        <v>22.317070000000001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3541.85</v>
      </c>
      <c r="D195" s="36">
        <v>3546.7833333333333</v>
      </c>
      <c r="E195" s="36">
        <v>3478.5666666666666</v>
      </c>
      <c r="F195" s="36">
        <v>3415.2833333333333</v>
      </c>
      <c r="G195" s="36">
        <v>3347.0666666666666</v>
      </c>
      <c r="H195" s="36">
        <v>3610.0666666666666</v>
      </c>
      <c r="I195" s="36">
        <v>3678.2833333333328</v>
      </c>
      <c r="J195" s="36">
        <v>3741.5666666666666</v>
      </c>
      <c r="K195" s="31">
        <v>3615</v>
      </c>
      <c r="L195" s="31">
        <v>3483.5</v>
      </c>
      <c r="M195" s="31">
        <v>1.9129499999999999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3693.05</v>
      </c>
      <c r="D196" s="36">
        <v>3689.3333333333335</v>
      </c>
      <c r="E196" s="36">
        <v>3668.7166666666672</v>
      </c>
      <c r="F196" s="36">
        <v>3644.3833333333337</v>
      </c>
      <c r="G196" s="36">
        <v>3623.7666666666673</v>
      </c>
      <c r="H196" s="36">
        <v>3713.666666666667</v>
      </c>
      <c r="I196" s="36">
        <v>3734.2833333333328</v>
      </c>
      <c r="J196" s="36">
        <v>3758.6166666666668</v>
      </c>
      <c r="K196" s="31">
        <v>3709.95</v>
      </c>
      <c r="L196" s="31">
        <v>3665</v>
      </c>
      <c r="M196" s="31">
        <v>3.5675699999999999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2351.4</v>
      </c>
      <c r="D197" s="36">
        <v>2340.4</v>
      </c>
      <c r="E197" s="36">
        <v>2312.6000000000004</v>
      </c>
      <c r="F197" s="36">
        <v>2273.8000000000002</v>
      </c>
      <c r="G197" s="36">
        <v>2246.0000000000005</v>
      </c>
      <c r="H197" s="36">
        <v>2379.2000000000003</v>
      </c>
      <c r="I197" s="36">
        <v>2407.0000000000005</v>
      </c>
      <c r="J197" s="36">
        <v>2445.8000000000002</v>
      </c>
      <c r="K197" s="31">
        <v>2368.1999999999998</v>
      </c>
      <c r="L197" s="31">
        <v>2301.6</v>
      </c>
      <c r="M197" s="31">
        <v>2.9282900000000001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944.3</v>
      </c>
      <c r="D198" s="36">
        <v>945.61666666666667</v>
      </c>
      <c r="E198" s="36">
        <v>938.33333333333337</v>
      </c>
      <c r="F198" s="36">
        <v>932.36666666666667</v>
      </c>
      <c r="G198" s="36">
        <v>925.08333333333337</v>
      </c>
      <c r="H198" s="36">
        <v>951.58333333333337</v>
      </c>
      <c r="I198" s="36">
        <v>958.86666666666667</v>
      </c>
      <c r="J198" s="36">
        <v>964.83333333333337</v>
      </c>
      <c r="K198" s="31">
        <v>952.9</v>
      </c>
      <c r="L198" s="31">
        <v>939.65</v>
      </c>
      <c r="M198" s="31">
        <v>2.5013700000000001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3058.35</v>
      </c>
      <c r="D199" s="36">
        <v>3051.5333333333333</v>
      </c>
      <c r="E199" s="36">
        <v>2995.1666666666665</v>
      </c>
      <c r="F199" s="36">
        <v>2931.9833333333331</v>
      </c>
      <c r="G199" s="36">
        <v>2875.6166666666663</v>
      </c>
      <c r="H199" s="36">
        <v>3114.7166666666667</v>
      </c>
      <c r="I199" s="36">
        <v>3171.0833333333335</v>
      </c>
      <c r="J199" s="36">
        <v>3234.2666666666669</v>
      </c>
      <c r="K199" s="31">
        <v>3107.9</v>
      </c>
      <c r="L199" s="31">
        <v>2988.35</v>
      </c>
      <c r="M199" s="31">
        <v>7.14968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37.9</v>
      </c>
      <c r="D200" s="36">
        <v>37.983333333333327</v>
      </c>
      <c r="E200" s="36">
        <v>37.316666666666656</v>
      </c>
      <c r="F200" s="36">
        <v>36.733333333333327</v>
      </c>
      <c r="G200" s="36">
        <v>36.066666666666656</v>
      </c>
      <c r="H200" s="36">
        <v>38.566666666666656</v>
      </c>
      <c r="I200" s="36">
        <v>39.233333333333327</v>
      </c>
      <c r="J200" s="36">
        <v>39.816666666666656</v>
      </c>
      <c r="K200" s="31">
        <v>38.65</v>
      </c>
      <c r="L200" s="31">
        <v>37.4</v>
      </c>
      <c r="M200" s="31">
        <v>331.79315000000003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90.7</v>
      </c>
      <c r="D201" s="36">
        <v>91.149999999999991</v>
      </c>
      <c r="E201" s="36">
        <v>89.999999999999986</v>
      </c>
      <c r="F201" s="36">
        <v>89.3</v>
      </c>
      <c r="G201" s="36">
        <v>88.149999999999991</v>
      </c>
      <c r="H201" s="36">
        <v>91.84999999999998</v>
      </c>
      <c r="I201" s="36">
        <v>92.999999999999986</v>
      </c>
      <c r="J201" s="36">
        <v>93.699999999999974</v>
      </c>
      <c r="K201" s="31">
        <v>92.3</v>
      </c>
      <c r="L201" s="31">
        <v>90.45</v>
      </c>
      <c r="M201" s="31">
        <v>24.159220000000001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1997.9</v>
      </c>
      <c r="D202" s="36">
        <v>1991.3833333333332</v>
      </c>
      <c r="E202" s="36">
        <v>1966.8666666666663</v>
      </c>
      <c r="F202" s="36">
        <v>1935.833333333333</v>
      </c>
      <c r="G202" s="36">
        <v>1911.3166666666662</v>
      </c>
      <c r="H202" s="36">
        <v>2022.4166666666665</v>
      </c>
      <c r="I202" s="36">
        <v>2046.9333333333334</v>
      </c>
      <c r="J202" s="36">
        <v>2077.9666666666667</v>
      </c>
      <c r="K202" s="31">
        <v>2015.9</v>
      </c>
      <c r="L202" s="31">
        <v>1960.35</v>
      </c>
      <c r="M202" s="31">
        <v>8.3755299999999995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1824.95</v>
      </c>
      <c r="D203" s="36">
        <v>1823.4000000000003</v>
      </c>
      <c r="E203" s="36">
        <v>1805.1500000000005</v>
      </c>
      <c r="F203" s="36">
        <v>1785.3500000000001</v>
      </c>
      <c r="G203" s="36">
        <v>1767.1000000000004</v>
      </c>
      <c r="H203" s="36">
        <v>1843.2000000000007</v>
      </c>
      <c r="I203" s="36">
        <v>1861.4500000000003</v>
      </c>
      <c r="J203" s="36">
        <v>1881.2500000000009</v>
      </c>
      <c r="K203" s="31">
        <v>1841.65</v>
      </c>
      <c r="L203" s="31">
        <v>1803.6</v>
      </c>
      <c r="M203" s="31">
        <v>2.8969399999999998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10111.549999999999</v>
      </c>
      <c r="D204" s="36">
        <v>10148.716666666667</v>
      </c>
      <c r="E204" s="36">
        <v>10052.433333333334</v>
      </c>
      <c r="F204" s="36">
        <v>9993.3166666666675</v>
      </c>
      <c r="G204" s="36">
        <v>9897.0333333333347</v>
      </c>
      <c r="H204" s="36">
        <v>10207.833333333334</v>
      </c>
      <c r="I204" s="36">
        <v>10304.116666666667</v>
      </c>
      <c r="J204" s="36">
        <v>10363.233333333334</v>
      </c>
      <c r="K204" s="31">
        <v>10245</v>
      </c>
      <c r="L204" s="31">
        <v>10089.6</v>
      </c>
      <c r="M204" s="31">
        <v>1.79575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123.05</v>
      </c>
      <c r="D205" s="36">
        <v>122.28333333333335</v>
      </c>
      <c r="E205" s="36">
        <v>121.01666666666669</v>
      </c>
      <c r="F205" s="36">
        <v>118.98333333333335</v>
      </c>
      <c r="G205" s="36">
        <v>117.7166666666667</v>
      </c>
      <c r="H205" s="36">
        <v>124.31666666666669</v>
      </c>
      <c r="I205" s="36">
        <v>125.58333333333334</v>
      </c>
      <c r="J205" s="36">
        <v>127.61666666666669</v>
      </c>
      <c r="K205" s="31">
        <v>123.55</v>
      </c>
      <c r="L205" s="31">
        <v>120.25</v>
      </c>
      <c r="M205" s="31">
        <v>134.74009000000001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586.85</v>
      </c>
      <c r="D206" s="36">
        <v>589.65</v>
      </c>
      <c r="E206" s="36">
        <v>582.5</v>
      </c>
      <c r="F206" s="36">
        <v>578.15</v>
      </c>
      <c r="G206" s="36">
        <v>571</v>
      </c>
      <c r="H206" s="36">
        <v>594</v>
      </c>
      <c r="I206" s="36">
        <v>601.14999999999986</v>
      </c>
      <c r="J206" s="36">
        <v>605.5</v>
      </c>
      <c r="K206" s="31">
        <v>596.79999999999995</v>
      </c>
      <c r="L206" s="31">
        <v>585.29999999999995</v>
      </c>
      <c r="M206" s="31">
        <v>24.352329999999998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1225.8</v>
      </c>
      <c r="D207" s="36">
        <v>1223.9000000000001</v>
      </c>
      <c r="E207" s="36">
        <v>1208.0500000000002</v>
      </c>
      <c r="F207" s="36">
        <v>1190.3000000000002</v>
      </c>
      <c r="G207" s="36">
        <v>1174.4500000000003</v>
      </c>
      <c r="H207" s="36">
        <v>1241.6500000000001</v>
      </c>
      <c r="I207" s="36">
        <v>1257.5</v>
      </c>
      <c r="J207" s="36">
        <v>1275.25</v>
      </c>
      <c r="K207" s="31">
        <v>1239.75</v>
      </c>
      <c r="L207" s="31">
        <v>1206.1500000000001</v>
      </c>
      <c r="M207" s="31">
        <v>16.31101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263.8</v>
      </c>
      <c r="D208" s="36">
        <v>262.3</v>
      </c>
      <c r="E208" s="36">
        <v>257.35000000000002</v>
      </c>
      <c r="F208" s="36">
        <v>250.9</v>
      </c>
      <c r="G208" s="36">
        <v>245.95000000000002</v>
      </c>
      <c r="H208" s="36">
        <v>268.75</v>
      </c>
      <c r="I208" s="36">
        <v>273.69999999999993</v>
      </c>
      <c r="J208" s="36">
        <v>280.15000000000003</v>
      </c>
      <c r="K208" s="31">
        <v>267.25</v>
      </c>
      <c r="L208" s="31">
        <v>255.85</v>
      </c>
      <c r="M208" s="31">
        <v>222.85123999999999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986.9</v>
      </c>
      <c r="D209" s="36">
        <v>990.01666666666677</v>
      </c>
      <c r="E209" s="36">
        <v>979.88333333333355</v>
      </c>
      <c r="F209" s="36">
        <v>972.86666666666679</v>
      </c>
      <c r="G209" s="36">
        <v>962.73333333333358</v>
      </c>
      <c r="H209" s="36">
        <v>997.03333333333353</v>
      </c>
      <c r="I209" s="36">
        <v>1007.1666666666667</v>
      </c>
      <c r="J209" s="36">
        <v>1014.1833333333335</v>
      </c>
      <c r="K209" s="31">
        <v>1000.15</v>
      </c>
      <c r="L209" s="31">
        <v>983</v>
      </c>
      <c r="M209" s="31">
        <v>12.524150000000001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1363.95</v>
      </c>
      <c r="D210" s="36">
        <v>1362.2833333333333</v>
      </c>
      <c r="E210" s="36">
        <v>1357.5666666666666</v>
      </c>
      <c r="F210" s="36">
        <v>1351.1833333333334</v>
      </c>
      <c r="G210" s="36">
        <v>1346.4666666666667</v>
      </c>
      <c r="H210" s="36">
        <v>1368.6666666666665</v>
      </c>
      <c r="I210" s="36">
        <v>1373.3833333333332</v>
      </c>
      <c r="J210" s="36">
        <v>1379.7666666666664</v>
      </c>
      <c r="K210" s="31">
        <v>1367</v>
      </c>
      <c r="L210" s="31">
        <v>1355.9</v>
      </c>
      <c r="M210" s="31">
        <v>0.47454000000000002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455.9</v>
      </c>
      <c r="D211" s="36">
        <v>458.26666666666665</v>
      </c>
      <c r="E211" s="36">
        <v>452.63333333333333</v>
      </c>
      <c r="F211" s="36">
        <v>449.36666666666667</v>
      </c>
      <c r="G211" s="36">
        <v>443.73333333333335</v>
      </c>
      <c r="H211" s="36">
        <v>461.5333333333333</v>
      </c>
      <c r="I211" s="36">
        <v>467.16666666666663</v>
      </c>
      <c r="J211" s="36">
        <v>470.43333333333328</v>
      </c>
      <c r="K211" s="31">
        <v>463.9</v>
      </c>
      <c r="L211" s="31">
        <v>455</v>
      </c>
      <c r="M211" s="31">
        <v>97.671819999999997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22.9</v>
      </c>
      <c r="D212" s="36">
        <v>23.133333333333336</v>
      </c>
      <c r="E212" s="36">
        <v>22.516666666666673</v>
      </c>
      <c r="F212" s="36">
        <v>22.133333333333336</v>
      </c>
      <c r="G212" s="36">
        <v>21.516666666666673</v>
      </c>
      <c r="H212" s="36">
        <v>23.516666666666673</v>
      </c>
      <c r="I212" s="36">
        <v>24.13333333333334</v>
      </c>
      <c r="J212" s="36">
        <v>24.516666666666673</v>
      </c>
      <c r="K212" s="31">
        <v>23.75</v>
      </c>
      <c r="L212" s="31">
        <v>22.75</v>
      </c>
      <c r="M212" s="31">
        <v>3780.9958999999999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285.64999999999998</v>
      </c>
      <c r="D213" s="36">
        <v>286.33333333333331</v>
      </c>
      <c r="E213" s="36">
        <v>281.66666666666663</v>
      </c>
      <c r="F213" s="36">
        <v>277.68333333333334</v>
      </c>
      <c r="G213" s="36">
        <v>273.01666666666665</v>
      </c>
      <c r="H213" s="36">
        <v>290.31666666666661</v>
      </c>
      <c r="I213" s="36">
        <v>294.98333333333323</v>
      </c>
      <c r="J213" s="36">
        <v>298.96666666666658</v>
      </c>
      <c r="K213" s="31">
        <v>291</v>
      </c>
      <c r="L213" s="31">
        <v>282.35000000000002</v>
      </c>
      <c r="M213" s="31">
        <v>121.36772999999999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127.55</v>
      </c>
      <c r="D214" s="36">
        <v>128.29999999999998</v>
      </c>
      <c r="E214" s="36">
        <v>126.34999999999997</v>
      </c>
      <c r="F214" s="36">
        <v>125.14999999999998</v>
      </c>
      <c r="G214" s="36">
        <v>123.19999999999996</v>
      </c>
      <c r="H214" s="36">
        <v>129.49999999999997</v>
      </c>
      <c r="I214" s="36">
        <v>131.44999999999996</v>
      </c>
      <c r="J214" s="36">
        <v>132.64999999999998</v>
      </c>
      <c r="K214" s="31">
        <v>130.25</v>
      </c>
      <c r="L214" s="31">
        <v>127.1</v>
      </c>
      <c r="M214" s="31">
        <v>391.01172000000003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710.4</v>
      </c>
      <c r="D215" s="36">
        <v>711.78333333333342</v>
      </c>
      <c r="E215" s="36">
        <v>707.56666666666683</v>
      </c>
      <c r="F215" s="36">
        <v>704.73333333333346</v>
      </c>
      <c r="G215" s="36">
        <v>700.51666666666688</v>
      </c>
      <c r="H215" s="36">
        <v>714.61666666666679</v>
      </c>
      <c r="I215" s="36">
        <v>718.83333333333326</v>
      </c>
      <c r="J215" s="36">
        <v>721.66666666666674</v>
      </c>
      <c r="K215" s="31">
        <v>716</v>
      </c>
      <c r="L215" s="31">
        <v>708.95</v>
      </c>
      <c r="M215" s="31">
        <v>9.2191100000000006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3"/>
      <c r="B1" s="344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7" t="s">
        <v>16</v>
      </c>
      <c r="B9" s="339" t="s">
        <v>18</v>
      </c>
      <c r="C9" s="342" t="s">
        <v>20</v>
      </c>
      <c r="D9" s="342" t="s">
        <v>21</v>
      </c>
      <c r="E9" s="334" t="s">
        <v>22</v>
      </c>
      <c r="F9" s="335"/>
      <c r="G9" s="336"/>
      <c r="H9" s="334" t="s">
        <v>23</v>
      </c>
      <c r="I9" s="335"/>
      <c r="J9" s="336"/>
      <c r="K9" s="26"/>
      <c r="L9" s="27"/>
      <c r="M9" s="48"/>
      <c r="N9" s="1"/>
      <c r="O9" s="1"/>
    </row>
    <row r="10" spans="1:15" ht="42.75" customHeight="1">
      <c r="A10" s="338"/>
      <c r="B10" s="341"/>
      <c r="C10" s="341"/>
      <c r="D10" s="34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655.25</v>
      </c>
      <c r="D11" s="36">
        <v>663.4</v>
      </c>
      <c r="E11" s="36">
        <v>644.75</v>
      </c>
      <c r="F11" s="36">
        <v>634.25</v>
      </c>
      <c r="G11" s="36">
        <v>615.6</v>
      </c>
      <c r="H11" s="36">
        <v>673.9</v>
      </c>
      <c r="I11" s="36">
        <v>692.54999999999984</v>
      </c>
      <c r="J11" s="36">
        <v>703.05</v>
      </c>
      <c r="K11" s="31">
        <v>682.05</v>
      </c>
      <c r="L11" s="31">
        <v>652.9</v>
      </c>
      <c r="M11" s="31">
        <v>2.0341499999999999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34236.75</v>
      </c>
      <c r="D12" s="36">
        <v>34740.449999999997</v>
      </c>
      <c r="E12" s="36">
        <v>33028.999999999993</v>
      </c>
      <c r="F12" s="36">
        <v>31821.249999999993</v>
      </c>
      <c r="G12" s="36">
        <v>30109.799999999988</v>
      </c>
      <c r="H12" s="36">
        <v>35948.199999999997</v>
      </c>
      <c r="I12" s="36">
        <v>37659.650000000009</v>
      </c>
      <c r="J12" s="36">
        <v>38867.4</v>
      </c>
      <c r="K12" s="31">
        <v>36451.9</v>
      </c>
      <c r="L12" s="31">
        <v>33532.699999999997</v>
      </c>
      <c r="M12" s="31">
        <v>0.18794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501.25</v>
      </c>
      <c r="D13" s="36">
        <v>502.7</v>
      </c>
      <c r="E13" s="36">
        <v>497.59999999999997</v>
      </c>
      <c r="F13" s="36">
        <v>493.95</v>
      </c>
      <c r="G13" s="36">
        <v>488.84999999999997</v>
      </c>
      <c r="H13" s="36">
        <v>506.34999999999997</v>
      </c>
      <c r="I13" s="36">
        <v>511.45</v>
      </c>
      <c r="J13" s="36">
        <v>515.09999999999991</v>
      </c>
      <c r="K13" s="31">
        <v>507.8</v>
      </c>
      <c r="L13" s="31">
        <v>499.05</v>
      </c>
      <c r="M13" s="31">
        <v>2.8860100000000002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652.45000000000005</v>
      </c>
      <c r="D14" s="36">
        <v>650.91666666666663</v>
      </c>
      <c r="E14" s="36">
        <v>645.0333333333333</v>
      </c>
      <c r="F14" s="36">
        <v>637.61666666666667</v>
      </c>
      <c r="G14" s="36">
        <v>631.73333333333335</v>
      </c>
      <c r="H14" s="36">
        <v>658.33333333333326</v>
      </c>
      <c r="I14" s="36">
        <v>664.2166666666667</v>
      </c>
      <c r="J14" s="36">
        <v>671.63333333333321</v>
      </c>
      <c r="K14" s="31">
        <v>656.8</v>
      </c>
      <c r="L14" s="31">
        <v>643.5</v>
      </c>
      <c r="M14" s="31">
        <v>11.620509999999999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1567.7</v>
      </c>
      <c r="D15" s="36">
        <v>1571.6166666666668</v>
      </c>
      <c r="E15" s="36">
        <v>1560.0833333333335</v>
      </c>
      <c r="F15" s="36">
        <v>1552.4666666666667</v>
      </c>
      <c r="G15" s="36">
        <v>1540.9333333333334</v>
      </c>
      <c r="H15" s="36">
        <v>1579.2333333333336</v>
      </c>
      <c r="I15" s="36">
        <v>1590.7666666666669</v>
      </c>
      <c r="J15" s="36">
        <v>1598.3833333333337</v>
      </c>
      <c r="K15" s="31">
        <v>1583.15</v>
      </c>
      <c r="L15" s="31">
        <v>1564</v>
      </c>
      <c r="M15" s="31">
        <v>1.5270699999999999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4775.55</v>
      </c>
      <c r="D16" s="36">
        <v>4768.1833333333334</v>
      </c>
      <c r="E16" s="36">
        <v>4706.4666666666672</v>
      </c>
      <c r="F16" s="36">
        <v>4637.3833333333341</v>
      </c>
      <c r="G16" s="36">
        <v>4575.6666666666679</v>
      </c>
      <c r="H16" s="36">
        <v>4837.2666666666664</v>
      </c>
      <c r="I16" s="36">
        <v>4898.9833333333318</v>
      </c>
      <c r="J16" s="36">
        <v>4968.0666666666657</v>
      </c>
      <c r="K16" s="31">
        <v>4829.8999999999996</v>
      </c>
      <c r="L16" s="31">
        <v>4699.1000000000004</v>
      </c>
      <c r="M16" s="31">
        <v>2.91954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23606.6</v>
      </c>
      <c r="D17" s="36">
        <v>23492.266666666666</v>
      </c>
      <c r="E17" s="36">
        <v>23334.533333333333</v>
      </c>
      <c r="F17" s="36">
        <v>23062.466666666667</v>
      </c>
      <c r="G17" s="36">
        <v>22904.733333333334</v>
      </c>
      <c r="H17" s="36">
        <v>23764.333333333332</v>
      </c>
      <c r="I17" s="36">
        <v>23922.066666666662</v>
      </c>
      <c r="J17" s="36">
        <v>24194.133333333331</v>
      </c>
      <c r="K17" s="31">
        <v>23650</v>
      </c>
      <c r="L17" s="31">
        <v>23220.2</v>
      </c>
      <c r="M17" s="31">
        <v>0.19924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2280.1999999999998</v>
      </c>
      <c r="D18" s="36">
        <v>2289.6666666666665</v>
      </c>
      <c r="E18" s="36">
        <v>2245.5333333333328</v>
      </c>
      <c r="F18" s="36">
        <v>2210.8666666666663</v>
      </c>
      <c r="G18" s="36">
        <v>2166.7333333333327</v>
      </c>
      <c r="H18" s="36">
        <v>2324.333333333333</v>
      </c>
      <c r="I18" s="36">
        <v>2368.4666666666672</v>
      </c>
      <c r="J18" s="36">
        <v>2403.1333333333332</v>
      </c>
      <c r="K18" s="31">
        <v>2333.8000000000002</v>
      </c>
      <c r="L18" s="31">
        <v>2255</v>
      </c>
      <c r="M18" s="31">
        <v>14.40573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3003</v>
      </c>
      <c r="D19" s="36">
        <v>3052.5333333333333</v>
      </c>
      <c r="E19" s="36">
        <v>2906.0666666666666</v>
      </c>
      <c r="F19" s="36">
        <v>2809.1333333333332</v>
      </c>
      <c r="G19" s="36">
        <v>2662.6666666666665</v>
      </c>
      <c r="H19" s="36">
        <v>3149.4666666666667</v>
      </c>
      <c r="I19" s="36">
        <v>3295.9333333333329</v>
      </c>
      <c r="J19" s="36">
        <v>3392.8666666666668</v>
      </c>
      <c r="K19" s="31">
        <v>3199</v>
      </c>
      <c r="L19" s="31">
        <v>2955.6</v>
      </c>
      <c r="M19" s="31">
        <v>197.25411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1697.25</v>
      </c>
      <c r="D20" s="36">
        <v>1684.8833333333332</v>
      </c>
      <c r="E20" s="36">
        <v>1622.3666666666663</v>
      </c>
      <c r="F20" s="36">
        <v>1547.4833333333331</v>
      </c>
      <c r="G20" s="36">
        <v>1484.9666666666662</v>
      </c>
      <c r="H20" s="36">
        <v>1759.7666666666664</v>
      </c>
      <c r="I20" s="36">
        <v>1822.2833333333333</v>
      </c>
      <c r="J20" s="36">
        <v>1897.1666666666665</v>
      </c>
      <c r="K20" s="31">
        <v>1747.4</v>
      </c>
      <c r="L20" s="31">
        <v>1610</v>
      </c>
      <c r="M20" s="31">
        <v>80.642139999999998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1094.25</v>
      </c>
      <c r="D21" s="36">
        <v>1100.3333333333333</v>
      </c>
      <c r="E21" s="36">
        <v>1056.6666666666665</v>
      </c>
      <c r="F21" s="36">
        <v>1019.0833333333333</v>
      </c>
      <c r="G21" s="36">
        <v>975.41666666666652</v>
      </c>
      <c r="H21" s="36">
        <v>1137.9166666666665</v>
      </c>
      <c r="I21" s="36">
        <v>1181.583333333333</v>
      </c>
      <c r="J21" s="36">
        <v>1219.1666666666665</v>
      </c>
      <c r="K21" s="31">
        <v>1144</v>
      </c>
      <c r="L21" s="31">
        <v>1062.75</v>
      </c>
      <c r="M21" s="31">
        <v>330.60777999999999</v>
      </c>
      <c r="N21" s="1"/>
      <c r="O21" s="1"/>
    </row>
    <row r="22" spans="1:15" ht="12" customHeight="1">
      <c r="A22" s="33">
        <v>12</v>
      </c>
      <c r="B22" s="53" t="s">
        <v>841</v>
      </c>
      <c r="C22" s="31">
        <v>544.5</v>
      </c>
      <c r="D22" s="36">
        <v>538</v>
      </c>
      <c r="E22" s="36">
        <v>531.5</v>
      </c>
      <c r="F22" s="36">
        <v>518.5</v>
      </c>
      <c r="G22" s="36">
        <v>512</v>
      </c>
      <c r="H22" s="36">
        <v>551</v>
      </c>
      <c r="I22" s="36">
        <v>557.5</v>
      </c>
      <c r="J22" s="36">
        <v>570.5</v>
      </c>
      <c r="K22" s="31">
        <v>544.5</v>
      </c>
      <c r="L22" s="31">
        <v>525</v>
      </c>
      <c r="M22" s="31">
        <v>40.44997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1099.3</v>
      </c>
      <c r="D23" s="36">
        <v>1077.4833333333333</v>
      </c>
      <c r="E23" s="36">
        <v>1054.0166666666667</v>
      </c>
      <c r="F23" s="36">
        <v>1008.7333333333333</v>
      </c>
      <c r="G23" s="36">
        <v>985.26666666666665</v>
      </c>
      <c r="H23" s="36">
        <v>1122.7666666666667</v>
      </c>
      <c r="I23" s="36">
        <v>1146.2333333333333</v>
      </c>
      <c r="J23" s="36">
        <v>1191.5166666666667</v>
      </c>
      <c r="K23" s="31">
        <v>1100.95</v>
      </c>
      <c r="L23" s="31">
        <v>1032.2</v>
      </c>
      <c r="M23" s="31">
        <v>172.95242999999999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380.95</v>
      </c>
      <c r="D24" s="36">
        <v>385.0333333333333</v>
      </c>
      <c r="E24" s="36">
        <v>372.26666666666659</v>
      </c>
      <c r="F24" s="36">
        <v>363.58333333333331</v>
      </c>
      <c r="G24" s="36">
        <v>350.81666666666661</v>
      </c>
      <c r="H24" s="36">
        <v>393.71666666666658</v>
      </c>
      <c r="I24" s="36">
        <v>406.48333333333323</v>
      </c>
      <c r="J24" s="36">
        <v>415.16666666666657</v>
      </c>
      <c r="K24" s="31">
        <v>397.8</v>
      </c>
      <c r="L24" s="31">
        <v>376.35</v>
      </c>
      <c r="M24" s="31">
        <v>185.43241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170.4</v>
      </c>
      <c r="D25" s="36">
        <v>170.66666666666666</v>
      </c>
      <c r="E25" s="36">
        <v>168.98333333333332</v>
      </c>
      <c r="F25" s="36">
        <v>167.56666666666666</v>
      </c>
      <c r="G25" s="36">
        <v>165.88333333333333</v>
      </c>
      <c r="H25" s="36">
        <v>172.08333333333331</v>
      </c>
      <c r="I25" s="36">
        <v>173.76666666666665</v>
      </c>
      <c r="J25" s="36">
        <v>175.18333333333331</v>
      </c>
      <c r="K25" s="31">
        <v>172.35</v>
      </c>
      <c r="L25" s="31">
        <v>169.25</v>
      </c>
      <c r="M25" s="31">
        <v>69.634770000000003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240.75</v>
      </c>
      <c r="D26" s="36">
        <v>241.23333333333335</v>
      </c>
      <c r="E26" s="36">
        <v>237.9666666666667</v>
      </c>
      <c r="F26" s="36">
        <v>235.18333333333334</v>
      </c>
      <c r="G26" s="36">
        <v>231.91666666666669</v>
      </c>
      <c r="H26" s="36">
        <v>244.01666666666671</v>
      </c>
      <c r="I26" s="36">
        <v>247.28333333333336</v>
      </c>
      <c r="J26" s="36">
        <v>250.06666666666672</v>
      </c>
      <c r="K26" s="31">
        <v>244.5</v>
      </c>
      <c r="L26" s="31">
        <v>238.45</v>
      </c>
      <c r="M26" s="31">
        <v>63.071649999999998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349.75</v>
      </c>
      <c r="D27" s="36">
        <v>350.63333333333338</v>
      </c>
      <c r="E27" s="36">
        <v>347.26666666666677</v>
      </c>
      <c r="F27" s="36">
        <v>344.78333333333336</v>
      </c>
      <c r="G27" s="36">
        <v>341.41666666666674</v>
      </c>
      <c r="H27" s="36">
        <v>353.11666666666679</v>
      </c>
      <c r="I27" s="36">
        <v>356.48333333333346</v>
      </c>
      <c r="J27" s="36">
        <v>358.96666666666681</v>
      </c>
      <c r="K27" s="31">
        <v>354</v>
      </c>
      <c r="L27" s="31">
        <v>348.15</v>
      </c>
      <c r="M27" s="31">
        <v>2.1428500000000001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902.25</v>
      </c>
      <c r="D28" s="36">
        <v>899.98333333333323</v>
      </c>
      <c r="E28" s="36">
        <v>883.16666666666652</v>
      </c>
      <c r="F28" s="36">
        <v>864.08333333333326</v>
      </c>
      <c r="G28" s="36">
        <v>847.26666666666654</v>
      </c>
      <c r="H28" s="36">
        <v>919.06666666666649</v>
      </c>
      <c r="I28" s="36">
        <v>935.88333333333333</v>
      </c>
      <c r="J28" s="36">
        <v>954.96666666666647</v>
      </c>
      <c r="K28" s="31">
        <v>916.8</v>
      </c>
      <c r="L28" s="31">
        <v>880.9</v>
      </c>
      <c r="M28" s="31">
        <v>2.3928099999999999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1309.5</v>
      </c>
      <c r="D29" s="36">
        <v>1312.4666666666667</v>
      </c>
      <c r="E29" s="36">
        <v>1299.0333333333333</v>
      </c>
      <c r="F29" s="36">
        <v>1288.5666666666666</v>
      </c>
      <c r="G29" s="36">
        <v>1275.1333333333332</v>
      </c>
      <c r="H29" s="36">
        <v>1322.9333333333334</v>
      </c>
      <c r="I29" s="36">
        <v>1336.3666666666668</v>
      </c>
      <c r="J29" s="36">
        <v>1346.8333333333335</v>
      </c>
      <c r="K29" s="31">
        <v>1325.9</v>
      </c>
      <c r="L29" s="31">
        <v>1302</v>
      </c>
      <c r="M29" s="31">
        <v>2.8988399999999999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3560.95</v>
      </c>
      <c r="D30" s="36">
        <v>3581.0166666666664</v>
      </c>
      <c r="E30" s="36">
        <v>3529.9833333333327</v>
      </c>
      <c r="F30" s="36">
        <v>3499.0166666666664</v>
      </c>
      <c r="G30" s="36">
        <v>3447.9833333333327</v>
      </c>
      <c r="H30" s="36">
        <v>3611.9833333333327</v>
      </c>
      <c r="I30" s="36">
        <v>3663.0166666666664</v>
      </c>
      <c r="J30" s="36">
        <v>3693.9833333333327</v>
      </c>
      <c r="K30" s="31">
        <v>3632.05</v>
      </c>
      <c r="L30" s="31">
        <v>3550.05</v>
      </c>
      <c r="M30" s="31">
        <v>1.1377699999999999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2232.85</v>
      </c>
      <c r="D31" s="36">
        <v>2215.7833333333333</v>
      </c>
      <c r="E31" s="36">
        <v>2187.1166666666668</v>
      </c>
      <c r="F31" s="36">
        <v>2141.3833333333337</v>
      </c>
      <c r="G31" s="36">
        <v>2112.7166666666672</v>
      </c>
      <c r="H31" s="36">
        <v>2261.5166666666664</v>
      </c>
      <c r="I31" s="36">
        <v>2290.1833333333334</v>
      </c>
      <c r="J31" s="36">
        <v>2335.9166666666661</v>
      </c>
      <c r="K31" s="31">
        <v>2244.4499999999998</v>
      </c>
      <c r="L31" s="31">
        <v>2170.0500000000002</v>
      </c>
      <c r="M31" s="31">
        <v>1.21669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807.6</v>
      </c>
      <c r="D32" s="36">
        <v>809.53333333333342</v>
      </c>
      <c r="E32" s="36">
        <v>794.11666666666679</v>
      </c>
      <c r="F32" s="36">
        <v>780.63333333333333</v>
      </c>
      <c r="G32" s="36">
        <v>765.2166666666667</v>
      </c>
      <c r="H32" s="36">
        <v>823.01666666666688</v>
      </c>
      <c r="I32" s="36">
        <v>838.43333333333362</v>
      </c>
      <c r="J32" s="36">
        <v>851.91666666666697</v>
      </c>
      <c r="K32" s="31">
        <v>824.95</v>
      </c>
      <c r="L32" s="31">
        <v>796.05</v>
      </c>
      <c r="M32" s="31">
        <v>6.4447599999999996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5240.5</v>
      </c>
      <c r="D33" s="36">
        <v>5221.2166666666672</v>
      </c>
      <c r="E33" s="36">
        <v>5175.4833333333345</v>
      </c>
      <c r="F33" s="36">
        <v>5110.4666666666672</v>
      </c>
      <c r="G33" s="36">
        <v>5064.7333333333345</v>
      </c>
      <c r="H33" s="36">
        <v>5286.2333333333345</v>
      </c>
      <c r="I33" s="36">
        <v>5331.9666666666681</v>
      </c>
      <c r="J33" s="36">
        <v>5396.9833333333345</v>
      </c>
      <c r="K33" s="31">
        <v>5266.95</v>
      </c>
      <c r="L33" s="31">
        <v>5156.2</v>
      </c>
      <c r="M33" s="31">
        <v>2.75095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2647.85</v>
      </c>
      <c r="D34" s="36">
        <v>2658.9833333333336</v>
      </c>
      <c r="E34" s="36">
        <v>2626.9666666666672</v>
      </c>
      <c r="F34" s="36">
        <v>2606.0833333333335</v>
      </c>
      <c r="G34" s="36">
        <v>2574.0666666666671</v>
      </c>
      <c r="H34" s="36">
        <v>2679.8666666666672</v>
      </c>
      <c r="I34" s="36">
        <v>2711.8833333333337</v>
      </c>
      <c r="J34" s="36">
        <v>2732.7666666666673</v>
      </c>
      <c r="K34" s="31">
        <v>2691</v>
      </c>
      <c r="L34" s="31">
        <v>2638.1</v>
      </c>
      <c r="M34" s="31">
        <v>0.69898000000000005</v>
      </c>
      <c r="N34" s="1"/>
      <c r="O34" s="1"/>
    </row>
    <row r="35" spans="1:15" ht="12.75" customHeight="1">
      <c r="A35" s="33">
        <v>25</v>
      </c>
      <c r="B35" s="53" t="s">
        <v>874</v>
      </c>
      <c r="C35" s="31">
        <v>811.25</v>
      </c>
      <c r="D35" s="36">
        <v>812.73333333333323</v>
      </c>
      <c r="E35" s="36">
        <v>805.56666666666649</v>
      </c>
      <c r="F35" s="36">
        <v>799.88333333333321</v>
      </c>
      <c r="G35" s="36">
        <v>792.71666666666647</v>
      </c>
      <c r="H35" s="36">
        <v>818.41666666666652</v>
      </c>
      <c r="I35" s="36">
        <v>825.58333333333326</v>
      </c>
      <c r="J35" s="36">
        <v>831.26666666666654</v>
      </c>
      <c r="K35" s="31">
        <v>819.9</v>
      </c>
      <c r="L35" s="31">
        <v>807.05</v>
      </c>
      <c r="M35" s="31">
        <v>3.0610599999999999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3112.1</v>
      </c>
      <c r="D36" s="36">
        <v>3118.4</v>
      </c>
      <c r="E36" s="36">
        <v>3090.8</v>
      </c>
      <c r="F36" s="36">
        <v>3069.5</v>
      </c>
      <c r="G36" s="36">
        <v>3041.9</v>
      </c>
      <c r="H36" s="36">
        <v>3139.7000000000003</v>
      </c>
      <c r="I36" s="36">
        <v>3167.2999999999997</v>
      </c>
      <c r="J36" s="36">
        <v>3188.6000000000004</v>
      </c>
      <c r="K36" s="31">
        <v>3146</v>
      </c>
      <c r="L36" s="31">
        <v>3097.1</v>
      </c>
      <c r="M36" s="31">
        <v>0.78656999999999999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536.1</v>
      </c>
      <c r="D37" s="36">
        <v>537.75</v>
      </c>
      <c r="E37" s="36">
        <v>526.5</v>
      </c>
      <c r="F37" s="36">
        <v>516.9</v>
      </c>
      <c r="G37" s="36">
        <v>505.65</v>
      </c>
      <c r="H37" s="36">
        <v>547.35</v>
      </c>
      <c r="I37" s="36">
        <v>558.6</v>
      </c>
      <c r="J37" s="36">
        <v>568.20000000000005</v>
      </c>
      <c r="K37" s="31">
        <v>549</v>
      </c>
      <c r="L37" s="31">
        <v>528.15</v>
      </c>
      <c r="M37" s="31">
        <v>137.11402000000001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3479.4</v>
      </c>
      <c r="D38" s="36">
        <v>3489.4666666666667</v>
      </c>
      <c r="E38" s="36">
        <v>3454.9333333333334</v>
      </c>
      <c r="F38" s="36">
        <v>3430.4666666666667</v>
      </c>
      <c r="G38" s="36">
        <v>3395.9333333333334</v>
      </c>
      <c r="H38" s="36">
        <v>3513.9333333333334</v>
      </c>
      <c r="I38" s="36">
        <v>3548.4666666666672</v>
      </c>
      <c r="J38" s="36">
        <v>3572.9333333333334</v>
      </c>
      <c r="K38" s="31">
        <v>3524</v>
      </c>
      <c r="L38" s="31">
        <v>3465</v>
      </c>
      <c r="M38" s="31">
        <v>1.8172200000000001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1091.05</v>
      </c>
      <c r="D39" s="36">
        <v>1088.1833333333332</v>
      </c>
      <c r="E39" s="36">
        <v>1071.9666666666662</v>
      </c>
      <c r="F39" s="36">
        <v>1052.883333333333</v>
      </c>
      <c r="G39" s="36">
        <v>1036.6666666666661</v>
      </c>
      <c r="H39" s="36">
        <v>1107.2666666666664</v>
      </c>
      <c r="I39" s="36">
        <v>1123.4833333333331</v>
      </c>
      <c r="J39" s="36">
        <v>1142.5666666666666</v>
      </c>
      <c r="K39" s="31">
        <v>1104.4000000000001</v>
      </c>
      <c r="L39" s="31">
        <v>1069.0999999999999</v>
      </c>
      <c r="M39" s="31">
        <v>3.3801899999999998</v>
      </c>
      <c r="N39" s="1"/>
      <c r="O39" s="1"/>
    </row>
    <row r="40" spans="1:15" ht="12.75" customHeight="1">
      <c r="A40" s="33">
        <v>30</v>
      </c>
      <c r="B40" s="53" t="s">
        <v>843</v>
      </c>
      <c r="C40" s="31">
        <v>5868.3</v>
      </c>
      <c r="D40" s="36">
        <v>5910.2333333333336</v>
      </c>
      <c r="E40" s="36">
        <v>5800.5666666666675</v>
      </c>
      <c r="F40" s="36">
        <v>5732.8333333333339</v>
      </c>
      <c r="G40" s="36">
        <v>5623.1666666666679</v>
      </c>
      <c r="H40" s="36">
        <v>5977.9666666666672</v>
      </c>
      <c r="I40" s="36">
        <v>6087.6333333333332</v>
      </c>
      <c r="J40" s="36">
        <v>6155.3666666666668</v>
      </c>
      <c r="K40" s="31">
        <v>6019.9</v>
      </c>
      <c r="L40" s="31">
        <v>5842.5</v>
      </c>
      <c r="M40" s="31">
        <v>0.68542000000000003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1470.15</v>
      </c>
      <c r="D41" s="36">
        <v>1479.0166666666667</v>
      </c>
      <c r="E41" s="36">
        <v>1458.1333333333332</v>
      </c>
      <c r="F41" s="36">
        <v>1446.1166666666666</v>
      </c>
      <c r="G41" s="36">
        <v>1425.2333333333331</v>
      </c>
      <c r="H41" s="36">
        <v>1491.0333333333333</v>
      </c>
      <c r="I41" s="36">
        <v>1511.916666666667</v>
      </c>
      <c r="J41" s="36">
        <v>1523.9333333333334</v>
      </c>
      <c r="K41" s="31">
        <v>1499.9</v>
      </c>
      <c r="L41" s="31">
        <v>1467</v>
      </c>
      <c r="M41" s="31">
        <v>10.606859999999999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5768.3</v>
      </c>
      <c r="D42" s="36">
        <v>5742.45</v>
      </c>
      <c r="E42" s="36">
        <v>5698.9</v>
      </c>
      <c r="F42" s="36">
        <v>5629.5</v>
      </c>
      <c r="G42" s="36">
        <v>5585.95</v>
      </c>
      <c r="H42" s="36">
        <v>5811.8499999999995</v>
      </c>
      <c r="I42" s="36">
        <v>5855.4000000000005</v>
      </c>
      <c r="J42" s="36">
        <v>5924.7999999999993</v>
      </c>
      <c r="K42" s="31">
        <v>5786</v>
      </c>
      <c r="L42" s="31">
        <v>5673.05</v>
      </c>
      <c r="M42" s="31">
        <v>1.98997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457.75</v>
      </c>
      <c r="D43" s="36">
        <v>457.2833333333333</v>
      </c>
      <c r="E43" s="36">
        <v>454.01666666666659</v>
      </c>
      <c r="F43" s="36">
        <v>450.2833333333333</v>
      </c>
      <c r="G43" s="36">
        <v>447.01666666666659</v>
      </c>
      <c r="H43" s="36">
        <v>461.01666666666659</v>
      </c>
      <c r="I43" s="36">
        <v>464.28333333333325</v>
      </c>
      <c r="J43" s="36">
        <v>468.01666666666659</v>
      </c>
      <c r="K43" s="31">
        <v>460.55</v>
      </c>
      <c r="L43" s="31">
        <v>453.55</v>
      </c>
      <c r="M43" s="31">
        <v>11.61847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324.05</v>
      </c>
      <c r="D44" s="36">
        <v>325.43333333333334</v>
      </c>
      <c r="E44" s="36">
        <v>319.56666666666666</v>
      </c>
      <c r="F44" s="36">
        <v>315.08333333333331</v>
      </c>
      <c r="G44" s="36">
        <v>309.21666666666664</v>
      </c>
      <c r="H44" s="36">
        <v>329.91666666666669</v>
      </c>
      <c r="I44" s="36">
        <v>335.78333333333336</v>
      </c>
      <c r="J44" s="36">
        <v>340.26666666666671</v>
      </c>
      <c r="K44" s="31">
        <v>331.3</v>
      </c>
      <c r="L44" s="31">
        <v>320.95</v>
      </c>
      <c r="M44" s="31">
        <v>7.4074499999999999</v>
      </c>
      <c r="N44" s="1"/>
      <c r="O44" s="1"/>
    </row>
    <row r="45" spans="1:15" ht="12.75" customHeight="1">
      <c r="A45" s="33">
        <v>35</v>
      </c>
      <c r="B45" s="53" t="s">
        <v>842</v>
      </c>
      <c r="C45" s="31">
        <v>646.85</v>
      </c>
      <c r="D45" s="36">
        <v>647.61666666666667</v>
      </c>
      <c r="E45" s="36">
        <v>639.23333333333335</v>
      </c>
      <c r="F45" s="36">
        <v>631.61666666666667</v>
      </c>
      <c r="G45" s="36">
        <v>623.23333333333335</v>
      </c>
      <c r="H45" s="36">
        <v>655.23333333333335</v>
      </c>
      <c r="I45" s="36">
        <v>663.61666666666679</v>
      </c>
      <c r="J45" s="36">
        <v>671.23333333333335</v>
      </c>
      <c r="K45" s="31">
        <v>656</v>
      </c>
      <c r="L45" s="31">
        <v>640</v>
      </c>
      <c r="M45" s="31">
        <v>3.6812299999999998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580.95000000000005</v>
      </c>
      <c r="D46" s="36">
        <v>580.38333333333333</v>
      </c>
      <c r="E46" s="36">
        <v>573.56666666666661</v>
      </c>
      <c r="F46" s="36">
        <v>566.18333333333328</v>
      </c>
      <c r="G46" s="36">
        <v>559.36666666666656</v>
      </c>
      <c r="H46" s="36">
        <v>587.76666666666665</v>
      </c>
      <c r="I46" s="36">
        <v>594.58333333333348</v>
      </c>
      <c r="J46" s="36">
        <v>601.9666666666667</v>
      </c>
      <c r="K46" s="31">
        <v>587.20000000000005</v>
      </c>
      <c r="L46" s="31">
        <v>573</v>
      </c>
      <c r="M46" s="31">
        <v>1.2317400000000001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179.7</v>
      </c>
      <c r="D47" s="36">
        <v>179.91666666666666</v>
      </c>
      <c r="E47" s="36">
        <v>177.73333333333332</v>
      </c>
      <c r="F47" s="36">
        <v>175.76666666666665</v>
      </c>
      <c r="G47" s="36">
        <v>173.58333333333331</v>
      </c>
      <c r="H47" s="36">
        <v>181.88333333333333</v>
      </c>
      <c r="I47" s="36">
        <v>184.06666666666666</v>
      </c>
      <c r="J47" s="36">
        <v>186.03333333333333</v>
      </c>
      <c r="K47" s="31">
        <v>182.1</v>
      </c>
      <c r="L47" s="31">
        <v>177.95</v>
      </c>
      <c r="M47" s="31">
        <v>111.13724000000001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3373.6</v>
      </c>
      <c r="D48" s="36">
        <v>3379.2000000000003</v>
      </c>
      <c r="E48" s="36">
        <v>3359.4000000000005</v>
      </c>
      <c r="F48" s="36">
        <v>3345.2000000000003</v>
      </c>
      <c r="G48" s="36">
        <v>3325.4000000000005</v>
      </c>
      <c r="H48" s="36">
        <v>3393.4000000000005</v>
      </c>
      <c r="I48" s="36">
        <v>3413.2000000000007</v>
      </c>
      <c r="J48" s="36">
        <v>3427.4000000000005</v>
      </c>
      <c r="K48" s="31">
        <v>3399</v>
      </c>
      <c r="L48" s="31">
        <v>3365</v>
      </c>
      <c r="M48" s="31">
        <v>3.7913100000000002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398.35</v>
      </c>
      <c r="D49" s="36">
        <v>401.09999999999997</v>
      </c>
      <c r="E49" s="36">
        <v>393.24999999999994</v>
      </c>
      <c r="F49" s="36">
        <v>388.15</v>
      </c>
      <c r="G49" s="36">
        <v>380.29999999999995</v>
      </c>
      <c r="H49" s="36">
        <v>406.19999999999993</v>
      </c>
      <c r="I49" s="36">
        <v>414.04999999999995</v>
      </c>
      <c r="J49" s="36">
        <v>419.14999999999992</v>
      </c>
      <c r="K49" s="31">
        <v>408.95</v>
      </c>
      <c r="L49" s="31">
        <v>396</v>
      </c>
      <c r="M49" s="31">
        <v>1.4222999999999999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1861.1</v>
      </c>
      <c r="D50" s="36">
        <v>1870.8500000000001</v>
      </c>
      <c r="E50" s="36">
        <v>1843.7000000000003</v>
      </c>
      <c r="F50" s="36">
        <v>1826.3000000000002</v>
      </c>
      <c r="G50" s="36">
        <v>1799.1500000000003</v>
      </c>
      <c r="H50" s="36">
        <v>1888.2500000000002</v>
      </c>
      <c r="I50" s="36">
        <v>1915.4000000000003</v>
      </c>
      <c r="J50" s="36">
        <v>1932.8000000000002</v>
      </c>
      <c r="K50" s="31">
        <v>1898</v>
      </c>
      <c r="L50" s="31">
        <v>1853.45</v>
      </c>
      <c r="M50" s="31">
        <v>4.5071099999999999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7161.35</v>
      </c>
      <c r="D51" s="36">
        <v>7177.45</v>
      </c>
      <c r="E51" s="36">
        <v>7129.9</v>
      </c>
      <c r="F51" s="36">
        <v>7098.45</v>
      </c>
      <c r="G51" s="36">
        <v>7050.9</v>
      </c>
      <c r="H51" s="36">
        <v>7208.9</v>
      </c>
      <c r="I51" s="36">
        <v>7256.4500000000007</v>
      </c>
      <c r="J51" s="36">
        <v>7287.9</v>
      </c>
      <c r="K51" s="31">
        <v>7225</v>
      </c>
      <c r="L51" s="31">
        <v>7146</v>
      </c>
      <c r="M51" s="31">
        <v>0.21035000000000001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770.35</v>
      </c>
      <c r="D52" s="36">
        <v>766.16666666666663</v>
      </c>
      <c r="E52" s="36">
        <v>758.18333333333328</v>
      </c>
      <c r="F52" s="36">
        <v>746.01666666666665</v>
      </c>
      <c r="G52" s="36">
        <v>738.0333333333333</v>
      </c>
      <c r="H52" s="36">
        <v>778.33333333333326</v>
      </c>
      <c r="I52" s="36">
        <v>786.31666666666661</v>
      </c>
      <c r="J52" s="36">
        <v>798.48333333333323</v>
      </c>
      <c r="K52" s="31">
        <v>774.15</v>
      </c>
      <c r="L52" s="31">
        <v>754</v>
      </c>
      <c r="M52" s="31">
        <v>20.318560000000002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1091.3</v>
      </c>
      <c r="D53" s="36">
        <v>1089.7333333333333</v>
      </c>
      <c r="E53" s="36">
        <v>1079.2166666666667</v>
      </c>
      <c r="F53" s="36">
        <v>1067.1333333333334</v>
      </c>
      <c r="G53" s="36">
        <v>1056.6166666666668</v>
      </c>
      <c r="H53" s="36">
        <v>1101.8166666666666</v>
      </c>
      <c r="I53" s="36">
        <v>1112.3333333333335</v>
      </c>
      <c r="J53" s="36">
        <v>1124.4166666666665</v>
      </c>
      <c r="K53" s="31">
        <v>1100.25</v>
      </c>
      <c r="L53" s="31">
        <v>1077.6500000000001</v>
      </c>
      <c r="M53" s="31">
        <v>17.366019999999999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449.2</v>
      </c>
      <c r="D54" s="36">
        <v>445.76666666666671</v>
      </c>
      <c r="E54" s="36">
        <v>433.03333333333342</v>
      </c>
      <c r="F54" s="36">
        <v>416.86666666666673</v>
      </c>
      <c r="G54" s="36">
        <v>404.13333333333344</v>
      </c>
      <c r="H54" s="36">
        <v>461.93333333333339</v>
      </c>
      <c r="I54" s="36">
        <v>474.66666666666663</v>
      </c>
      <c r="J54" s="36">
        <v>490.83333333333337</v>
      </c>
      <c r="K54" s="31">
        <v>458.5</v>
      </c>
      <c r="L54" s="31">
        <v>429.6</v>
      </c>
      <c r="M54" s="31">
        <v>15.16014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3932.35</v>
      </c>
      <c r="D55" s="36">
        <v>3977.25</v>
      </c>
      <c r="E55" s="36">
        <v>3874.5</v>
      </c>
      <c r="F55" s="36">
        <v>3816.65</v>
      </c>
      <c r="G55" s="36">
        <v>3713.9</v>
      </c>
      <c r="H55" s="36">
        <v>4035.1</v>
      </c>
      <c r="I55" s="36">
        <v>4137.8500000000004</v>
      </c>
      <c r="J55" s="36">
        <v>4195.7</v>
      </c>
      <c r="K55" s="31">
        <v>4080</v>
      </c>
      <c r="L55" s="31">
        <v>3919.4</v>
      </c>
      <c r="M55" s="31">
        <v>9.6447000000000003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1098.5999999999999</v>
      </c>
      <c r="D56" s="36">
        <v>1094.1666666666667</v>
      </c>
      <c r="E56" s="36">
        <v>1085.7333333333336</v>
      </c>
      <c r="F56" s="36">
        <v>1072.8666666666668</v>
      </c>
      <c r="G56" s="36">
        <v>1064.4333333333336</v>
      </c>
      <c r="H56" s="36">
        <v>1107.0333333333335</v>
      </c>
      <c r="I56" s="36">
        <v>1115.4666666666665</v>
      </c>
      <c r="J56" s="36">
        <v>1128.3333333333335</v>
      </c>
      <c r="K56" s="31">
        <v>1102.5999999999999</v>
      </c>
      <c r="L56" s="31">
        <v>1081.3</v>
      </c>
      <c r="M56" s="31">
        <v>102.2529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6986.5</v>
      </c>
      <c r="D57" s="36">
        <v>6883.45</v>
      </c>
      <c r="E57" s="36">
        <v>6707.0499999999993</v>
      </c>
      <c r="F57" s="36">
        <v>6427.5999999999995</v>
      </c>
      <c r="G57" s="36">
        <v>6251.1999999999989</v>
      </c>
      <c r="H57" s="36">
        <v>7162.9</v>
      </c>
      <c r="I57" s="36">
        <v>7339.2999999999993</v>
      </c>
      <c r="J57" s="36">
        <v>7618.75</v>
      </c>
      <c r="K57" s="31">
        <v>7059.85</v>
      </c>
      <c r="L57" s="31">
        <v>6604</v>
      </c>
      <c r="M57" s="31">
        <v>12.562749999999999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7384.8</v>
      </c>
      <c r="D58" s="36">
        <v>7412.9500000000007</v>
      </c>
      <c r="E58" s="36">
        <v>7340.0500000000011</v>
      </c>
      <c r="F58" s="36">
        <v>7295.3</v>
      </c>
      <c r="G58" s="36">
        <v>7222.4000000000005</v>
      </c>
      <c r="H58" s="36">
        <v>7457.7000000000016</v>
      </c>
      <c r="I58" s="36">
        <v>7530.6000000000013</v>
      </c>
      <c r="J58" s="36">
        <v>7575.3500000000022</v>
      </c>
      <c r="K58" s="31">
        <v>7485.85</v>
      </c>
      <c r="L58" s="31">
        <v>7368.2</v>
      </c>
      <c r="M58" s="31">
        <v>5.5340499999999997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1677.65</v>
      </c>
      <c r="D59" s="36">
        <v>1687.2166666666665</v>
      </c>
      <c r="E59" s="36">
        <v>1666.4333333333329</v>
      </c>
      <c r="F59" s="36">
        <v>1655.2166666666665</v>
      </c>
      <c r="G59" s="36">
        <v>1634.4333333333329</v>
      </c>
      <c r="H59" s="36">
        <v>1698.4333333333329</v>
      </c>
      <c r="I59" s="36">
        <v>1719.2166666666662</v>
      </c>
      <c r="J59" s="36">
        <v>1730.4333333333329</v>
      </c>
      <c r="K59" s="31">
        <v>1708</v>
      </c>
      <c r="L59" s="31">
        <v>1676</v>
      </c>
      <c r="M59" s="31">
        <v>8.0425799999999992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8103.4</v>
      </c>
      <c r="D60" s="36">
        <v>8011.7166666666662</v>
      </c>
      <c r="E60" s="36">
        <v>7802.8833333333332</v>
      </c>
      <c r="F60" s="36">
        <v>7502.3666666666668</v>
      </c>
      <c r="G60" s="36">
        <v>7293.5333333333338</v>
      </c>
      <c r="H60" s="36">
        <v>8312.2333333333336</v>
      </c>
      <c r="I60" s="36">
        <v>8521.0666666666657</v>
      </c>
      <c r="J60" s="36">
        <v>8821.5833333333321</v>
      </c>
      <c r="K60" s="31">
        <v>8220.5499999999993</v>
      </c>
      <c r="L60" s="31">
        <v>7711.2</v>
      </c>
      <c r="M60" s="31">
        <v>0.86219000000000001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2591.6999999999998</v>
      </c>
      <c r="D61" s="36">
        <v>2599.2999999999997</v>
      </c>
      <c r="E61" s="36">
        <v>2572.6499999999996</v>
      </c>
      <c r="F61" s="36">
        <v>2553.6</v>
      </c>
      <c r="G61" s="36">
        <v>2526.9499999999998</v>
      </c>
      <c r="H61" s="36">
        <v>2618.3499999999995</v>
      </c>
      <c r="I61" s="36">
        <v>2645</v>
      </c>
      <c r="J61" s="36">
        <v>2664.0499999999993</v>
      </c>
      <c r="K61" s="31">
        <v>2625.95</v>
      </c>
      <c r="L61" s="31">
        <v>2580.25</v>
      </c>
      <c r="M61" s="31">
        <v>0.83052999999999999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2505.9</v>
      </c>
      <c r="D62" s="36">
        <v>2510.2166666666667</v>
      </c>
      <c r="E62" s="36">
        <v>2485.6833333333334</v>
      </c>
      <c r="F62" s="36">
        <v>2465.4666666666667</v>
      </c>
      <c r="G62" s="36">
        <v>2440.9333333333334</v>
      </c>
      <c r="H62" s="36">
        <v>2530.4333333333334</v>
      </c>
      <c r="I62" s="36">
        <v>2554.9666666666672</v>
      </c>
      <c r="J62" s="36">
        <v>2575.1833333333334</v>
      </c>
      <c r="K62" s="31">
        <v>2534.75</v>
      </c>
      <c r="L62" s="31">
        <v>2490</v>
      </c>
      <c r="M62" s="31">
        <v>1.4280600000000001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406.4</v>
      </c>
      <c r="D63" s="36">
        <v>406</v>
      </c>
      <c r="E63" s="36">
        <v>403.45</v>
      </c>
      <c r="F63" s="36">
        <v>400.5</v>
      </c>
      <c r="G63" s="36">
        <v>397.95</v>
      </c>
      <c r="H63" s="36">
        <v>408.95</v>
      </c>
      <c r="I63" s="36">
        <v>411.49999999999994</v>
      </c>
      <c r="J63" s="36">
        <v>414.45</v>
      </c>
      <c r="K63" s="31">
        <v>408.55</v>
      </c>
      <c r="L63" s="31">
        <v>403.05</v>
      </c>
      <c r="M63" s="31">
        <v>9.68215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253.9</v>
      </c>
      <c r="D64" s="36">
        <v>251.01666666666665</v>
      </c>
      <c r="E64" s="36">
        <v>243.88333333333333</v>
      </c>
      <c r="F64" s="36">
        <v>233.86666666666667</v>
      </c>
      <c r="G64" s="36">
        <v>226.73333333333335</v>
      </c>
      <c r="H64" s="36">
        <v>261.0333333333333</v>
      </c>
      <c r="I64" s="36">
        <v>268.16666666666663</v>
      </c>
      <c r="J64" s="36">
        <v>278.18333333333328</v>
      </c>
      <c r="K64" s="31">
        <v>258.14999999999998</v>
      </c>
      <c r="L64" s="31">
        <v>241</v>
      </c>
      <c r="M64" s="31">
        <v>331.06054999999998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232.85</v>
      </c>
      <c r="D65" s="36">
        <v>231.85</v>
      </c>
      <c r="E65" s="36">
        <v>228.25</v>
      </c>
      <c r="F65" s="36">
        <v>223.65</v>
      </c>
      <c r="G65" s="36">
        <v>220.05</v>
      </c>
      <c r="H65" s="36">
        <v>236.45</v>
      </c>
      <c r="I65" s="36">
        <v>240.04999999999995</v>
      </c>
      <c r="J65" s="36">
        <v>244.64999999999998</v>
      </c>
      <c r="K65" s="31">
        <v>235.45</v>
      </c>
      <c r="L65" s="31">
        <v>227.25</v>
      </c>
      <c r="M65" s="31">
        <v>214.10874999999999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116.2</v>
      </c>
      <c r="D66" s="36">
        <v>115.51666666666667</v>
      </c>
      <c r="E66" s="36">
        <v>114.08333333333333</v>
      </c>
      <c r="F66" s="36">
        <v>111.96666666666667</v>
      </c>
      <c r="G66" s="36">
        <v>110.53333333333333</v>
      </c>
      <c r="H66" s="36">
        <v>117.63333333333333</v>
      </c>
      <c r="I66" s="36">
        <v>119.06666666666666</v>
      </c>
      <c r="J66" s="36">
        <v>121.18333333333332</v>
      </c>
      <c r="K66" s="31">
        <v>116.95</v>
      </c>
      <c r="L66" s="31">
        <v>113.4</v>
      </c>
      <c r="M66" s="31">
        <v>304.56365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47.3</v>
      </c>
      <c r="D67" s="36">
        <v>46.833333333333336</v>
      </c>
      <c r="E67" s="36">
        <v>46.06666666666667</v>
      </c>
      <c r="F67" s="36">
        <v>44.833333333333336</v>
      </c>
      <c r="G67" s="36">
        <v>44.06666666666667</v>
      </c>
      <c r="H67" s="36">
        <v>48.06666666666667</v>
      </c>
      <c r="I67" s="36">
        <v>48.833333333333336</v>
      </c>
      <c r="J67" s="36">
        <v>50.06666666666667</v>
      </c>
      <c r="K67" s="31">
        <v>47.6</v>
      </c>
      <c r="L67" s="31">
        <v>45.6</v>
      </c>
      <c r="M67" s="31">
        <v>630.18011999999999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3044.4</v>
      </c>
      <c r="D68" s="36">
        <v>3056.8333333333335</v>
      </c>
      <c r="E68" s="36">
        <v>3018.666666666667</v>
      </c>
      <c r="F68" s="36">
        <v>2992.9333333333334</v>
      </c>
      <c r="G68" s="36">
        <v>2954.7666666666669</v>
      </c>
      <c r="H68" s="36">
        <v>3082.5666666666671</v>
      </c>
      <c r="I68" s="36">
        <v>3120.733333333334</v>
      </c>
      <c r="J68" s="36">
        <v>3146.4666666666672</v>
      </c>
      <c r="K68" s="31">
        <v>3095</v>
      </c>
      <c r="L68" s="31">
        <v>3031.1</v>
      </c>
      <c r="M68" s="31">
        <v>0.14691000000000001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1595.2</v>
      </c>
      <c r="D69" s="36">
        <v>1600.3833333333332</v>
      </c>
      <c r="E69" s="36">
        <v>1588.8166666666664</v>
      </c>
      <c r="F69" s="36">
        <v>1582.4333333333332</v>
      </c>
      <c r="G69" s="36">
        <v>1570.8666666666663</v>
      </c>
      <c r="H69" s="36">
        <v>1606.7666666666664</v>
      </c>
      <c r="I69" s="36">
        <v>1618.333333333333</v>
      </c>
      <c r="J69" s="36">
        <v>1624.7166666666665</v>
      </c>
      <c r="K69" s="31">
        <v>1611.95</v>
      </c>
      <c r="L69" s="31">
        <v>1594</v>
      </c>
      <c r="M69" s="31">
        <v>3.6823100000000002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5513.8</v>
      </c>
      <c r="D70" s="36">
        <v>5511.45</v>
      </c>
      <c r="E70" s="36">
        <v>5473</v>
      </c>
      <c r="F70" s="36">
        <v>5432.2</v>
      </c>
      <c r="G70" s="36">
        <v>5393.75</v>
      </c>
      <c r="H70" s="36">
        <v>5552.25</v>
      </c>
      <c r="I70" s="36">
        <v>5590.6999999999989</v>
      </c>
      <c r="J70" s="36">
        <v>5631.5</v>
      </c>
      <c r="K70" s="31">
        <v>5549.9</v>
      </c>
      <c r="L70" s="31">
        <v>5470.65</v>
      </c>
      <c r="M70" s="31">
        <v>0.65403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2815.25</v>
      </c>
      <c r="D71" s="36">
        <v>2805.7000000000003</v>
      </c>
      <c r="E71" s="36">
        <v>2775.7000000000007</v>
      </c>
      <c r="F71" s="36">
        <v>2736.1500000000005</v>
      </c>
      <c r="G71" s="36">
        <v>2706.150000000001</v>
      </c>
      <c r="H71" s="36">
        <v>2845.2500000000005</v>
      </c>
      <c r="I71" s="36">
        <v>2875.2499999999995</v>
      </c>
      <c r="J71" s="36">
        <v>2914.8</v>
      </c>
      <c r="K71" s="31">
        <v>2835.7</v>
      </c>
      <c r="L71" s="31">
        <v>2766.15</v>
      </c>
      <c r="M71" s="31">
        <v>1.4664999999999999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598.15</v>
      </c>
      <c r="D72" s="36">
        <v>600.08333333333337</v>
      </c>
      <c r="E72" s="36">
        <v>593.2166666666667</v>
      </c>
      <c r="F72" s="36">
        <v>588.2833333333333</v>
      </c>
      <c r="G72" s="36">
        <v>581.41666666666663</v>
      </c>
      <c r="H72" s="36">
        <v>605.01666666666677</v>
      </c>
      <c r="I72" s="36">
        <v>611.88333333333333</v>
      </c>
      <c r="J72" s="36">
        <v>616.81666666666683</v>
      </c>
      <c r="K72" s="31">
        <v>606.95000000000005</v>
      </c>
      <c r="L72" s="31">
        <v>595.15</v>
      </c>
      <c r="M72" s="31">
        <v>3.34537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1640.9</v>
      </c>
      <c r="D73" s="36">
        <v>1648.8833333333332</v>
      </c>
      <c r="E73" s="36">
        <v>1622.0166666666664</v>
      </c>
      <c r="F73" s="36">
        <v>1603.1333333333332</v>
      </c>
      <c r="G73" s="36">
        <v>1576.2666666666664</v>
      </c>
      <c r="H73" s="36">
        <v>1667.7666666666664</v>
      </c>
      <c r="I73" s="36">
        <v>1694.6333333333332</v>
      </c>
      <c r="J73" s="36">
        <v>1713.5166666666664</v>
      </c>
      <c r="K73" s="31">
        <v>1675.75</v>
      </c>
      <c r="L73" s="31">
        <v>1630</v>
      </c>
      <c r="M73" s="31">
        <v>7.3468499999999999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182.35</v>
      </c>
      <c r="D74" s="36">
        <v>182.54999999999998</v>
      </c>
      <c r="E74" s="36">
        <v>180.39999999999998</v>
      </c>
      <c r="F74" s="36">
        <v>178.45</v>
      </c>
      <c r="G74" s="36">
        <v>176.29999999999998</v>
      </c>
      <c r="H74" s="36">
        <v>184.49999999999997</v>
      </c>
      <c r="I74" s="36">
        <v>186.65</v>
      </c>
      <c r="J74" s="36">
        <v>188.59999999999997</v>
      </c>
      <c r="K74" s="31">
        <v>184.7</v>
      </c>
      <c r="L74" s="31">
        <v>180.6</v>
      </c>
      <c r="M74" s="31">
        <v>187.3869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1235.95</v>
      </c>
      <c r="D75" s="36">
        <v>1231.9833333333333</v>
      </c>
      <c r="E75" s="36">
        <v>1219.7166666666667</v>
      </c>
      <c r="F75" s="36">
        <v>1203.4833333333333</v>
      </c>
      <c r="G75" s="36">
        <v>1191.2166666666667</v>
      </c>
      <c r="H75" s="36">
        <v>1248.2166666666667</v>
      </c>
      <c r="I75" s="36">
        <v>1260.4833333333336</v>
      </c>
      <c r="J75" s="36">
        <v>1276.7166666666667</v>
      </c>
      <c r="K75" s="31">
        <v>1244.25</v>
      </c>
      <c r="L75" s="31">
        <v>1215.75</v>
      </c>
      <c r="M75" s="31">
        <v>5.6582800000000004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194.4</v>
      </c>
      <c r="D76" s="36">
        <v>196.56666666666669</v>
      </c>
      <c r="E76" s="36">
        <v>191.33333333333337</v>
      </c>
      <c r="F76" s="36">
        <v>188.26666666666668</v>
      </c>
      <c r="G76" s="36">
        <v>183.03333333333336</v>
      </c>
      <c r="H76" s="36">
        <v>199.63333333333338</v>
      </c>
      <c r="I76" s="36">
        <v>204.86666666666667</v>
      </c>
      <c r="J76" s="36">
        <v>207.93333333333339</v>
      </c>
      <c r="K76" s="31">
        <v>201.8</v>
      </c>
      <c r="L76" s="31">
        <v>193.5</v>
      </c>
      <c r="M76" s="31">
        <v>523.93772999999999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461.05</v>
      </c>
      <c r="D77" s="36">
        <v>460.4666666666667</v>
      </c>
      <c r="E77" s="36">
        <v>455.63333333333338</v>
      </c>
      <c r="F77" s="36">
        <v>450.2166666666667</v>
      </c>
      <c r="G77" s="36">
        <v>445.38333333333338</v>
      </c>
      <c r="H77" s="36">
        <v>465.88333333333338</v>
      </c>
      <c r="I77" s="36">
        <v>470.71666666666664</v>
      </c>
      <c r="J77" s="36">
        <v>476.13333333333338</v>
      </c>
      <c r="K77" s="31">
        <v>465.3</v>
      </c>
      <c r="L77" s="31">
        <v>455.05</v>
      </c>
      <c r="M77" s="31">
        <v>75.294420000000002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1035.2</v>
      </c>
      <c r="D78" s="36">
        <v>1031.1833333333332</v>
      </c>
      <c r="E78" s="36">
        <v>1025.3666666666663</v>
      </c>
      <c r="F78" s="36">
        <v>1015.5333333333332</v>
      </c>
      <c r="G78" s="36">
        <v>1009.7166666666664</v>
      </c>
      <c r="H78" s="36">
        <v>1041.0166666666664</v>
      </c>
      <c r="I78" s="36">
        <v>1046.8333333333335</v>
      </c>
      <c r="J78" s="36">
        <v>1056.6666666666663</v>
      </c>
      <c r="K78" s="31">
        <v>1037</v>
      </c>
      <c r="L78" s="31">
        <v>1021.35</v>
      </c>
      <c r="M78" s="31">
        <v>36.042760000000001</v>
      </c>
      <c r="N78" s="1"/>
      <c r="O78" s="1"/>
    </row>
    <row r="79" spans="1:15" ht="12.75" customHeight="1">
      <c r="A79" s="33">
        <v>69</v>
      </c>
      <c r="B79" s="53" t="s">
        <v>844</v>
      </c>
      <c r="C79" s="31">
        <v>550.95000000000005</v>
      </c>
      <c r="D79" s="36">
        <v>552.4</v>
      </c>
      <c r="E79" s="36">
        <v>546.54999999999995</v>
      </c>
      <c r="F79" s="36">
        <v>542.15</v>
      </c>
      <c r="G79" s="36">
        <v>536.29999999999995</v>
      </c>
      <c r="H79" s="36">
        <v>556.79999999999995</v>
      </c>
      <c r="I79" s="36">
        <v>562.65000000000009</v>
      </c>
      <c r="J79" s="36">
        <v>567.04999999999995</v>
      </c>
      <c r="K79" s="31">
        <v>558.25</v>
      </c>
      <c r="L79" s="31">
        <v>548</v>
      </c>
      <c r="M79" s="31">
        <v>1.0381800000000001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282.35000000000002</v>
      </c>
      <c r="D80" s="36">
        <v>277.48333333333335</v>
      </c>
      <c r="E80" s="36">
        <v>270.4666666666667</v>
      </c>
      <c r="F80" s="36">
        <v>258.58333333333337</v>
      </c>
      <c r="G80" s="36">
        <v>251.56666666666672</v>
      </c>
      <c r="H80" s="36">
        <v>289.36666666666667</v>
      </c>
      <c r="I80" s="36">
        <v>296.38333333333333</v>
      </c>
      <c r="J80" s="36">
        <v>308.26666666666665</v>
      </c>
      <c r="K80" s="31">
        <v>284.5</v>
      </c>
      <c r="L80" s="31">
        <v>265.60000000000002</v>
      </c>
      <c r="M80" s="31">
        <v>287.06243000000001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1427.2</v>
      </c>
      <c r="D81" s="36">
        <v>1443.6499999999999</v>
      </c>
      <c r="E81" s="36">
        <v>1405.5499999999997</v>
      </c>
      <c r="F81" s="36">
        <v>1383.8999999999999</v>
      </c>
      <c r="G81" s="36">
        <v>1345.7999999999997</v>
      </c>
      <c r="H81" s="36">
        <v>1465.2999999999997</v>
      </c>
      <c r="I81" s="36">
        <v>1503.3999999999996</v>
      </c>
      <c r="J81" s="36">
        <v>1525.0499999999997</v>
      </c>
      <c r="K81" s="31">
        <v>1481.75</v>
      </c>
      <c r="L81" s="31">
        <v>1422</v>
      </c>
      <c r="M81" s="31">
        <v>1.2218599999999999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685.75</v>
      </c>
      <c r="D82" s="36">
        <v>682.18333333333339</v>
      </c>
      <c r="E82" s="36">
        <v>673.96666666666681</v>
      </c>
      <c r="F82" s="36">
        <v>662.18333333333339</v>
      </c>
      <c r="G82" s="36">
        <v>653.96666666666681</v>
      </c>
      <c r="H82" s="36">
        <v>693.96666666666681</v>
      </c>
      <c r="I82" s="36">
        <v>702.18333333333351</v>
      </c>
      <c r="J82" s="36">
        <v>713.96666666666681</v>
      </c>
      <c r="K82" s="31">
        <v>690.4</v>
      </c>
      <c r="L82" s="31">
        <v>670.4</v>
      </c>
      <c r="M82" s="31">
        <v>30.799890000000001</v>
      </c>
      <c r="N82" s="1"/>
      <c r="O82" s="1"/>
    </row>
    <row r="83" spans="1:15" ht="12.75" customHeight="1">
      <c r="A83" s="33">
        <v>73</v>
      </c>
      <c r="B83" s="53" t="s">
        <v>845</v>
      </c>
      <c r="C83" s="31">
        <v>326.8</v>
      </c>
      <c r="D83" s="36">
        <v>324.88333333333338</v>
      </c>
      <c r="E83" s="36">
        <v>321.36666666666679</v>
      </c>
      <c r="F83" s="36">
        <v>315.93333333333339</v>
      </c>
      <c r="G83" s="36">
        <v>312.4166666666668</v>
      </c>
      <c r="H83" s="36">
        <v>330.31666666666678</v>
      </c>
      <c r="I83" s="36">
        <v>333.83333333333331</v>
      </c>
      <c r="J83" s="36">
        <v>339.26666666666677</v>
      </c>
      <c r="K83" s="31">
        <v>328.4</v>
      </c>
      <c r="L83" s="31">
        <v>319.45</v>
      </c>
      <c r="M83" s="31">
        <v>24.372109999999999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7411.2</v>
      </c>
      <c r="D84" s="36">
        <v>7393.7333333333336</v>
      </c>
      <c r="E84" s="36">
        <v>7331.4666666666672</v>
      </c>
      <c r="F84" s="36">
        <v>7251.7333333333336</v>
      </c>
      <c r="G84" s="36">
        <v>7189.4666666666672</v>
      </c>
      <c r="H84" s="36">
        <v>7473.4666666666672</v>
      </c>
      <c r="I84" s="36">
        <v>7535.7333333333336</v>
      </c>
      <c r="J84" s="36">
        <v>7615.4666666666672</v>
      </c>
      <c r="K84" s="31">
        <v>7456</v>
      </c>
      <c r="L84" s="31">
        <v>7314</v>
      </c>
      <c r="M84" s="31">
        <v>9.8890000000000006E-2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941.75</v>
      </c>
      <c r="D85" s="36">
        <v>945.16666666666663</v>
      </c>
      <c r="E85" s="36">
        <v>935.83333333333326</v>
      </c>
      <c r="F85" s="36">
        <v>929.91666666666663</v>
      </c>
      <c r="G85" s="36">
        <v>920.58333333333326</v>
      </c>
      <c r="H85" s="36">
        <v>951.08333333333326</v>
      </c>
      <c r="I85" s="36">
        <v>960.41666666666652</v>
      </c>
      <c r="J85" s="36">
        <v>966.33333333333326</v>
      </c>
      <c r="K85" s="31">
        <v>954.5</v>
      </c>
      <c r="L85" s="31">
        <v>939.25</v>
      </c>
      <c r="M85" s="31">
        <v>0.93822000000000005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1491.35</v>
      </c>
      <c r="D86" s="36">
        <v>1500.6333333333332</v>
      </c>
      <c r="E86" s="36">
        <v>1473.3166666666664</v>
      </c>
      <c r="F86" s="36">
        <v>1455.2833333333331</v>
      </c>
      <c r="G86" s="36">
        <v>1427.9666666666662</v>
      </c>
      <c r="H86" s="36">
        <v>1518.6666666666665</v>
      </c>
      <c r="I86" s="36">
        <v>1545.9833333333331</v>
      </c>
      <c r="J86" s="36">
        <v>1564.0166666666667</v>
      </c>
      <c r="K86" s="31">
        <v>1527.95</v>
      </c>
      <c r="L86" s="31">
        <v>1482.6</v>
      </c>
      <c r="M86" s="31">
        <v>1.0253399999999999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466</v>
      </c>
      <c r="D87" s="36">
        <v>455.40000000000003</v>
      </c>
      <c r="E87" s="36">
        <v>440.80000000000007</v>
      </c>
      <c r="F87" s="36">
        <v>415.6</v>
      </c>
      <c r="G87" s="36">
        <v>401.00000000000006</v>
      </c>
      <c r="H87" s="36">
        <v>480.60000000000008</v>
      </c>
      <c r="I87" s="36">
        <v>495.2000000000001</v>
      </c>
      <c r="J87" s="36">
        <v>520.40000000000009</v>
      </c>
      <c r="K87" s="31">
        <v>470</v>
      </c>
      <c r="L87" s="31">
        <v>430.2</v>
      </c>
      <c r="M87" s="31">
        <v>25.90204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22289.15</v>
      </c>
      <c r="D88" s="36">
        <v>22268.183333333334</v>
      </c>
      <c r="E88" s="36">
        <v>22153.966666666667</v>
      </c>
      <c r="F88" s="36">
        <v>22018.783333333333</v>
      </c>
      <c r="G88" s="36">
        <v>21904.566666666666</v>
      </c>
      <c r="H88" s="36">
        <v>22403.366666666669</v>
      </c>
      <c r="I88" s="36">
        <v>22517.583333333336</v>
      </c>
      <c r="J88" s="36">
        <v>22652.76666666667</v>
      </c>
      <c r="K88" s="31">
        <v>22382.400000000001</v>
      </c>
      <c r="L88" s="31">
        <v>22133</v>
      </c>
      <c r="M88" s="31">
        <v>6.3630000000000006E-2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869.35</v>
      </c>
      <c r="D89" s="36">
        <v>873.76666666666677</v>
      </c>
      <c r="E89" s="36">
        <v>858.78333333333353</v>
      </c>
      <c r="F89" s="36">
        <v>848.21666666666681</v>
      </c>
      <c r="G89" s="36">
        <v>833.23333333333358</v>
      </c>
      <c r="H89" s="36">
        <v>884.33333333333348</v>
      </c>
      <c r="I89" s="36">
        <v>899.31666666666683</v>
      </c>
      <c r="J89" s="36">
        <v>909.88333333333344</v>
      </c>
      <c r="K89" s="31">
        <v>888.75</v>
      </c>
      <c r="L89" s="31">
        <v>863.2</v>
      </c>
      <c r="M89" s="31">
        <v>4.2270500000000002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19.05</v>
      </c>
      <c r="D90" s="36">
        <v>19.116666666666671</v>
      </c>
      <c r="E90" s="36">
        <v>18.88333333333334</v>
      </c>
      <c r="F90" s="36">
        <v>18.716666666666669</v>
      </c>
      <c r="G90" s="36">
        <v>18.483333333333338</v>
      </c>
      <c r="H90" s="36">
        <v>19.283333333333342</v>
      </c>
      <c r="I90" s="36">
        <v>19.516666666666669</v>
      </c>
      <c r="J90" s="36">
        <v>19.683333333333344</v>
      </c>
      <c r="K90" s="31">
        <v>19.350000000000001</v>
      </c>
      <c r="L90" s="31">
        <v>18.95</v>
      </c>
      <c r="M90" s="31">
        <v>113.14158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5253.8</v>
      </c>
      <c r="D91" s="36">
        <v>5275.9000000000005</v>
      </c>
      <c r="E91" s="36">
        <v>5217.9000000000015</v>
      </c>
      <c r="F91" s="36">
        <v>5182.0000000000009</v>
      </c>
      <c r="G91" s="36">
        <v>5124.0000000000018</v>
      </c>
      <c r="H91" s="36">
        <v>5311.8000000000011</v>
      </c>
      <c r="I91" s="36">
        <v>5369.7999999999993</v>
      </c>
      <c r="J91" s="36">
        <v>5405.7000000000007</v>
      </c>
      <c r="K91" s="31">
        <v>5333.9</v>
      </c>
      <c r="L91" s="31">
        <v>5240</v>
      </c>
      <c r="M91" s="31">
        <v>1.2330300000000001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2253.35</v>
      </c>
      <c r="D92" s="36">
        <v>2245.7833333333333</v>
      </c>
      <c r="E92" s="36">
        <v>2217.5666666666666</v>
      </c>
      <c r="F92" s="36">
        <v>2181.7833333333333</v>
      </c>
      <c r="G92" s="36">
        <v>2153.5666666666666</v>
      </c>
      <c r="H92" s="36">
        <v>2281.5666666666666</v>
      </c>
      <c r="I92" s="36">
        <v>2309.7833333333328</v>
      </c>
      <c r="J92" s="36">
        <v>2345.5666666666666</v>
      </c>
      <c r="K92" s="31">
        <v>2274</v>
      </c>
      <c r="L92" s="31">
        <v>2210</v>
      </c>
      <c r="M92" s="31">
        <v>5.2412000000000001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1940</v>
      </c>
      <c r="D93" s="36">
        <v>1950.55</v>
      </c>
      <c r="E93" s="36">
        <v>1926.4499999999998</v>
      </c>
      <c r="F93" s="36">
        <v>1912.8999999999999</v>
      </c>
      <c r="G93" s="36">
        <v>1888.7999999999997</v>
      </c>
      <c r="H93" s="36">
        <v>1964.1</v>
      </c>
      <c r="I93" s="36">
        <v>1988.1999999999998</v>
      </c>
      <c r="J93" s="36">
        <v>2001.75</v>
      </c>
      <c r="K93" s="31">
        <v>1974.65</v>
      </c>
      <c r="L93" s="31">
        <v>1937</v>
      </c>
      <c r="M93" s="31">
        <v>0.96092999999999995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293.35000000000002</v>
      </c>
      <c r="D94" s="36">
        <v>293.05</v>
      </c>
      <c r="E94" s="36">
        <v>289.70000000000005</v>
      </c>
      <c r="F94" s="36">
        <v>286.05</v>
      </c>
      <c r="G94" s="36">
        <v>282.70000000000005</v>
      </c>
      <c r="H94" s="36">
        <v>296.70000000000005</v>
      </c>
      <c r="I94" s="36">
        <v>300.05000000000007</v>
      </c>
      <c r="J94" s="36">
        <v>303.70000000000005</v>
      </c>
      <c r="K94" s="31">
        <v>296.39999999999998</v>
      </c>
      <c r="L94" s="31">
        <v>289.39999999999998</v>
      </c>
      <c r="M94" s="31">
        <v>12.58264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765.95</v>
      </c>
      <c r="D95" s="36">
        <v>766.66666666666663</v>
      </c>
      <c r="E95" s="36">
        <v>759.88333333333321</v>
      </c>
      <c r="F95" s="36">
        <v>753.81666666666661</v>
      </c>
      <c r="G95" s="36">
        <v>747.03333333333319</v>
      </c>
      <c r="H95" s="36">
        <v>772.73333333333323</v>
      </c>
      <c r="I95" s="36">
        <v>779.51666666666677</v>
      </c>
      <c r="J95" s="36">
        <v>785.58333333333326</v>
      </c>
      <c r="K95" s="31">
        <v>773.45</v>
      </c>
      <c r="L95" s="31">
        <v>760.6</v>
      </c>
      <c r="M95" s="31">
        <v>6.1251800000000003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458.25</v>
      </c>
      <c r="D96" s="36">
        <v>455.11666666666662</v>
      </c>
      <c r="E96" s="36">
        <v>447.48333333333323</v>
      </c>
      <c r="F96" s="36">
        <v>436.71666666666664</v>
      </c>
      <c r="G96" s="36">
        <v>429.08333333333326</v>
      </c>
      <c r="H96" s="36">
        <v>465.88333333333321</v>
      </c>
      <c r="I96" s="36">
        <v>473.51666666666654</v>
      </c>
      <c r="J96" s="36">
        <v>484.28333333333319</v>
      </c>
      <c r="K96" s="31">
        <v>462.75</v>
      </c>
      <c r="L96" s="31">
        <v>444.35</v>
      </c>
      <c r="M96" s="31">
        <v>194.01079999999999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775.45</v>
      </c>
      <c r="D97" s="36">
        <v>775.04999999999984</v>
      </c>
      <c r="E97" s="36">
        <v>769.6999999999997</v>
      </c>
      <c r="F97" s="36">
        <v>763.94999999999982</v>
      </c>
      <c r="G97" s="36">
        <v>758.59999999999968</v>
      </c>
      <c r="H97" s="36">
        <v>780.79999999999973</v>
      </c>
      <c r="I97" s="36">
        <v>786.14999999999986</v>
      </c>
      <c r="J97" s="36">
        <v>791.89999999999975</v>
      </c>
      <c r="K97" s="31">
        <v>780.4</v>
      </c>
      <c r="L97" s="31">
        <v>769.3</v>
      </c>
      <c r="M97" s="31">
        <v>0.35015000000000002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1120.05</v>
      </c>
      <c r="D98" s="36">
        <v>1119</v>
      </c>
      <c r="E98" s="36">
        <v>1108.05</v>
      </c>
      <c r="F98" s="36">
        <v>1096.05</v>
      </c>
      <c r="G98" s="36">
        <v>1085.0999999999999</v>
      </c>
      <c r="H98" s="36">
        <v>1131</v>
      </c>
      <c r="I98" s="36">
        <v>1141.9499999999998</v>
      </c>
      <c r="J98" s="36">
        <v>1153.95</v>
      </c>
      <c r="K98" s="31">
        <v>1129.95</v>
      </c>
      <c r="L98" s="31">
        <v>1107</v>
      </c>
      <c r="M98" s="31">
        <v>0.70186999999999999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189.3</v>
      </c>
      <c r="D99" s="36">
        <v>189.54999999999998</v>
      </c>
      <c r="E99" s="36">
        <v>186.49999999999997</v>
      </c>
      <c r="F99" s="36">
        <v>183.7</v>
      </c>
      <c r="G99" s="36">
        <v>180.64999999999998</v>
      </c>
      <c r="H99" s="36">
        <v>192.34999999999997</v>
      </c>
      <c r="I99" s="36">
        <v>195.39999999999998</v>
      </c>
      <c r="J99" s="36">
        <v>198.19999999999996</v>
      </c>
      <c r="K99" s="31">
        <v>192.6</v>
      </c>
      <c r="L99" s="31">
        <v>186.75</v>
      </c>
      <c r="M99" s="31">
        <v>74.664540000000002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623.9</v>
      </c>
      <c r="D100" s="36">
        <v>626.04999999999995</v>
      </c>
      <c r="E100" s="36">
        <v>619.14999999999986</v>
      </c>
      <c r="F100" s="36">
        <v>614.39999999999986</v>
      </c>
      <c r="G100" s="36">
        <v>607.49999999999977</v>
      </c>
      <c r="H100" s="36">
        <v>630.79999999999995</v>
      </c>
      <c r="I100" s="36">
        <v>637.70000000000005</v>
      </c>
      <c r="J100" s="36">
        <v>642.45000000000005</v>
      </c>
      <c r="K100" s="31">
        <v>632.95000000000005</v>
      </c>
      <c r="L100" s="31">
        <v>621.29999999999995</v>
      </c>
      <c r="M100" s="31">
        <v>1.1451899999999999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2447.4499999999998</v>
      </c>
      <c r="D101" s="36">
        <v>2441.9</v>
      </c>
      <c r="E101" s="36">
        <v>2412.15</v>
      </c>
      <c r="F101" s="36">
        <v>2376.85</v>
      </c>
      <c r="G101" s="36">
        <v>2347.1</v>
      </c>
      <c r="H101" s="36">
        <v>2477.2000000000003</v>
      </c>
      <c r="I101" s="36">
        <v>2506.9500000000003</v>
      </c>
      <c r="J101" s="36">
        <v>2542.2500000000005</v>
      </c>
      <c r="K101" s="31">
        <v>2471.65</v>
      </c>
      <c r="L101" s="31">
        <v>2406.6</v>
      </c>
      <c r="M101" s="31">
        <v>1.38087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51.95</v>
      </c>
      <c r="D102" s="36">
        <v>51.85</v>
      </c>
      <c r="E102" s="36">
        <v>50.75</v>
      </c>
      <c r="F102" s="36">
        <v>49.55</v>
      </c>
      <c r="G102" s="36">
        <v>48.449999999999996</v>
      </c>
      <c r="H102" s="36">
        <v>53.050000000000004</v>
      </c>
      <c r="I102" s="36">
        <v>54.150000000000013</v>
      </c>
      <c r="J102" s="36">
        <v>55.350000000000009</v>
      </c>
      <c r="K102" s="31">
        <v>52.95</v>
      </c>
      <c r="L102" s="31">
        <v>50.65</v>
      </c>
      <c r="M102" s="31">
        <v>494.02075000000002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1843.15</v>
      </c>
      <c r="D103" s="36">
        <v>1836.75</v>
      </c>
      <c r="E103" s="36">
        <v>1825.5</v>
      </c>
      <c r="F103" s="36">
        <v>1807.85</v>
      </c>
      <c r="G103" s="36">
        <v>1796.6</v>
      </c>
      <c r="H103" s="36">
        <v>1854.4</v>
      </c>
      <c r="I103" s="36">
        <v>1865.65</v>
      </c>
      <c r="J103" s="36">
        <v>1883.3000000000002</v>
      </c>
      <c r="K103" s="31">
        <v>1848</v>
      </c>
      <c r="L103" s="31">
        <v>1819.1</v>
      </c>
      <c r="M103" s="31">
        <v>6.3535599999999999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773.8</v>
      </c>
      <c r="D104" s="36">
        <v>779.2166666666667</v>
      </c>
      <c r="E104" s="36">
        <v>766.58333333333337</v>
      </c>
      <c r="F104" s="36">
        <v>759.36666666666667</v>
      </c>
      <c r="G104" s="36">
        <v>746.73333333333335</v>
      </c>
      <c r="H104" s="36">
        <v>786.43333333333339</v>
      </c>
      <c r="I104" s="36">
        <v>799.06666666666661</v>
      </c>
      <c r="J104" s="36">
        <v>806.28333333333342</v>
      </c>
      <c r="K104" s="31">
        <v>791.85</v>
      </c>
      <c r="L104" s="31">
        <v>772</v>
      </c>
      <c r="M104" s="31">
        <v>1.08673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1246.05</v>
      </c>
      <c r="D105" s="36">
        <v>1249.0666666666666</v>
      </c>
      <c r="E105" s="36">
        <v>1228.4833333333331</v>
      </c>
      <c r="F105" s="36">
        <v>1210.9166666666665</v>
      </c>
      <c r="G105" s="36">
        <v>1190.333333333333</v>
      </c>
      <c r="H105" s="36">
        <v>1266.6333333333332</v>
      </c>
      <c r="I105" s="36">
        <v>1287.2166666666667</v>
      </c>
      <c r="J105" s="36">
        <v>1304.7833333333333</v>
      </c>
      <c r="K105" s="31">
        <v>1269.6500000000001</v>
      </c>
      <c r="L105" s="31">
        <v>1231.5</v>
      </c>
      <c r="M105" s="31">
        <v>1.4058299999999999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7776.95</v>
      </c>
      <c r="D106" s="36">
        <v>7820.9000000000005</v>
      </c>
      <c r="E106" s="36">
        <v>7716.8000000000011</v>
      </c>
      <c r="F106" s="36">
        <v>7656.6500000000005</v>
      </c>
      <c r="G106" s="36">
        <v>7552.5500000000011</v>
      </c>
      <c r="H106" s="36">
        <v>7881.0500000000011</v>
      </c>
      <c r="I106" s="36">
        <v>7985.1500000000015</v>
      </c>
      <c r="J106" s="36">
        <v>8045.3000000000011</v>
      </c>
      <c r="K106" s="31">
        <v>7925</v>
      </c>
      <c r="L106" s="31">
        <v>7760.75</v>
      </c>
      <c r="M106" s="31">
        <v>0.18776000000000001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134.69999999999999</v>
      </c>
      <c r="D107" s="36">
        <v>134.75</v>
      </c>
      <c r="E107" s="36">
        <v>132.05000000000001</v>
      </c>
      <c r="F107" s="36">
        <v>129.4</v>
      </c>
      <c r="G107" s="36">
        <v>126.70000000000002</v>
      </c>
      <c r="H107" s="36">
        <v>137.4</v>
      </c>
      <c r="I107" s="36">
        <v>140.1</v>
      </c>
      <c r="J107" s="36">
        <v>142.75</v>
      </c>
      <c r="K107" s="31">
        <v>137.44999999999999</v>
      </c>
      <c r="L107" s="31">
        <v>132.1</v>
      </c>
      <c r="M107" s="31">
        <v>88.061359999999993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451.35</v>
      </c>
      <c r="D108" s="36">
        <v>452.56666666666666</v>
      </c>
      <c r="E108" s="36">
        <v>447.13333333333333</v>
      </c>
      <c r="F108" s="36">
        <v>442.91666666666669</v>
      </c>
      <c r="G108" s="36">
        <v>437.48333333333335</v>
      </c>
      <c r="H108" s="36">
        <v>456.7833333333333</v>
      </c>
      <c r="I108" s="36">
        <v>462.21666666666658</v>
      </c>
      <c r="J108" s="36">
        <v>466.43333333333328</v>
      </c>
      <c r="K108" s="31">
        <v>458</v>
      </c>
      <c r="L108" s="31">
        <v>448.35</v>
      </c>
      <c r="M108" s="31">
        <v>24.624880000000001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677.85</v>
      </c>
      <c r="D109" s="36">
        <v>677.06666666666672</v>
      </c>
      <c r="E109" s="36">
        <v>672.08333333333348</v>
      </c>
      <c r="F109" s="36">
        <v>666.31666666666672</v>
      </c>
      <c r="G109" s="36">
        <v>661.33333333333348</v>
      </c>
      <c r="H109" s="36">
        <v>682.83333333333348</v>
      </c>
      <c r="I109" s="36">
        <v>687.81666666666683</v>
      </c>
      <c r="J109" s="36">
        <v>693.58333333333348</v>
      </c>
      <c r="K109" s="31">
        <v>682.05</v>
      </c>
      <c r="L109" s="31">
        <v>671.3</v>
      </c>
      <c r="M109" s="31">
        <v>0.88636999999999999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386.7</v>
      </c>
      <c r="D110" s="36">
        <v>384.25</v>
      </c>
      <c r="E110" s="36">
        <v>380.5</v>
      </c>
      <c r="F110" s="36">
        <v>374.3</v>
      </c>
      <c r="G110" s="36">
        <v>370.55</v>
      </c>
      <c r="H110" s="36">
        <v>390.45</v>
      </c>
      <c r="I110" s="36">
        <v>394.2</v>
      </c>
      <c r="J110" s="36">
        <v>400.4</v>
      </c>
      <c r="K110" s="31">
        <v>388</v>
      </c>
      <c r="L110" s="31">
        <v>378.05</v>
      </c>
      <c r="M110" s="31">
        <v>33.119779999999999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510.05</v>
      </c>
      <c r="D111" s="36">
        <v>508.11666666666662</v>
      </c>
      <c r="E111" s="36">
        <v>501.18333333333328</v>
      </c>
      <c r="F111" s="36">
        <v>492.31666666666666</v>
      </c>
      <c r="G111" s="36">
        <v>485.38333333333333</v>
      </c>
      <c r="H111" s="36">
        <v>516.98333333333323</v>
      </c>
      <c r="I111" s="36">
        <v>523.91666666666652</v>
      </c>
      <c r="J111" s="36">
        <v>532.78333333333319</v>
      </c>
      <c r="K111" s="31">
        <v>515.04999999999995</v>
      </c>
      <c r="L111" s="31">
        <v>499.25</v>
      </c>
      <c r="M111" s="31">
        <v>11.52596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1012.65</v>
      </c>
      <c r="D112" s="36">
        <v>1010.25</v>
      </c>
      <c r="E112" s="36">
        <v>1004.45</v>
      </c>
      <c r="F112" s="36">
        <v>996.25</v>
      </c>
      <c r="G112" s="36">
        <v>990.45</v>
      </c>
      <c r="H112" s="36">
        <v>1018.45</v>
      </c>
      <c r="I112" s="36">
        <v>1024.25</v>
      </c>
      <c r="J112" s="36">
        <v>1032.45</v>
      </c>
      <c r="K112" s="31">
        <v>1016.05</v>
      </c>
      <c r="L112" s="31">
        <v>1002.05</v>
      </c>
      <c r="M112" s="31">
        <v>1.0008600000000001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1240.5</v>
      </c>
      <c r="D113" s="36">
        <v>1236.2166666666667</v>
      </c>
      <c r="E113" s="36">
        <v>1222.4333333333334</v>
      </c>
      <c r="F113" s="36">
        <v>1204.3666666666668</v>
      </c>
      <c r="G113" s="36">
        <v>1190.5833333333335</v>
      </c>
      <c r="H113" s="36">
        <v>1254.2833333333333</v>
      </c>
      <c r="I113" s="36">
        <v>1268.0666666666666</v>
      </c>
      <c r="J113" s="36">
        <v>1286.1333333333332</v>
      </c>
      <c r="K113" s="31">
        <v>1250</v>
      </c>
      <c r="L113" s="31">
        <v>1218.1500000000001</v>
      </c>
      <c r="M113" s="31">
        <v>13.784079999999999</v>
      </c>
      <c r="N113" s="1"/>
      <c r="O113" s="1"/>
    </row>
    <row r="114" spans="1:15" ht="12.75" customHeight="1">
      <c r="A114" s="33">
        <v>104</v>
      </c>
      <c r="B114" s="53" t="s">
        <v>840</v>
      </c>
      <c r="C114" s="31">
        <v>487.45</v>
      </c>
      <c r="D114" s="36">
        <v>486.26666666666671</v>
      </c>
      <c r="E114" s="36">
        <v>480.53333333333342</v>
      </c>
      <c r="F114" s="36">
        <v>473.61666666666673</v>
      </c>
      <c r="G114" s="36">
        <v>467.88333333333344</v>
      </c>
      <c r="H114" s="36">
        <v>493.18333333333339</v>
      </c>
      <c r="I114" s="36">
        <v>498.91666666666663</v>
      </c>
      <c r="J114" s="36">
        <v>505.83333333333337</v>
      </c>
      <c r="K114" s="31">
        <v>492</v>
      </c>
      <c r="L114" s="31">
        <v>479.35</v>
      </c>
      <c r="M114" s="31">
        <v>5.5248400000000002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1300.1500000000001</v>
      </c>
      <c r="D115" s="36">
        <v>1293.7333333333333</v>
      </c>
      <c r="E115" s="36">
        <v>1280.4666666666667</v>
      </c>
      <c r="F115" s="36">
        <v>1260.7833333333333</v>
      </c>
      <c r="G115" s="36">
        <v>1247.5166666666667</v>
      </c>
      <c r="H115" s="36">
        <v>1313.4166666666667</v>
      </c>
      <c r="I115" s="36">
        <v>1326.6833333333336</v>
      </c>
      <c r="J115" s="36">
        <v>1346.3666666666668</v>
      </c>
      <c r="K115" s="31">
        <v>1307</v>
      </c>
      <c r="L115" s="31">
        <v>1274.05</v>
      </c>
      <c r="M115" s="31">
        <v>23.570930000000001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152.94999999999999</v>
      </c>
      <c r="D116" s="36">
        <v>152.61666666666665</v>
      </c>
      <c r="E116" s="36">
        <v>151.0333333333333</v>
      </c>
      <c r="F116" s="36">
        <v>149.11666666666665</v>
      </c>
      <c r="G116" s="36">
        <v>147.5333333333333</v>
      </c>
      <c r="H116" s="36">
        <v>154.5333333333333</v>
      </c>
      <c r="I116" s="36">
        <v>156.11666666666662</v>
      </c>
      <c r="J116" s="36">
        <v>158.0333333333333</v>
      </c>
      <c r="K116" s="31">
        <v>154.19999999999999</v>
      </c>
      <c r="L116" s="31">
        <v>150.69999999999999</v>
      </c>
      <c r="M116" s="31">
        <v>39.983800000000002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1570.55</v>
      </c>
      <c r="D117" s="36">
        <v>1574.4666666666665</v>
      </c>
      <c r="E117" s="36">
        <v>1559.083333333333</v>
      </c>
      <c r="F117" s="36">
        <v>1547.6166666666666</v>
      </c>
      <c r="G117" s="36">
        <v>1532.2333333333331</v>
      </c>
      <c r="H117" s="36">
        <v>1585.9333333333329</v>
      </c>
      <c r="I117" s="36">
        <v>1601.3166666666666</v>
      </c>
      <c r="J117" s="36">
        <v>1612.7833333333328</v>
      </c>
      <c r="K117" s="31">
        <v>1589.85</v>
      </c>
      <c r="L117" s="31">
        <v>1563</v>
      </c>
      <c r="M117" s="31">
        <v>1.18458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384.55</v>
      </c>
      <c r="D118" s="36">
        <v>387.73333333333335</v>
      </c>
      <c r="E118" s="36">
        <v>380.66666666666669</v>
      </c>
      <c r="F118" s="36">
        <v>376.78333333333336</v>
      </c>
      <c r="G118" s="36">
        <v>369.7166666666667</v>
      </c>
      <c r="H118" s="36">
        <v>391.61666666666667</v>
      </c>
      <c r="I118" s="36">
        <v>398.68333333333328</v>
      </c>
      <c r="J118" s="36">
        <v>402.56666666666666</v>
      </c>
      <c r="K118" s="31">
        <v>394.8</v>
      </c>
      <c r="L118" s="31">
        <v>383.85</v>
      </c>
      <c r="M118" s="31">
        <v>129.03439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1351.2</v>
      </c>
      <c r="D119" s="36">
        <v>1351.8333333333333</v>
      </c>
      <c r="E119" s="36">
        <v>1335.6666666666665</v>
      </c>
      <c r="F119" s="36">
        <v>1320.1333333333332</v>
      </c>
      <c r="G119" s="36">
        <v>1303.9666666666665</v>
      </c>
      <c r="H119" s="36">
        <v>1367.3666666666666</v>
      </c>
      <c r="I119" s="36">
        <v>1383.5333333333331</v>
      </c>
      <c r="J119" s="36">
        <v>1399.0666666666666</v>
      </c>
      <c r="K119" s="31">
        <v>1368</v>
      </c>
      <c r="L119" s="31">
        <v>1336.3</v>
      </c>
      <c r="M119" s="31">
        <v>11.042859999999999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5928.2</v>
      </c>
      <c r="D120" s="36">
        <v>5939.916666666667</v>
      </c>
      <c r="E120" s="36">
        <v>5829.8333333333339</v>
      </c>
      <c r="F120" s="36">
        <v>5731.4666666666672</v>
      </c>
      <c r="G120" s="36">
        <v>5621.3833333333341</v>
      </c>
      <c r="H120" s="36">
        <v>6038.2833333333338</v>
      </c>
      <c r="I120" s="36">
        <v>6148.3666666666677</v>
      </c>
      <c r="J120" s="36">
        <v>6246.7333333333336</v>
      </c>
      <c r="K120" s="31">
        <v>6050</v>
      </c>
      <c r="L120" s="31">
        <v>5841.55</v>
      </c>
      <c r="M120" s="31">
        <v>4.0028600000000001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2493.4</v>
      </c>
      <c r="D121" s="36">
        <v>2489</v>
      </c>
      <c r="E121" s="36">
        <v>2475.75</v>
      </c>
      <c r="F121" s="36">
        <v>2458.1</v>
      </c>
      <c r="G121" s="36">
        <v>2444.85</v>
      </c>
      <c r="H121" s="36">
        <v>2506.65</v>
      </c>
      <c r="I121" s="36">
        <v>2519.9</v>
      </c>
      <c r="J121" s="36">
        <v>2537.5500000000002</v>
      </c>
      <c r="K121" s="31">
        <v>2502.25</v>
      </c>
      <c r="L121" s="31">
        <v>2471.35</v>
      </c>
      <c r="M121" s="31">
        <v>1.5731299999999999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2652.1</v>
      </c>
      <c r="D122" s="36">
        <v>2662.4666666666667</v>
      </c>
      <c r="E122" s="36">
        <v>2639.1333333333332</v>
      </c>
      <c r="F122" s="36">
        <v>2626.1666666666665</v>
      </c>
      <c r="G122" s="36">
        <v>2602.833333333333</v>
      </c>
      <c r="H122" s="36">
        <v>2675.4333333333334</v>
      </c>
      <c r="I122" s="36">
        <v>2698.7666666666664</v>
      </c>
      <c r="J122" s="36">
        <v>2711.7333333333336</v>
      </c>
      <c r="K122" s="31">
        <v>2685.8</v>
      </c>
      <c r="L122" s="31">
        <v>2649.5</v>
      </c>
      <c r="M122" s="31">
        <v>1.1242799999999999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882.15</v>
      </c>
      <c r="D123" s="36">
        <v>880.58333333333337</v>
      </c>
      <c r="E123" s="36">
        <v>870.86666666666679</v>
      </c>
      <c r="F123" s="36">
        <v>859.58333333333337</v>
      </c>
      <c r="G123" s="36">
        <v>849.86666666666679</v>
      </c>
      <c r="H123" s="36">
        <v>891.86666666666679</v>
      </c>
      <c r="I123" s="36">
        <v>901.58333333333326</v>
      </c>
      <c r="J123" s="36">
        <v>912.86666666666679</v>
      </c>
      <c r="K123" s="31">
        <v>890.3</v>
      </c>
      <c r="L123" s="31">
        <v>869.3</v>
      </c>
      <c r="M123" s="31">
        <v>19.652159999999999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1248.75</v>
      </c>
      <c r="D124" s="36">
        <v>1241.6499999999999</v>
      </c>
      <c r="E124" s="36">
        <v>1231.2999999999997</v>
      </c>
      <c r="F124" s="36">
        <v>1213.8499999999999</v>
      </c>
      <c r="G124" s="36">
        <v>1203.4999999999998</v>
      </c>
      <c r="H124" s="36">
        <v>1259.0999999999997</v>
      </c>
      <c r="I124" s="36">
        <v>1269.4499999999996</v>
      </c>
      <c r="J124" s="36">
        <v>1286.8999999999996</v>
      </c>
      <c r="K124" s="31">
        <v>1252</v>
      </c>
      <c r="L124" s="31">
        <v>1224.2</v>
      </c>
      <c r="M124" s="31">
        <v>1.50644</v>
      </c>
      <c r="N124" s="1"/>
      <c r="O124" s="1"/>
    </row>
    <row r="125" spans="1:15" ht="12.75" customHeight="1">
      <c r="A125" s="33">
        <v>115</v>
      </c>
      <c r="B125" s="53" t="s">
        <v>846</v>
      </c>
      <c r="C125" s="31">
        <v>5143.25</v>
      </c>
      <c r="D125" s="36">
        <v>5179.2666666666664</v>
      </c>
      <c r="E125" s="36">
        <v>5084.9833333333327</v>
      </c>
      <c r="F125" s="36">
        <v>5026.7166666666662</v>
      </c>
      <c r="G125" s="36">
        <v>4932.4333333333325</v>
      </c>
      <c r="H125" s="36">
        <v>5237.5333333333328</v>
      </c>
      <c r="I125" s="36">
        <v>5331.8166666666657</v>
      </c>
      <c r="J125" s="36">
        <v>5390.083333333333</v>
      </c>
      <c r="K125" s="31">
        <v>5273.55</v>
      </c>
      <c r="L125" s="31">
        <v>5121</v>
      </c>
      <c r="M125" s="31">
        <v>0.29737000000000002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1585.3</v>
      </c>
      <c r="D126" s="36">
        <v>1590.1000000000001</v>
      </c>
      <c r="E126" s="36">
        <v>1556.2000000000003</v>
      </c>
      <c r="F126" s="36">
        <v>1527.1000000000001</v>
      </c>
      <c r="G126" s="36">
        <v>1493.2000000000003</v>
      </c>
      <c r="H126" s="36">
        <v>1619.2000000000003</v>
      </c>
      <c r="I126" s="36">
        <v>1653.1000000000004</v>
      </c>
      <c r="J126" s="36">
        <v>1682.2000000000003</v>
      </c>
      <c r="K126" s="31">
        <v>1624</v>
      </c>
      <c r="L126" s="31">
        <v>1561</v>
      </c>
      <c r="M126" s="31">
        <v>1.32857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4150.2</v>
      </c>
      <c r="D127" s="36">
        <v>4177.45</v>
      </c>
      <c r="E127" s="36">
        <v>4113.75</v>
      </c>
      <c r="F127" s="36">
        <v>4077.3</v>
      </c>
      <c r="G127" s="36">
        <v>4013.6000000000004</v>
      </c>
      <c r="H127" s="36">
        <v>4213.8999999999996</v>
      </c>
      <c r="I127" s="36">
        <v>4277.5999999999985</v>
      </c>
      <c r="J127" s="36">
        <v>4314.0499999999993</v>
      </c>
      <c r="K127" s="31">
        <v>4241.1499999999996</v>
      </c>
      <c r="L127" s="31">
        <v>4141</v>
      </c>
      <c r="M127" s="31">
        <v>0.26366000000000001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318.75</v>
      </c>
      <c r="D128" s="36">
        <v>316.09999999999997</v>
      </c>
      <c r="E128" s="36">
        <v>311.44999999999993</v>
      </c>
      <c r="F128" s="36">
        <v>304.14999999999998</v>
      </c>
      <c r="G128" s="36">
        <v>299.49999999999994</v>
      </c>
      <c r="H128" s="36">
        <v>323.39999999999992</v>
      </c>
      <c r="I128" s="36">
        <v>328.0499999999999</v>
      </c>
      <c r="J128" s="36">
        <v>335.34999999999991</v>
      </c>
      <c r="K128" s="31">
        <v>320.75</v>
      </c>
      <c r="L128" s="31">
        <v>308.8</v>
      </c>
      <c r="M128" s="31">
        <v>37.897239999999996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407.5</v>
      </c>
      <c r="D129" s="36">
        <v>409.43333333333334</v>
      </c>
      <c r="E129" s="36">
        <v>399.9666666666667</v>
      </c>
      <c r="F129" s="36">
        <v>392.43333333333334</v>
      </c>
      <c r="G129" s="36">
        <v>382.9666666666667</v>
      </c>
      <c r="H129" s="36">
        <v>416.9666666666667</v>
      </c>
      <c r="I129" s="36">
        <v>426.43333333333328</v>
      </c>
      <c r="J129" s="36">
        <v>433.9666666666667</v>
      </c>
      <c r="K129" s="31">
        <v>418.9</v>
      </c>
      <c r="L129" s="31">
        <v>401.9</v>
      </c>
      <c r="M129" s="31">
        <v>7.3759499999999996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1971.95</v>
      </c>
      <c r="D130" s="36">
        <v>1965.0666666666666</v>
      </c>
      <c r="E130" s="36">
        <v>1952.8833333333332</v>
      </c>
      <c r="F130" s="36">
        <v>1933.8166666666666</v>
      </c>
      <c r="G130" s="36">
        <v>1921.6333333333332</v>
      </c>
      <c r="H130" s="36">
        <v>1984.1333333333332</v>
      </c>
      <c r="I130" s="36">
        <v>1996.3166666666666</v>
      </c>
      <c r="J130" s="36">
        <v>2015.3833333333332</v>
      </c>
      <c r="K130" s="31">
        <v>1977.25</v>
      </c>
      <c r="L130" s="31">
        <v>1946</v>
      </c>
      <c r="M130" s="31">
        <v>1.7003900000000001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2285.1</v>
      </c>
      <c r="D131" s="36">
        <v>2291.7333333333331</v>
      </c>
      <c r="E131" s="36">
        <v>2245.5166666666664</v>
      </c>
      <c r="F131" s="36">
        <v>2205.9333333333334</v>
      </c>
      <c r="G131" s="36">
        <v>2159.7166666666667</v>
      </c>
      <c r="H131" s="36">
        <v>2331.3166666666662</v>
      </c>
      <c r="I131" s="36">
        <v>2377.5333333333324</v>
      </c>
      <c r="J131" s="36">
        <v>2417.1166666666659</v>
      </c>
      <c r="K131" s="31">
        <v>2337.9499999999998</v>
      </c>
      <c r="L131" s="31">
        <v>2252.15</v>
      </c>
      <c r="M131" s="31">
        <v>1.30542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551.1</v>
      </c>
      <c r="D132" s="36">
        <v>553.4666666666667</v>
      </c>
      <c r="E132" s="36">
        <v>544.23333333333335</v>
      </c>
      <c r="F132" s="36">
        <v>537.36666666666667</v>
      </c>
      <c r="G132" s="36">
        <v>528.13333333333333</v>
      </c>
      <c r="H132" s="36">
        <v>560.33333333333337</v>
      </c>
      <c r="I132" s="36">
        <v>569.56666666666672</v>
      </c>
      <c r="J132" s="36">
        <v>576.43333333333339</v>
      </c>
      <c r="K132" s="31">
        <v>562.70000000000005</v>
      </c>
      <c r="L132" s="31">
        <v>546.6</v>
      </c>
      <c r="M132" s="31">
        <v>27.334009999999999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2307.65</v>
      </c>
      <c r="D133" s="36">
        <v>2314.5333333333333</v>
      </c>
      <c r="E133" s="36">
        <v>2294.1666666666665</v>
      </c>
      <c r="F133" s="36">
        <v>2280.6833333333334</v>
      </c>
      <c r="G133" s="36">
        <v>2260.3166666666666</v>
      </c>
      <c r="H133" s="36">
        <v>2328.0166666666664</v>
      </c>
      <c r="I133" s="36">
        <v>2348.3833333333332</v>
      </c>
      <c r="J133" s="36">
        <v>2361.8666666666663</v>
      </c>
      <c r="K133" s="31">
        <v>2334.9</v>
      </c>
      <c r="L133" s="31">
        <v>2301.0500000000002</v>
      </c>
      <c r="M133" s="31">
        <v>1.3530500000000001</v>
      </c>
      <c r="N133" s="1"/>
      <c r="O133" s="1"/>
    </row>
    <row r="134" spans="1:15" ht="12.75" customHeight="1">
      <c r="A134" s="33">
        <v>124</v>
      </c>
      <c r="B134" s="53" t="s">
        <v>847</v>
      </c>
      <c r="C134" s="31">
        <v>1855.95</v>
      </c>
      <c r="D134" s="36">
        <v>1874.0833333333333</v>
      </c>
      <c r="E134" s="36">
        <v>1831.3666666666666</v>
      </c>
      <c r="F134" s="36">
        <v>1806.7833333333333</v>
      </c>
      <c r="G134" s="36">
        <v>1764.0666666666666</v>
      </c>
      <c r="H134" s="36">
        <v>1898.6666666666665</v>
      </c>
      <c r="I134" s="36">
        <v>1941.3833333333332</v>
      </c>
      <c r="J134" s="36">
        <v>1965.9666666666665</v>
      </c>
      <c r="K134" s="31">
        <v>1916.8</v>
      </c>
      <c r="L134" s="31">
        <v>1849.5</v>
      </c>
      <c r="M134" s="31">
        <v>1.5153700000000001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1038.3499999999999</v>
      </c>
      <c r="D135" s="36">
        <v>1038.8166666666666</v>
      </c>
      <c r="E135" s="36">
        <v>1027.6333333333332</v>
      </c>
      <c r="F135" s="36">
        <v>1016.9166666666665</v>
      </c>
      <c r="G135" s="36">
        <v>1005.7333333333331</v>
      </c>
      <c r="H135" s="36">
        <v>1049.5333333333333</v>
      </c>
      <c r="I135" s="36">
        <v>1060.7166666666667</v>
      </c>
      <c r="J135" s="36">
        <v>1071.4333333333334</v>
      </c>
      <c r="K135" s="31">
        <v>1050</v>
      </c>
      <c r="L135" s="31">
        <v>1028.0999999999999</v>
      </c>
      <c r="M135" s="31">
        <v>0.71526999999999996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686.8</v>
      </c>
      <c r="D136" s="36">
        <v>688.31666666666661</v>
      </c>
      <c r="E136" s="36">
        <v>680.93333333333317</v>
      </c>
      <c r="F136" s="36">
        <v>675.06666666666661</v>
      </c>
      <c r="G136" s="36">
        <v>667.68333333333317</v>
      </c>
      <c r="H136" s="36">
        <v>694.18333333333317</v>
      </c>
      <c r="I136" s="36">
        <v>701.56666666666661</v>
      </c>
      <c r="J136" s="36">
        <v>707.43333333333317</v>
      </c>
      <c r="K136" s="31">
        <v>695.7</v>
      </c>
      <c r="L136" s="31">
        <v>682.45</v>
      </c>
      <c r="M136" s="31">
        <v>5.0491599999999996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2480.0500000000002</v>
      </c>
      <c r="D137" s="36">
        <v>2471.7000000000003</v>
      </c>
      <c r="E137" s="36">
        <v>2443.4000000000005</v>
      </c>
      <c r="F137" s="36">
        <v>2406.7500000000005</v>
      </c>
      <c r="G137" s="36">
        <v>2378.4500000000007</v>
      </c>
      <c r="H137" s="36">
        <v>2508.3500000000004</v>
      </c>
      <c r="I137" s="36">
        <v>2536.6500000000005</v>
      </c>
      <c r="J137" s="36">
        <v>2573.3000000000002</v>
      </c>
      <c r="K137" s="31">
        <v>2500</v>
      </c>
      <c r="L137" s="31">
        <v>2435.0500000000002</v>
      </c>
      <c r="M137" s="31">
        <v>4.01471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397</v>
      </c>
      <c r="D138" s="36">
        <v>396.9666666666667</v>
      </c>
      <c r="E138" s="36">
        <v>389.53333333333342</v>
      </c>
      <c r="F138" s="36">
        <v>382.06666666666672</v>
      </c>
      <c r="G138" s="36">
        <v>374.63333333333344</v>
      </c>
      <c r="H138" s="36">
        <v>404.43333333333339</v>
      </c>
      <c r="I138" s="36">
        <v>411.86666666666667</v>
      </c>
      <c r="J138" s="36">
        <v>419.33333333333337</v>
      </c>
      <c r="K138" s="31">
        <v>404.4</v>
      </c>
      <c r="L138" s="31">
        <v>389.5</v>
      </c>
      <c r="M138" s="31">
        <v>31.352900000000002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155.80000000000001</v>
      </c>
      <c r="D139" s="36">
        <v>156.56666666666666</v>
      </c>
      <c r="E139" s="36">
        <v>154.43333333333334</v>
      </c>
      <c r="F139" s="36">
        <v>153.06666666666666</v>
      </c>
      <c r="G139" s="36">
        <v>150.93333333333334</v>
      </c>
      <c r="H139" s="36">
        <v>157.93333333333334</v>
      </c>
      <c r="I139" s="36">
        <v>160.06666666666666</v>
      </c>
      <c r="J139" s="36">
        <v>161.43333333333334</v>
      </c>
      <c r="K139" s="31">
        <v>158.69999999999999</v>
      </c>
      <c r="L139" s="31">
        <v>155.19999999999999</v>
      </c>
      <c r="M139" s="31">
        <v>41.787109999999998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190.45</v>
      </c>
      <c r="D140" s="36">
        <v>190.43333333333331</v>
      </c>
      <c r="E140" s="36">
        <v>188.86666666666662</v>
      </c>
      <c r="F140" s="36">
        <v>187.2833333333333</v>
      </c>
      <c r="G140" s="36">
        <v>185.71666666666661</v>
      </c>
      <c r="H140" s="36">
        <v>192.01666666666662</v>
      </c>
      <c r="I140" s="36">
        <v>193.58333333333329</v>
      </c>
      <c r="J140" s="36">
        <v>195.16666666666663</v>
      </c>
      <c r="K140" s="31">
        <v>192</v>
      </c>
      <c r="L140" s="31">
        <v>188.85</v>
      </c>
      <c r="M140" s="31">
        <v>8.7650500000000005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4030.6</v>
      </c>
      <c r="D141" s="36">
        <v>4035.7000000000003</v>
      </c>
      <c r="E141" s="36">
        <v>4006.9000000000005</v>
      </c>
      <c r="F141" s="36">
        <v>3983.2000000000003</v>
      </c>
      <c r="G141" s="36">
        <v>3954.4000000000005</v>
      </c>
      <c r="H141" s="36">
        <v>4059.4000000000005</v>
      </c>
      <c r="I141" s="36">
        <v>4088.2000000000007</v>
      </c>
      <c r="J141" s="36">
        <v>4111.9000000000005</v>
      </c>
      <c r="K141" s="31">
        <v>4064.5</v>
      </c>
      <c r="L141" s="31">
        <v>4012</v>
      </c>
      <c r="M141" s="31">
        <v>4.5240200000000002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6350.7</v>
      </c>
      <c r="D142" s="36">
        <v>6343.5666666666666</v>
      </c>
      <c r="E142" s="36">
        <v>6276.1333333333332</v>
      </c>
      <c r="F142" s="36">
        <v>6201.5666666666666</v>
      </c>
      <c r="G142" s="36">
        <v>6134.1333333333332</v>
      </c>
      <c r="H142" s="36">
        <v>6418.1333333333332</v>
      </c>
      <c r="I142" s="36">
        <v>6485.5666666666657</v>
      </c>
      <c r="J142" s="36">
        <v>6560.1333333333332</v>
      </c>
      <c r="K142" s="31">
        <v>6411</v>
      </c>
      <c r="L142" s="31">
        <v>6269</v>
      </c>
      <c r="M142" s="31">
        <v>2.41046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715.65</v>
      </c>
      <c r="D143" s="36">
        <v>714.4</v>
      </c>
      <c r="E143" s="36">
        <v>707.94999999999993</v>
      </c>
      <c r="F143" s="36">
        <v>700.25</v>
      </c>
      <c r="G143" s="36">
        <v>693.8</v>
      </c>
      <c r="H143" s="36">
        <v>722.09999999999991</v>
      </c>
      <c r="I143" s="36">
        <v>728.55</v>
      </c>
      <c r="J143" s="36">
        <v>736.24999999999989</v>
      </c>
      <c r="K143" s="31">
        <v>720.85</v>
      </c>
      <c r="L143" s="31">
        <v>706.7</v>
      </c>
      <c r="M143" s="31">
        <v>18.298169999999999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2638.05</v>
      </c>
      <c r="D144" s="36">
        <v>2639.0666666666671</v>
      </c>
      <c r="E144" s="36">
        <v>2620.1333333333341</v>
      </c>
      <c r="F144" s="36">
        <v>2602.2166666666672</v>
      </c>
      <c r="G144" s="36">
        <v>2583.2833333333342</v>
      </c>
      <c r="H144" s="36">
        <v>2656.983333333334</v>
      </c>
      <c r="I144" s="36">
        <v>2675.9166666666674</v>
      </c>
      <c r="J144" s="36">
        <v>2693.8333333333339</v>
      </c>
      <c r="K144" s="31">
        <v>2658</v>
      </c>
      <c r="L144" s="31">
        <v>2621.15</v>
      </c>
      <c r="M144" s="31">
        <v>1.8572900000000001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5931.9</v>
      </c>
      <c r="D145" s="36">
        <v>5930.0333333333328</v>
      </c>
      <c r="E145" s="36">
        <v>5890.0666666666657</v>
      </c>
      <c r="F145" s="36">
        <v>5848.2333333333327</v>
      </c>
      <c r="G145" s="36">
        <v>5808.2666666666655</v>
      </c>
      <c r="H145" s="36">
        <v>5971.8666666666659</v>
      </c>
      <c r="I145" s="36">
        <v>6011.833333333333</v>
      </c>
      <c r="J145" s="36">
        <v>6053.6666666666661</v>
      </c>
      <c r="K145" s="31">
        <v>5970</v>
      </c>
      <c r="L145" s="31">
        <v>5888.2</v>
      </c>
      <c r="M145" s="31">
        <v>2.8240699999999999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570.1</v>
      </c>
      <c r="D146" s="36">
        <v>566.68333333333328</v>
      </c>
      <c r="E146" s="36">
        <v>561.36666666666656</v>
      </c>
      <c r="F146" s="36">
        <v>552.63333333333333</v>
      </c>
      <c r="G146" s="36">
        <v>547.31666666666661</v>
      </c>
      <c r="H146" s="36">
        <v>575.41666666666652</v>
      </c>
      <c r="I146" s="36">
        <v>580.73333333333335</v>
      </c>
      <c r="J146" s="36">
        <v>589.46666666666647</v>
      </c>
      <c r="K146" s="31">
        <v>572</v>
      </c>
      <c r="L146" s="31">
        <v>557.95000000000005</v>
      </c>
      <c r="M146" s="31">
        <v>8.1311400000000003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40.950000000000003</v>
      </c>
      <c r="D147" s="36">
        <v>40.699999999999996</v>
      </c>
      <c r="E147" s="36">
        <v>40.249999999999993</v>
      </c>
      <c r="F147" s="36">
        <v>39.549999999999997</v>
      </c>
      <c r="G147" s="36">
        <v>39.099999999999994</v>
      </c>
      <c r="H147" s="36">
        <v>41.399999999999991</v>
      </c>
      <c r="I147" s="36">
        <v>41.849999999999994</v>
      </c>
      <c r="J147" s="36">
        <v>42.54999999999999</v>
      </c>
      <c r="K147" s="31">
        <v>41.15</v>
      </c>
      <c r="L147" s="31">
        <v>40</v>
      </c>
      <c r="M147" s="31">
        <v>269.96483000000001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2583.0500000000002</v>
      </c>
      <c r="D148" s="36">
        <v>2562.4833333333336</v>
      </c>
      <c r="E148" s="36">
        <v>2525.5666666666671</v>
      </c>
      <c r="F148" s="36">
        <v>2468.0833333333335</v>
      </c>
      <c r="G148" s="36">
        <v>2431.166666666667</v>
      </c>
      <c r="H148" s="36">
        <v>2619.9666666666672</v>
      </c>
      <c r="I148" s="36">
        <v>2656.8833333333332</v>
      </c>
      <c r="J148" s="36">
        <v>2714.3666666666672</v>
      </c>
      <c r="K148" s="31">
        <v>2599.4</v>
      </c>
      <c r="L148" s="31">
        <v>2505</v>
      </c>
      <c r="M148" s="31">
        <v>0.65612000000000004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3887.6</v>
      </c>
      <c r="D149" s="36">
        <v>3898.3333333333335</v>
      </c>
      <c r="E149" s="36">
        <v>3867.7166666666672</v>
      </c>
      <c r="F149" s="36">
        <v>3847.8333333333335</v>
      </c>
      <c r="G149" s="36">
        <v>3817.2166666666672</v>
      </c>
      <c r="H149" s="36">
        <v>3918.2166666666672</v>
      </c>
      <c r="I149" s="36">
        <v>3948.833333333333</v>
      </c>
      <c r="J149" s="36">
        <v>3968.7166666666672</v>
      </c>
      <c r="K149" s="31">
        <v>3928.95</v>
      </c>
      <c r="L149" s="31">
        <v>3878.45</v>
      </c>
      <c r="M149" s="31">
        <v>4.3544900000000002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269.05</v>
      </c>
      <c r="D150" s="36">
        <v>267.3</v>
      </c>
      <c r="E150" s="36">
        <v>264.60000000000002</v>
      </c>
      <c r="F150" s="36">
        <v>260.15000000000003</v>
      </c>
      <c r="G150" s="36">
        <v>257.45000000000005</v>
      </c>
      <c r="H150" s="36">
        <v>271.75</v>
      </c>
      <c r="I150" s="36">
        <v>274.44999999999993</v>
      </c>
      <c r="J150" s="36">
        <v>278.89999999999998</v>
      </c>
      <c r="K150" s="31">
        <v>270</v>
      </c>
      <c r="L150" s="31">
        <v>262.85000000000002</v>
      </c>
      <c r="M150" s="31">
        <v>17.66703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541.29999999999995</v>
      </c>
      <c r="D151" s="36">
        <v>547.84999999999991</v>
      </c>
      <c r="E151" s="36">
        <v>533.54999999999984</v>
      </c>
      <c r="F151" s="36">
        <v>525.79999999999995</v>
      </c>
      <c r="G151" s="36">
        <v>511.49999999999989</v>
      </c>
      <c r="H151" s="36">
        <v>555.5999999999998</v>
      </c>
      <c r="I151" s="36">
        <v>569.9</v>
      </c>
      <c r="J151" s="36">
        <v>577.64999999999975</v>
      </c>
      <c r="K151" s="31">
        <v>562.15</v>
      </c>
      <c r="L151" s="31">
        <v>540.1</v>
      </c>
      <c r="M151" s="31">
        <v>4.0166599999999999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544.04999999999995</v>
      </c>
      <c r="D152" s="36">
        <v>552.16666666666663</v>
      </c>
      <c r="E152" s="36">
        <v>529.98333333333323</v>
      </c>
      <c r="F152" s="36">
        <v>515.91666666666663</v>
      </c>
      <c r="G152" s="36">
        <v>493.73333333333323</v>
      </c>
      <c r="H152" s="36">
        <v>566.23333333333323</v>
      </c>
      <c r="I152" s="36">
        <v>588.41666666666663</v>
      </c>
      <c r="J152" s="36">
        <v>602.48333333333323</v>
      </c>
      <c r="K152" s="31">
        <v>574.35</v>
      </c>
      <c r="L152" s="31">
        <v>538.1</v>
      </c>
      <c r="M152" s="31">
        <v>11.90793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1892.8</v>
      </c>
      <c r="D153" s="36">
        <v>1889.0999999999997</v>
      </c>
      <c r="E153" s="36">
        <v>1868.2999999999993</v>
      </c>
      <c r="F153" s="36">
        <v>1843.7999999999995</v>
      </c>
      <c r="G153" s="36">
        <v>1822.9999999999991</v>
      </c>
      <c r="H153" s="36">
        <v>1913.5999999999995</v>
      </c>
      <c r="I153" s="36">
        <v>1934.4</v>
      </c>
      <c r="J153" s="36">
        <v>1958.8999999999996</v>
      </c>
      <c r="K153" s="31">
        <v>1909.9</v>
      </c>
      <c r="L153" s="31">
        <v>1864.6</v>
      </c>
      <c r="M153" s="31">
        <v>0.90383999999999998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203.85</v>
      </c>
      <c r="D154" s="36">
        <v>202.56666666666669</v>
      </c>
      <c r="E154" s="36">
        <v>195.63333333333338</v>
      </c>
      <c r="F154" s="36">
        <v>187.41666666666669</v>
      </c>
      <c r="G154" s="36">
        <v>180.48333333333338</v>
      </c>
      <c r="H154" s="36">
        <v>210.78333333333339</v>
      </c>
      <c r="I154" s="36">
        <v>217.71666666666673</v>
      </c>
      <c r="J154" s="36">
        <v>225.93333333333339</v>
      </c>
      <c r="K154" s="31">
        <v>209.5</v>
      </c>
      <c r="L154" s="31">
        <v>194.35</v>
      </c>
      <c r="M154" s="31">
        <v>472.23552000000001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198.1</v>
      </c>
      <c r="D155" s="36">
        <v>199.25</v>
      </c>
      <c r="E155" s="36">
        <v>196.15</v>
      </c>
      <c r="F155" s="36">
        <v>194.20000000000002</v>
      </c>
      <c r="G155" s="36">
        <v>191.10000000000002</v>
      </c>
      <c r="H155" s="36">
        <v>201.2</v>
      </c>
      <c r="I155" s="36">
        <v>204.3</v>
      </c>
      <c r="J155" s="36">
        <v>206.24999999999997</v>
      </c>
      <c r="K155" s="31">
        <v>202.35</v>
      </c>
      <c r="L155" s="31">
        <v>197.3</v>
      </c>
      <c r="M155" s="31">
        <v>5.2555500000000004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110.7</v>
      </c>
      <c r="D156" s="36">
        <v>110.36666666666667</v>
      </c>
      <c r="E156" s="36">
        <v>109.13333333333335</v>
      </c>
      <c r="F156" s="36">
        <v>107.56666666666668</v>
      </c>
      <c r="G156" s="36">
        <v>106.33333333333336</v>
      </c>
      <c r="H156" s="36">
        <v>111.93333333333335</v>
      </c>
      <c r="I156" s="36">
        <v>113.16666666666667</v>
      </c>
      <c r="J156" s="36">
        <v>114.73333333333335</v>
      </c>
      <c r="K156" s="31">
        <v>111.6</v>
      </c>
      <c r="L156" s="31">
        <v>108.8</v>
      </c>
      <c r="M156" s="31">
        <v>54.925809999999998</v>
      </c>
      <c r="N156" s="1"/>
      <c r="O156" s="1"/>
    </row>
    <row r="157" spans="1:15" ht="12.75" customHeight="1">
      <c r="A157" s="33">
        <v>147</v>
      </c>
      <c r="B157" s="53" t="s">
        <v>848</v>
      </c>
      <c r="C157" s="31">
        <v>913.65</v>
      </c>
      <c r="D157" s="36">
        <v>918.9</v>
      </c>
      <c r="E157" s="36">
        <v>899.69999999999993</v>
      </c>
      <c r="F157" s="36">
        <v>885.75</v>
      </c>
      <c r="G157" s="36">
        <v>866.55</v>
      </c>
      <c r="H157" s="36">
        <v>932.84999999999991</v>
      </c>
      <c r="I157" s="36">
        <v>952.05</v>
      </c>
      <c r="J157" s="36">
        <v>965.99999999999989</v>
      </c>
      <c r="K157" s="31">
        <v>938.1</v>
      </c>
      <c r="L157" s="31">
        <v>904.95</v>
      </c>
      <c r="M157" s="31">
        <v>2.0164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2869.85</v>
      </c>
      <c r="D158" s="36">
        <v>2880.9833333333336</v>
      </c>
      <c r="E158" s="36">
        <v>2848.8666666666672</v>
      </c>
      <c r="F158" s="36">
        <v>2827.8833333333337</v>
      </c>
      <c r="G158" s="36">
        <v>2795.7666666666673</v>
      </c>
      <c r="H158" s="36">
        <v>2901.9666666666672</v>
      </c>
      <c r="I158" s="36">
        <v>2934.0833333333339</v>
      </c>
      <c r="J158" s="36">
        <v>2955.0666666666671</v>
      </c>
      <c r="K158" s="31">
        <v>2913.1</v>
      </c>
      <c r="L158" s="31">
        <v>2860</v>
      </c>
      <c r="M158" s="31">
        <v>3.3835500000000001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326</v>
      </c>
      <c r="D159" s="36">
        <v>324.26666666666665</v>
      </c>
      <c r="E159" s="36">
        <v>319.73333333333329</v>
      </c>
      <c r="F159" s="36">
        <v>313.46666666666664</v>
      </c>
      <c r="G159" s="36">
        <v>308.93333333333328</v>
      </c>
      <c r="H159" s="36">
        <v>330.5333333333333</v>
      </c>
      <c r="I159" s="36">
        <v>335.06666666666661</v>
      </c>
      <c r="J159" s="36">
        <v>341.33333333333331</v>
      </c>
      <c r="K159" s="31">
        <v>328.8</v>
      </c>
      <c r="L159" s="31">
        <v>318</v>
      </c>
      <c r="M159" s="31">
        <v>29.690740000000002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411.7</v>
      </c>
      <c r="D160" s="36">
        <v>414.83333333333331</v>
      </c>
      <c r="E160" s="36">
        <v>396.86666666666662</v>
      </c>
      <c r="F160" s="36">
        <v>382.0333333333333</v>
      </c>
      <c r="G160" s="36">
        <v>364.06666666666661</v>
      </c>
      <c r="H160" s="36">
        <v>429.66666666666663</v>
      </c>
      <c r="I160" s="36">
        <v>447.63333333333333</v>
      </c>
      <c r="J160" s="36">
        <v>462.46666666666664</v>
      </c>
      <c r="K160" s="31">
        <v>432.8</v>
      </c>
      <c r="L160" s="31">
        <v>400</v>
      </c>
      <c r="M160" s="31">
        <v>42.568829999999998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151.75</v>
      </c>
      <c r="D161" s="36">
        <v>152</v>
      </c>
      <c r="E161" s="36">
        <v>150.80000000000001</v>
      </c>
      <c r="F161" s="36">
        <v>149.85000000000002</v>
      </c>
      <c r="G161" s="36">
        <v>148.65000000000003</v>
      </c>
      <c r="H161" s="36">
        <v>152.94999999999999</v>
      </c>
      <c r="I161" s="36">
        <v>154.14999999999998</v>
      </c>
      <c r="J161" s="36">
        <v>155.09999999999997</v>
      </c>
      <c r="K161" s="31">
        <v>153.19999999999999</v>
      </c>
      <c r="L161" s="31">
        <v>151.05000000000001</v>
      </c>
      <c r="M161" s="31">
        <v>104.86168000000001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819.85</v>
      </c>
      <c r="D162" s="36">
        <v>822.63333333333333</v>
      </c>
      <c r="E162" s="36">
        <v>812.31666666666661</v>
      </c>
      <c r="F162" s="36">
        <v>804.7833333333333</v>
      </c>
      <c r="G162" s="36">
        <v>794.46666666666658</v>
      </c>
      <c r="H162" s="36">
        <v>830.16666666666663</v>
      </c>
      <c r="I162" s="36">
        <v>840.48333333333346</v>
      </c>
      <c r="J162" s="36">
        <v>848.01666666666665</v>
      </c>
      <c r="K162" s="31">
        <v>832.95</v>
      </c>
      <c r="L162" s="31">
        <v>815.1</v>
      </c>
      <c r="M162" s="31">
        <v>6.0054499999999997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4854.3999999999996</v>
      </c>
      <c r="D163" s="36">
        <v>4884.7666666666664</v>
      </c>
      <c r="E163" s="36">
        <v>4819.6333333333332</v>
      </c>
      <c r="F163" s="36">
        <v>4784.8666666666668</v>
      </c>
      <c r="G163" s="36">
        <v>4719.7333333333336</v>
      </c>
      <c r="H163" s="36">
        <v>4919.5333333333328</v>
      </c>
      <c r="I163" s="36">
        <v>4984.6666666666661</v>
      </c>
      <c r="J163" s="36">
        <v>5019.4333333333325</v>
      </c>
      <c r="K163" s="31">
        <v>4949.8999999999996</v>
      </c>
      <c r="L163" s="31">
        <v>4850</v>
      </c>
      <c r="M163" s="31">
        <v>0.27039000000000002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1040.3499999999999</v>
      </c>
      <c r="D164" s="36">
        <v>1040.3166666666666</v>
      </c>
      <c r="E164" s="36">
        <v>1026.6333333333332</v>
      </c>
      <c r="F164" s="36">
        <v>1012.9166666666665</v>
      </c>
      <c r="G164" s="36">
        <v>999.23333333333312</v>
      </c>
      <c r="H164" s="36">
        <v>1054.0333333333333</v>
      </c>
      <c r="I164" s="36">
        <v>1067.7166666666667</v>
      </c>
      <c r="J164" s="36">
        <v>1081.4333333333334</v>
      </c>
      <c r="K164" s="31">
        <v>1054</v>
      </c>
      <c r="L164" s="31">
        <v>1026.5999999999999</v>
      </c>
      <c r="M164" s="31">
        <v>1.4255199999999999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212.85</v>
      </c>
      <c r="D165" s="36">
        <v>211.25</v>
      </c>
      <c r="E165" s="36">
        <v>208.9</v>
      </c>
      <c r="F165" s="36">
        <v>204.95000000000002</v>
      </c>
      <c r="G165" s="36">
        <v>202.60000000000002</v>
      </c>
      <c r="H165" s="36">
        <v>215.2</v>
      </c>
      <c r="I165" s="36">
        <v>217.55</v>
      </c>
      <c r="J165" s="36">
        <v>221.49999999999997</v>
      </c>
      <c r="K165" s="31">
        <v>213.6</v>
      </c>
      <c r="L165" s="31">
        <v>207.3</v>
      </c>
      <c r="M165" s="31">
        <v>5.4474299999999998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186</v>
      </c>
      <c r="D166" s="36">
        <v>184.96666666666667</v>
      </c>
      <c r="E166" s="36">
        <v>183.18333333333334</v>
      </c>
      <c r="F166" s="36">
        <v>180.36666666666667</v>
      </c>
      <c r="G166" s="36">
        <v>178.58333333333334</v>
      </c>
      <c r="H166" s="36">
        <v>187.78333333333333</v>
      </c>
      <c r="I166" s="36">
        <v>189.56666666666669</v>
      </c>
      <c r="J166" s="36">
        <v>192.38333333333333</v>
      </c>
      <c r="K166" s="31">
        <v>186.75</v>
      </c>
      <c r="L166" s="31">
        <v>182.15</v>
      </c>
      <c r="M166" s="31">
        <v>10.96851</v>
      </c>
      <c r="N166" s="1"/>
      <c r="O166" s="1"/>
    </row>
    <row r="167" spans="1:15" ht="12.75" customHeight="1">
      <c r="A167" s="33">
        <v>157</v>
      </c>
      <c r="B167" s="53" t="s">
        <v>849</v>
      </c>
      <c r="C167" s="31">
        <v>723.7</v>
      </c>
      <c r="D167" s="36">
        <v>718.05000000000007</v>
      </c>
      <c r="E167" s="36">
        <v>710.75000000000011</v>
      </c>
      <c r="F167" s="36">
        <v>697.80000000000007</v>
      </c>
      <c r="G167" s="36">
        <v>690.50000000000011</v>
      </c>
      <c r="H167" s="36">
        <v>731.00000000000011</v>
      </c>
      <c r="I167" s="36">
        <v>738.30000000000007</v>
      </c>
      <c r="J167" s="36">
        <v>751.25000000000011</v>
      </c>
      <c r="K167" s="31">
        <v>725.35</v>
      </c>
      <c r="L167" s="31">
        <v>705.1</v>
      </c>
      <c r="M167" s="31">
        <v>3.0641400000000001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428.8</v>
      </c>
      <c r="D168" s="36">
        <v>428.5</v>
      </c>
      <c r="E168" s="36">
        <v>422.7</v>
      </c>
      <c r="F168" s="36">
        <v>416.59999999999997</v>
      </c>
      <c r="G168" s="36">
        <v>410.79999999999995</v>
      </c>
      <c r="H168" s="36">
        <v>434.6</v>
      </c>
      <c r="I168" s="36">
        <v>440.4</v>
      </c>
      <c r="J168" s="36">
        <v>446.50000000000006</v>
      </c>
      <c r="K168" s="31">
        <v>434.3</v>
      </c>
      <c r="L168" s="31">
        <v>422.4</v>
      </c>
      <c r="M168" s="31">
        <v>11.427709999999999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167.9</v>
      </c>
      <c r="D169" s="36">
        <v>169.35</v>
      </c>
      <c r="E169" s="36">
        <v>165.75</v>
      </c>
      <c r="F169" s="36">
        <v>163.6</v>
      </c>
      <c r="G169" s="36">
        <v>160</v>
      </c>
      <c r="H169" s="36">
        <v>171.5</v>
      </c>
      <c r="I169" s="36">
        <v>175.09999999999997</v>
      </c>
      <c r="J169" s="36">
        <v>177.25</v>
      </c>
      <c r="K169" s="31">
        <v>172.95</v>
      </c>
      <c r="L169" s="31">
        <v>167.2</v>
      </c>
      <c r="M169" s="31">
        <v>38.830440000000003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1096.8499999999999</v>
      </c>
      <c r="D170" s="36">
        <v>1101.2833333333333</v>
      </c>
      <c r="E170" s="36">
        <v>1081.5666666666666</v>
      </c>
      <c r="F170" s="36">
        <v>1066.2833333333333</v>
      </c>
      <c r="G170" s="36">
        <v>1046.5666666666666</v>
      </c>
      <c r="H170" s="36">
        <v>1116.5666666666666</v>
      </c>
      <c r="I170" s="36">
        <v>1136.2833333333333</v>
      </c>
      <c r="J170" s="36">
        <v>1151.5666666666666</v>
      </c>
      <c r="K170" s="31">
        <v>1121</v>
      </c>
      <c r="L170" s="31">
        <v>1086</v>
      </c>
      <c r="M170" s="31">
        <v>0.94942000000000004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162.15</v>
      </c>
      <c r="D171" s="36">
        <v>162.43333333333334</v>
      </c>
      <c r="E171" s="36">
        <v>160.46666666666667</v>
      </c>
      <c r="F171" s="36">
        <v>158.78333333333333</v>
      </c>
      <c r="G171" s="36">
        <v>156.81666666666666</v>
      </c>
      <c r="H171" s="36">
        <v>164.11666666666667</v>
      </c>
      <c r="I171" s="36">
        <v>166.08333333333337</v>
      </c>
      <c r="J171" s="36">
        <v>167.76666666666668</v>
      </c>
      <c r="K171" s="31">
        <v>164.4</v>
      </c>
      <c r="L171" s="31">
        <v>160.75</v>
      </c>
      <c r="M171" s="31">
        <v>223.38899000000001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2766.55</v>
      </c>
      <c r="D172" s="36">
        <v>2761.4</v>
      </c>
      <c r="E172" s="36">
        <v>2745.4</v>
      </c>
      <c r="F172" s="36">
        <v>2724.25</v>
      </c>
      <c r="G172" s="36">
        <v>2708.25</v>
      </c>
      <c r="H172" s="36">
        <v>2782.55</v>
      </c>
      <c r="I172" s="36">
        <v>2798.55</v>
      </c>
      <c r="J172" s="36">
        <v>2819.7000000000003</v>
      </c>
      <c r="K172" s="31">
        <v>2777.4</v>
      </c>
      <c r="L172" s="31">
        <v>2740.25</v>
      </c>
      <c r="M172" s="31">
        <v>0.12726000000000001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3400.45</v>
      </c>
      <c r="D173" s="36">
        <v>3395.5666666666671</v>
      </c>
      <c r="E173" s="36">
        <v>3371.6333333333341</v>
      </c>
      <c r="F173" s="36">
        <v>3342.8166666666671</v>
      </c>
      <c r="G173" s="36">
        <v>3318.8833333333341</v>
      </c>
      <c r="H173" s="36">
        <v>3424.3833333333341</v>
      </c>
      <c r="I173" s="36">
        <v>3448.3166666666675</v>
      </c>
      <c r="J173" s="36">
        <v>3477.1333333333341</v>
      </c>
      <c r="K173" s="31">
        <v>3419.5</v>
      </c>
      <c r="L173" s="31">
        <v>3366.75</v>
      </c>
      <c r="M173" s="31">
        <v>6.6699999999999995E-2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310.64999999999998</v>
      </c>
      <c r="D174" s="36">
        <v>310.66666666666669</v>
      </c>
      <c r="E174" s="36">
        <v>307.23333333333335</v>
      </c>
      <c r="F174" s="36">
        <v>303.81666666666666</v>
      </c>
      <c r="G174" s="36">
        <v>300.38333333333333</v>
      </c>
      <c r="H174" s="36">
        <v>314.08333333333337</v>
      </c>
      <c r="I174" s="36">
        <v>317.51666666666665</v>
      </c>
      <c r="J174" s="36">
        <v>320.93333333333339</v>
      </c>
      <c r="K174" s="31">
        <v>314.10000000000002</v>
      </c>
      <c r="L174" s="31">
        <v>307.25</v>
      </c>
      <c r="M174" s="31">
        <v>9.0786700000000007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2031.1</v>
      </c>
      <c r="D175" s="36">
        <v>2016.7</v>
      </c>
      <c r="E175" s="36">
        <v>1993.4</v>
      </c>
      <c r="F175" s="36">
        <v>1955.7</v>
      </c>
      <c r="G175" s="36">
        <v>1932.4</v>
      </c>
      <c r="H175" s="36">
        <v>2054.4</v>
      </c>
      <c r="I175" s="36">
        <v>2077.6999999999998</v>
      </c>
      <c r="J175" s="36">
        <v>2115.4</v>
      </c>
      <c r="K175" s="31">
        <v>2040</v>
      </c>
      <c r="L175" s="31">
        <v>1979</v>
      </c>
      <c r="M175" s="31">
        <v>3.3623500000000002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2065.85</v>
      </c>
      <c r="D176" s="36">
        <v>2076.6833333333334</v>
      </c>
      <c r="E176" s="36">
        <v>2031.3666666666668</v>
      </c>
      <c r="F176" s="36">
        <v>1996.8833333333334</v>
      </c>
      <c r="G176" s="36">
        <v>1951.5666666666668</v>
      </c>
      <c r="H176" s="36">
        <v>2111.166666666667</v>
      </c>
      <c r="I176" s="36">
        <v>2156.4833333333336</v>
      </c>
      <c r="J176" s="36">
        <v>2190.9666666666667</v>
      </c>
      <c r="K176" s="31">
        <v>2122</v>
      </c>
      <c r="L176" s="31">
        <v>2042.2</v>
      </c>
      <c r="M176" s="31">
        <v>4.4654600000000002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897.9</v>
      </c>
      <c r="D177" s="36">
        <v>894.76666666666677</v>
      </c>
      <c r="E177" s="36">
        <v>886.13333333333355</v>
      </c>
      <c r="F177" s="36">
        <v>874.36666666666679</v>
      </c>
      <c r="G177" s="36">
        <v>865.73333333333358</v>
      </c>
      <c r="H177" s="36">
        <v>906.53333333333353</v>
      </c>
      <c r="I177" s="36">
        <v>915.16666666666674</v>
      </c>
      <c r="J177" s="36">
        <v>926.93333333333351</v>
      </c>
      <c r="K177" s="31">
        <v>903.4</v>
      </c>
      <c r="L177" s="31">
        <v>883</v>
      </c>
      <c r="M177" s="31">
        <v>17.93431</v>
      </c>
      <c r="N177" s="1"/>
      <c r="O177" s="1"/>
    </row>
    <row r="178" spans="1:15" ht="12.75" customHeight="1">
      <c r="A178" s="33">
        <v>168</v>
      </c>
      <c r="B178" s="53" t="s">
        <v>854</v>
      </c>
      <c r="C178" s="31">
        <v>959</v>
      </c>
      <c r="D178" s="36">
        <v>954.15</v>
      </c>
      <c r="E178" s="36">
        <v>943.3</v>
      </c>
      <c r="F178" s="36">
        <v>927.6</v>
      </c>
      <c r="G178" s="36">
        <v>916.75</v>
      </c>
      <c r="H178" s="36">
        <v>969.84999999999991</v>
      </c>
      <c r="I178" s="36">
        <v>980.7</v>
      </c>
      <c r="J178" s="36">
        <v>996.39999999999986</v>
      </c>
      <c r="K178" s="31">
        <v>965</v>
      </c>
      <c r="L178" s="31">
        <v>938.45</v>
      </c>
      <c r="M178" s="31">
        <v>1.6814899999999999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1557.55</v>
      </c>
      <c r="D179" s="36">
        <v>1571.9833333333333</v>
      </c>
      <c r="E179" s="36">
        <v>1540.1166666666668</v>
      </c>
      <c r="F179" s="36">
        <v>1522.6833333333334</v>
      </c>
      <c r="G179" s="36">
        <v>1490.8166666666668</v>
      </c>
      <c r="H179" s="36">
        <v>1589.4166666666667</v>
      </c>
      <c r="I179" s="36">
        <v>1621.2833333333331</v>
      </c>
      <c r="J179" s="36">
        <v>1638.7166666666667</v>
      </c>
      <c r="K179" s="31">
        <v>1603.85</v>
      </c>
      <c r="L179" s="31">
        <v>1554.55</v>
      </c>
      <c r="M179" s="31">
        <v>2.3620399999999999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81.8</v>
      </c>
      <c r="D180" s="36">
        <v>81.216666666666669</v>
      </c>
      <c r="E180" s="36">
        <v>79.433333333333337</v>
      </c>
      <c r="F180" s="36">
        <v>77.066666666666663</v>
      </c>
      <c r="G180" s="36">
        <v>75.283333333333331</v>
      </c>
      <c r="H180" s="36">
        <v>83.583333333333343</v>
      </c>
      <c r="I180" s="36">
        <v>85.366666666666674</v>
      </c>
      <c r="J180" s="36">
        <v>87.733333333333348</v>
      </c>
      <c r="K180" s="31">
        <v>83</v>
      </c>
      <c r="L180" s="31">
        <v>78.849999999999994</v>
      </c>
      <c r="M180" s="31">
        <v>361.93954000000002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1218.7</v>
      </c>
      <c r="D181" s="36">
        <v>1219.4333333333334</v>
      </c>
      <c r="E181" s="36">
        <v>1210.3166666666668</v>
      </c>
      <c r="F181" s="36">
        <v>1201.9333333333334</v>
      </c>
      <c r="G181" s="36">
        <v>1192.8166666666668</v>
      </c>
      <c r="H181" s="36">
        <v>1227.8166666666668</v>
      </c>
      <c r="I181" s="36">
        <v>1236.9333333333336</v>
      </c>
      <c r="J181" s="36">
        <v>1245.3166666666668</v>
      </c>
      <c r="K181" s="31">
        <v>1228.55</v>
      </c>
      <c r="L181" s="31">
        <v>1211.05</v>
      </c>
      <c r="M181" s="31">
        <v>1.0546199999999999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2181.6999999999998</v>
      </c>
      <c r="D182" s="36">
        <v>2176.2666666666669</v>
      </c>
      <c r="E182" s="36">
        <v>2145.6333333333337</v>
      </c>
      <c r="F182" s="36">
        <v>2109.5666666666666</v>
      </c>
      <c r="G182" s="36">
        <v>2078.9333333333334</v>
      </c>
      <c r="H182" s="36">
        <v>2212.3333333333339</v>
      </c>
      <c r="I182" s="36">
        <v>2242.9666666666672</v>
      </c>
      <c r="J182" s="36">
        <v>2279.0333333333342</v>
      </c>
      <c r="K182" s="31">
        <v>2206.9</v>
      </c>
      <c r="L182" s="31">
        <v>2140.1999999999998</v>
      </c>
      <c r="M182" s="31">
        <v>1.33626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561.25</v>
      </c>
      <c r="D183" s="36">
        <v>564.91666666666663</v>
      </c>
      <c r="E183" s="36">
        <v>556.43333333333328</v>
      </c>
      <c r="F183" s="36">
        <v>551.61666666666667</v>
      </c>
      <c r="G183" s="36">
        <v>543.13333333333333</v>
      </c>
      <c r="H183" s="36">
        <v>569.73333333333323</v>
      </c>
      <c r="I183" s="36">
        <v>578.21666666666658</v>
      </c>
      <c r="J183" s="36">
        <v>583.03333333333319</v>
      </c>
      <c r="K183" s="31">
        <v>573.4</v>
      </c>
      <c r="L183" s="31">
        <v>560.1</v>
      </c>
      <c r="M183" s="31">
        <v>2.5436200000000002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1168.0999999999999</v>
      </c>
      <c r="D184" s="36">
        <v>1165.5333333333333</v>
      </c>
      <c r="E184" s="36">
        <v>1157.5666666666666</v>
      </c>
      <c r="F184" s="36">
        <v>1147.0333333333333</v>
      </c>
      <c r="G184" s="36">
        <v>1139.0666666666666</v>
      </c>
      <c r="H184" s="36">
        <v>1176.0666666666666</v>
      </c>
      <c r="I184" s="36">
        <v>1184.0333333333333</v>
      </c>
      <c r="J184" s="36">
        <v>1194.5666666666666</v>
      </c>
      <c r="K184" s="31">
        <v>1173.5</v>
      </c>
      <c r="L184" s="31">
        <v>1155</v>
      </c>
      <c r="M184" s="31">
        <v>15.03336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794</v>
      </c>
      <c r="D185" s="36">
        <v>799.66666666666663</v>
      </c>
      <c r="E185" s="36">
        <v>784.33333333333326</v>
      </c>
      <c r="F185" s="36">
        <v>774.66666666666663</v>
      </c>
      <c r="G185" s="36">
        <v>759.33333333333326</v>
      </c>
      <c r="H185" s="36">
        <v>809.33333333333326</v>
      </c>
      <c r="I185" s="36">
        <v>824.66666666666652</v>
      </c>
      <c r="J185" s="36">
        <v>834.33333333333326</v>
      </c>
      <c r="K185" s="31">
        <v>815</v>
      </c>
      <c r="L185" s="31">
        <v>790</v>
      </c>
      <c r="M185" s="31">
        <v>14.110300000000001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2052.35</v>
      </c>
      <c r="D186" s="36">
        <v>2039.8333333333333</v>
      </c>
      <c r="E186" s="36">
        <v>2019.6666666666665</v>
      </c>
      <c r="F186" s="36">
        <v>1986.9833333333333</v>
      </c>
      <c r="G186" s="36">
        <v>1966.8166666666666</v>
      </c>
      <c r="H186" s="36">
        <v>2072.5166666666664</v>
      </c>
      <c r="I186" s="36">
        <v>2092.6833333333329</v>
      </c>
      <c r="J186" s="36">
        <v>2125.3666666666663</v>
      </c>
      <c r="K186" s="31">
        <v>2060</v>
      </c>
      <c r="L186" s="31">
        <v>2007.15</v>
      </c>
      <c r="M186" s="31">
        <v>6.3975999999999997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419.95</v>
      </c>
      <c r="D187" s="36">
        <v>420.9666666666667</v>
      </c>
      <c r="E187" s="36">
        <v>417.08333333333337</v>
      </c>
      <c r="F187" s="36">
        <v>414.2166666666667</v>
      </c>
      <c r="G187" s="36">
        <v>410.33333333333337</v>
      </c>
      <c r="H187" s="36">
        <v>423.83333333333337</v>
      </c>
      <c r="I187" s="36">
        <v>427.7166666666667</v>
      </c>
      <c r="J187" s="36">
        <v>430.58333333333337</v>
      </c>
      <c r="K187" s="31">
        <v>424.85</v>
      </c>
      <c r="L187" s="31">
        <v>418.1</v>
      </c>
      <c r="M187" s="31">
        <v>15.103999999999999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536.5</v>
      </c>
      <c r="D188" s="36">
        <v>539.76666666666665</v>
      </c>
      <c r="E188" s="36">
        <v>531.7833333333333</v>
      </c>
      <c r="F188" s="36">
        <v>527.06666666666661</v>
      </c>
      <c r="G188" s="36">
        <v>519.08333333333326</v>
      </c>
      <c r="H188" s="36">
        <v>544.48333333333335</v>
      </c>
      <c r="I188" s="36">
        <v>552.4666666666667</v>
      </c>
      <c r="J188" s="36">
        <v>557.18333333333339</v>
      </c>
      <c r="K188" s="31">
        <v>547.75</v>
      </c>
      <c r="L188" s="31">
        <v>535.04999999999995</v>
      </c>
      <c r="M188" s="31">
        <v>4.7645400000000002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2072.1999999999998</v>
      </c>
      <c r="D189" s="36">
        <v>2086.1</v>
      </c>
      <c r="E189" s="36">
        <v>2052.1999999999998</v>
      </c>
      <c r="F189" s="36">
        <v>2032.1999999999998</v>
      </c>
      <c r="G189" s="36">
        <v>1998.2999999999997</v>
      </c>
      <c r="H189" s="36">
        <v>2106.1</v>
      </c>
      <c r="I189" s="36">
        <v>2140.0000000000005</v>
      </c>
      <c r="J189" s="36">
        <v>2160</v>
      </c>
      <c r="K189" s="31">
        <v>2120</v>
      </c>
      <c r="L189" s="31">
        <v>2066.1</v>
      </c>
      <c r="M189" s="31">
        <v>9.7117000000000004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995.45</v>
      </c>
      <c r="D190" s="36">
        <v>997.0333333333333</v>
      </c>
      <c r="E190" s="36">
        <v>979.06666666666661</v>
      </c>
      <c r="F190" s="36">
        <v>962.68333333333328</v>
      </c>
      <c r="G190" s="36">
        <v>944.71666666666658</v>
      </c>
      <c r="H190" s="36">
        <v>1013.4166666666666</v>
      </c>
      <c r="I190" s="36">
        <v>1031.3833333333332</v>
      </c>
      <c r="J190" s="36">
        <v>1047.7666666666667</v>
      </c>
      <c r="K190" s="31">
        <v>1015</v>
      </c>
      <c r="L190" s="31">
        <v>980.65</v>
      </c>
      <c r="M190" s="31">
        <v>5.0082000000000004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422.3</v>
      </c>
      <c r="D191" s="36">
        <v>421.63333333333338</v>
      </c>
      <c r="E191" s="36">
        <v>417.76666666666677</v>
      </c>
      <c r="F191" s="36">
        <v>413.23333333333341</v>
      </c>
      <c r="G191" s="36">
        <v>409.36666666666679</v>
      </c>
      <c r="H191" s="36">
        <v>426.16666666666674</v>
      </c>
      <c r="I191" s="36">
        <v>430.03333333333342</v>
      </c>
      <c r="J191" s="36">
        <v>434.56666666666672</v>
      </c>
      <c r="K191" s="31">
        <v>425.5</v>
      </c>
      <c r="L191" s="31">
        <v>417.1</v>
      </c>
      <c r="M191" s="31">
        <v>2.6668799999999999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2342.5</v>
      </c>
      <c r="D192" s="36">
        <v>2329.1833333333334</v>
      </c>
      <c r="E192" s="36">
        <v>2308.0166666666669</v>
      </c>
      <c r="F192" s="36">
        <v>2273.5333333333333</v>
      </c>
      <c r="G192" s="36">
        <v>2252.3666666666668</v>
      </c>
      <c r="H192" s="36">
        <v>2363.666666666667</v>
      </c>
      <c r="I192" s="36">
        <v>2384.833333333333</v>
      </c>
      <c r="J192" s="36">
        <v>2419.3166666666671</v>
      </c>
      <c r="K192" s="31">
        <v>2350.35</v>
      </c>
      <c r="L192" s="31">
        <v>2294.6999999999998</v>
      </c>
      <c r="M192" s="31">
        <v>0.31580999999999998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811.8</v>
      </c>
      <c r="D193" s="36">
        <v>814.51666666666677</v>
      </c>
      <c r="E193" s="36">
        <v>806.08333333333348</v>
      </c>
      <c r="F193" s="36">
        <v>800.36666666666667</v>
      </c>
      <c r="G193" s="36">
        <v>791.93333333333339</v>
      </c>
      <c r="H193" s="36">
        <v>820.23333333333358</v>
      </c>
      <c r="I193" s="36">
        <v>828.66666666666674</v>
      </c>
      <c r="J193" s="36">
        <v>834.38333333333367</v>
      </c>
      <c r="K193" s="31">
        <v>822.95</v>
      </c>
      <c r="L193" s="31">
        <v>808.8</v>
      </c>
      <c r="M193" s="31">
        <v>1.3509500000000001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358.45</v>
      </c>
      <c r="D194" s="36">
        <v>360.75</v>
      </c>
      <c r="E194" s="36">
        <v>355</v>
      </c>
      <c r="F194" s="36">
        <v>351.55</v>
      </c>
      <c r="G194" s="36">
        <v>345.8</v>
      </c>
      <c r="H194" s="36">
        <v>364.2</v>
      </c>
      <c r="I194" s="36">
        <v>369.95</v>
      </c>
      <c r="J194" s="36">
        <v>373.4</v>
      </c>
      <c r="K194" s="31">
        <v>366.5</v>
      </c>
      <c r="L194" s="31">
        <v>357.3</v>
      </c>
      <c r="M194" s="31">
        <v>2.8036300000000001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3892.1</v>
      </c>
      <c r="D195" s="36">
        <v>3878.3000000000006</v>
      </c>
      <c r="E195" s="36">
        <v>3836.6000000000013</v>
      </c>
      <c r="F195" s="36">
        <v>3781.1000000000008</v>
      </c>
      <c r="G195" s="36">
        <v>3739.4000000000015</v>
      </c>
      <c r="H195" s="36">
        <v>3933.8000000000011</v>
      </c>
      <c r="I195" s="36">
        <v>3975.5000000000009</v>
      </c>
      <c r="J195" s="36">
        <v>4031.0000000000009</v>
      </c>
      <c r="K195" s="31">
        <v>3920</v>
      </c>
      <c r="L195" s="31">
        <v>3822.8</v>
      </c>
      <c r="M195" s="31">
        <v>1.7281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498.75</v>
      </c>
      <c r="D196" s="36">
        <v>497.2833333333333</v>
      </c>
      <c r="E196" s="36">
        <v>493.06666666666661</v>
      </c>
      <c r="F196" s="36">
        <v>487.38333333333333</v>
      </c>
      <c r="G196" s="36">
        <v>483.16666666666663</v>
      </c>
      <c r="H196" s="36">
        <v>502.96666666666658</v>
      </c>
      <c r="I196" s="36">
        <v>507.18333333333328</v>
      </c>
      <c r="J196" s="36">
        <v>512.86666666666656</v>
      </c>
      <c r="K196" s="31">
        <v>501.5</v>
      </c>
      <c r="L196" s="31">
        <v>491.6</v>
      </c>
      <c r="M196" s="31">
        <v>15.839449999999999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795.6</v>
      </c>
      <c r="D197" s="36">
        <v>791.80000000000007</v>
      </c>
      <c r="E197" s="36">
        <v>780.80000000000018</v>
      </c>
      <c r="F197" s="36">
        <v>766.00000000000011</v>
      </c>
      <c r="G197" s="36">
        <v>755.00000000000023</v>
      </c>
      <c r="H197" s="36">
        <v>806.60000000000014</v>
      </c>
      <c r="I197" s="36">
        <v>817.59999999999991</v>
      </c>
      <c r="J197" s="36">
        <v>832.40000000000009</v>
      </c>
      <c r="K197" s="31">
        <v>802.8</v>
      </c>
      <c r="L197" s="31">
        <v>777</v>
      </c>
      <c r="M197" s="31">
        <v>10.87646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156.69999999999999</v>
      </c>
      <c r="D198" s="36">
        <v>157.4</v>
      </c>
      <c r="E198" s="36">
        <v>155.80000000000001</v>
      </c>
      <c r="F198" s="36">
        <v>154.9</v>
      </c>
      <c r="G198" s="36">
        <v>153.30000000000001</v>
      </c>
      <c r="H198" s="36">
        <v>158.30000000000001</v>
      </c>
      <c r="I198" s="36">
        <v>159.89999999999998</v>
      </c>
      <c r="J198" s="36">
        <v>160.80000000000001</v>
      </c>
      <c r="K198" s="31">
        <v>159</v>
      </c>
      <c r="L198" s="31">
        <v>156.5</v>
      </c>
      <c r="M198" s="31">
        <v>16.265049999999999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284.89999999999998</v>
      </c>
      <c r="D199" s="36">
        <v>285.7833333333333</v>
      </c>
      <c r="E199" s="36">
        <v>280.56666666666661</v>
      </c>
      <c r="F199" s="36">
        <v>276.23333333333329</v>
      </c>
      <c r="G199" s="36">
        <v>271.01666666666659</v>
      </c>
      <c r="H199" s="36">
        <v>290.11666666666662</v>
      </c>
      <c r="I199" s="36">
        <v>295.33333333333331</v>
      </c>
      <c r="J199" s="36">
        <v>299.66666666666663</v>
      </c>
      <c r="K199" s="31">
        <v>291</v>
      </c>
      <c r="L199" s="31">
        <v>281.45</v>
      </c>
      <c r="M199" s="31">
        <v>84.654719999999998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326</v>
      </c>
      <c r="D200" s="36">
        <v>326.90000000000003</v>
      </c>
      <c r="E200" s="36">
        <v>322.40000000000009</v>
      </c>
      <c r="F200" s="36">
        <v>318.80000000000007</v>
      </c>
      <c r="G200" s="36">
        <v>314.30000000000013</v>
      </c>
      <c r="H200" s="36">
        <v>330.50000000000006</v>
      </c>
      <c r="I200" s="36">
        <v>334.99999999999994</v>
      </c>
      <c r="J200" s="36">
        <v>338.6</v>
      </c>
      <c r="K200" s="31">
        <v>331.4</v>
      </c>
      <c r="L200" s="31">
        <v>323.3</v>
      </c>
      <c r="M200" s="31">
        <v>11.92282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1865.6</v>
      </c>
      <c r="D201" s="36">
        <v>1869.6833333333332</v>
      </c>
      <c r="E201" s="36">
        <v>1850.5666666666664</v>
      </c>
      <c r="F201" s="36">
        <v>1835.5333333333333</v>
      </c>
      <c r="G201" s="36">
        <v>1816.4166666666665</v>
      </c>
      <c r="H201" s="36">
        <v>1884.7166666666662</v>
      </c>
      <c r="I201" s="36">
        <v>1903.833333333333</v>
      </c>
      <c r="J201" s="36">
        <v>1918.8666666666661</v>
      </c>
      <c r="K201" s="31">
        <v>1888.8</v>
      </c>
      <c r="L201" s="31">
        <v>1854.65</v>
      </c>
      <c r="M201" s="31">
        <v>1.5414600000000001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903.75</v>
      </c>
      <c r="D202" s="36">
        <v>903.18333333333339</v>
      </c>
      <c r="E202" s="36">
        <v>897.56666666666683</v>
      </c>
      <c r="F202" s="36">
        <v>891.38333333333344</v>
      </c>
      <c r="G202" s="36">
        <v>885.76666666666688</v>
      </c>
      <c r="H202" s="36">
        <v>909.36666666666679</v>
      </c>
      <c r="I202" s="36">
        <v>914.98333333333335</v>
      </c>
      <c r="J202" s="36">
        <v>921.16666666666674</v>
      </c>
      <c r="K202" s="31">
        <v>908.8</v>
      </c>
      <c r="L202" s="31">
        <v>897</v>
      </c>
      <c r="M202" s="31">
        <v>3.18933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1397.7</v>
      </c>
      <c r="D203" s="36">
        <v>1400.1166666666668</v>
      </c>
      <c r="E203" s="36">
        <v>1378.8833333333337</v>
      </c>
      <c r="F203" s="36">
        <v>1360.0666666666668</v>
      </c>
      <c r="G203" s="36">
        <v>1338.8333333333337</v>
      </c>
      <c r="H203" s="36">
        <v>1418.9333333333336</v>
      </c>
      <c r="I203" s="36">
        <v>1440.1666666666667</v>
      </c>
      <c r="J203" s="36">
        <v>1458.9833333333336</v>
      </c>
      <c r="K203" s="31">
        <v>1421.35</v>
      </c>
      <c r="L203" s="31">
        <v>1381.3</v>
      </c>
      <c r="M203" s="31">
        <v>13.32808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1437.75</v>
      </c>
      <c r="D204" s="36">
        <v>1446.0833333333333</v>
      </c>
      <c r="E204" s="36">
        <v>1427.1666666666665</v>
      </c>
      <c r="F204" s="36">
        <v>1416.5833333333333</v>
      </c>
      <c r="G204" s="36">
        <v>1397.6666666666665</v>
      </c>
      <c r="H204" s="36">
        <v>1456.6666666666665</v>
      </c>
      <c r="I204" s="36">
        <v>1475.583333333333</v>
      </c>
      <c r="J204" s="36">
        <v>1486.1666666666665</v>
      </c>
      <c r="K204" s="31">
        <v>1465</v>
      </c>
      <c r="L204" s="31">
        <v>1435.5</v>
      </c>
      <c r="M204" s="31">
        <v>16.517160000000001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3237.25</v>
      </c>
      <c r="D205" s="36">
        <v>3247.3166666666671</v>
      </c>
      <c r="E205" s="36">
        <v>3216.9333333333343</v>
      </c>
      <c r="F205" s="36">
        <v>3196.6166666666672</v>
      </c>
      <c r="G205" s="36">
        <v>3166.2333333333345</v>
      </c>
      <c r="H205" s="36">
        <v>3267.6333333333341</v>
      </c>
      <c r="I205" s="36">
        <v>3298.0166666666664</v>
      </c>
      <c r="J205" s="36">
        <v>3318.3333333333339</v>
      </c>
      <c r="K205" s="31">
        <v>3277.7</v>
      </c>
      <c r="L205" s="31">
        <v>3227</v>
      </c>
      <c r="M205" s="31">
        <v>1.8345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1672.9</v>
      </c>
      <c r="D206" s="36">
        <v>1682.1833333333334</v>
      </c>
      <c r="E206" s="36">
        <v>1659.6666666666667</v>
      </c>
      <c r="F206" s="36">
        <v>1646.4333333333334</v>
      </c>
      <c r="G206" s="36">
        <v>1623.9166666666667</v>
      </c>
      <c r="H206" s="36">
        <v>1695.4166666666667</v>
      </c>
      <c r="I206" s="36">
        <v>1717.9333333333332</v>
      </c>
      <c r="J206" s="36">
        <v>1731.1666666666667</v>
      </c>
      <c r="K206" s="31">
        <v>1704.7</v>
      </c>
      <c r="L206" s="31">
        <v>1668.95</v>
      </c>
      <c r="M206" s="31">
        <v>141.94881000000001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637.20000000000005</v>
      </c>
      <c r="D207" s="36">
        <v>640.58333333333337</v>
      </c>
      <c r="E207" s="36">
        <v>632.7166666666667</v>
      </c>
      <c r="F207" s="36">
        <v>628.23333333333335</v>
      </c>
      <c r="G207" s="36">
        <v>620.36666666666667</v>
      </c>
      <c r="H207" s="36">
        <v>645.06666666666672</v>
      </c>
      <c r="I207" s="36">
        <v>652.93333333333328</v>
      </c>
      <c r="J207" s="36">
        <v>657.41666666666674</v>
      </c>
      <c r="K207" s="31">
        <v>648.45000000000005</v>
      </c>
      <c r="L207" s="31">
        <v>636.1</v>
      </c>
      <c r="M207" s="31">
        <v>18.93956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3989.85</v>
      </c>
      <c r="D208" s="36">
        <v>4007.8333333333335</v>
      </c>
      <c r="E208" s="36">
        <v>3953.7166666666672</v>
      </c>
      <c r="F208" s="36">
        <v>3917.5833333333335</v>
      </c>
      <c r="G208" s="36">
        <v>3863.4666666666672</v>
      </c>
      <c r="H208" s="36">
        <v>4043.9666666666672</v>
      </c>
      <c r="I208" s="36">
        <v>4098.083333333333</v>
      </c>
      <c r="J208" s="36">
        <v>4134.2166666666672</v>
      </c>
      <c r="K208" s="31">
        <v>4061.95</v>
      </c>
      <c r="L208" s="31">
        <v>3971.7</v>
      </c>
      <c r="M208" s="31">
        <v>8.9659600000000008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88.05</v>
      </c>
      <c r="D209" s="36">
        <v>87.333333333333329</v>
      </c>
      <c r="E209" s="36">
        <v>84.266666666666652</v>
      </c>
      <c r="F209" s="36">
        <v>80.48333333333332</v>
      </c>
      <c r="G209" s="36">
        <v>77.416666666666643</v>
      </c>
      <c r="H209" s="36">
        <v>91.11666666666666</v>
      </c>
      <c r="I209" s="36">
        <v>94.183333333333351</v>
      </c>
      <c r="J209" s="36">
        <v>97.966666666666669</v>
      </c>
      <c r="K209" s="31">
        <v>90.4</v>
      </c>
      <c r="L209" s="31">
        <v>83.55</v>
      </c>
      <c r="M209" s="31">
        <v>374.69600000000003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307.75</v>
      </c>
      <c r="D210" s="36">
        <v>308.66666666666669</v>
      </c>
      <c r="E210" s="36">
        <v>304.33333333333337</v>
      </c>
      <c r="F210" s="36">
        <v>300.91666666666669</v>
      </c>
      <c r="G210" s="36">
        <v>296.58333333333337</v>
      </c>
      <c r="H210" s="36">
        <v>312.08333333333337</v>
      </c>
      <c r="I210" s="36">
        <v>316.41666666666674</v>
      </c>
      <c r="J210" s="36">
        <v>319.83333333333337</v>
      </c>
      <c r="K210" s="31">
        <v>313</v>
      </c>
      <c r="L210" s="31">
        <v>305.25</v>
      </c>
      <c r="M210" s="31">
        <v>5.80532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593.04999999999995</v>
      </c>
      <c r="D211" s="36">
        <v>598.81666666666661</v>
      </c>
      <c r="E211" s="36">
        <v>586.23333333333323</v>
      </c>
      <c r="F211" s="36">
        <v>579.41666666666663</v>
      </c>
      <c r="G211" s="36">
        <v>566.83333333333326</v>
      </c>
      <c r="H211" s="36">
        <v>605.63333333333321</v>
      </c>
      <c r="I211" s="36">
        <v>618.2166666666667</v>
      </c>
      <c r="J211" s="36">
        <v>625.03333333333319</v>
      </c>
      <c r="K211" s="31">
        <v>611.4</v>
      </c>
      <c r="L211" s="31">
        <v>592</v>
      </c>
      <c r="M211" s="31">
        <v>72.26455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985.5</v>
      </c>
      <c r="D212" s="36">
        <v>987.81666666666661</v>
      </c>
      <c r="E212" s="36">
        <v>981.18333333333317</v>
      </c>
      <c r="F212" s="36">
        <v>976.86666666666656</v>
      </c>
      <c r="G212" s="36">
        <v>970.23333333333312</v>
      </c>
      <c r="H212" s="36">
        <v>992.13333333333321</v>
      </c>
      <c r="I212" s="36">
        <v>998.76666666666665</v>
      </c>
      <c r="J212" s="36">
        <v>1003.0833333333333</v>
      </c>
      <c r="K212" s="31">
        <v>994.45</v>
      </c>
      <c r="L212" s="31">
        <v>983.5</v>
      </c>
      <c r="M212" s="31">
        <v>0.21163999999999999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2870</v>
      </c>
      <c r="D213" s="36">
        <v>2839.85</v>
      </c>
      <c r="E213" s="36">
        <v>2793.1499999999996</v>
      </c>
      <c r="F213" s="36">
        <v>2716.2999999999997</v>
      </c>
      <c r="G213" s="36">
        <v>2669.5999999999995</v>
      </c>
      <c r="H213" s="36">
        <v>2916.7</v>
      </c>
      <c r="I213" s="36">
        <v>2963.3999999999996</v>
      </c>
      <c r="J213" s="36">
        <v>3040.25</v>
      </c>
      <c r="K213" s="31">
        <v>2886.55</v>
      </c>
      <c r="L213" s="31">
        <v>2763</v>
      </c>
      <c r="M213" s="31">
        <v>21.647279999999999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265.55</v>
      </c>
      <c r="D214" s="36">
        <v>266.2166666666667</v>
      </c>
      <c r="E214" s="36">
        <v>262.53333333333342</v>
      </c>
      <c r="F214" s="36">
        <v>259.51666666666671</v>
      </c>
      <c r="G214" s="36">
        <v>255.83333333333343</v>
      </c>
      <c r="H214" s="36">
        <v>269.23333333333341</v>
      </c>
      <c r="I214" s="36">
        <v>272.91666666666669</v>
      </c>
      <c r="J214" s="36">
        <v>275.93333333333339</v>
      </c>
      <c r="K214" s="31">
        <v>269.89999999999998</v>
      </c>
      <c r="L214" s="31">
        <v>263.2</v>
      </c>
      <c r="M214" s="31">
        <v>78.747969999999995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421.8</v>
      </c>
      <c r="D215" s="36">
        <v>416.95</v>
      </c>
      <c r="E215" s="36">
        <v>410.34999999999997</v>
      </c>
      <c r="F215" s="36">
        <v>398.9</v>
      </c>
      <c r="G215" s="36">
        <v>392.29999999999995</v>
      </c>
      <c r="H215" s="36">
        <v>428.4</v>
      </c>
      <c r="I215" s="36">
        <v>435</v>
      </c>
      <c r="J215" s="36">
        <v>446.45</v>
      </c>
      <c r="K215" s="31">
        <v>423.55</v>
      </c>
      <c r="L215" s="31">
        <v>405.5</v>
      </c>
      <c r="M215" s="31">
        <v>131.73281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2606.5500000000002</v>
      </c>
      <c r="D216" s="36">
        <v>2610.2333333333331</v>
      </c>
      <c r="E216" s="36">
        <v>2591.8666666666663</v>
      </c>
      <c r="F216" s="36">
        <v>2577.1833333333334</v>
      </c>
      <c r="G216" s="36">
        <v>2558.8166666666666</v>
      </c>
      <c r="H216" s="36">
        <v>2624.9166666666661</v>
      </c>
      <c r="I216" s="36">
        <v>2643.2833333333328</v>
      </c>
      <c r="J216" s="36">
        <v>2657.9666666666658</v>
      </c>
      <c r="K216" s="31">
        <v>2628.6</v>
      </c>
      <c r="L216" s="31">
        <v>2595.5500000000002</v>
      </c>
      <c r="M216" s="31">
        <v>10.082700000000001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318.8</v>
      </c>
      <c r="D217" s="36">
        <v>319.63333333333333</v>
      </c>
      <c r="E217" s="36">
        <v>317.26666666666665</v>
      </c>
      <c r="F217" s="36">
        <v>315.73333333333335</v>
      </c>
      <c r="G217" s="36">
        <v>313.36666666666667</v>
      </c>
      <c r="H217" s="36">
        <v>321.16666666666663</v>
      </c>
      <c r="I217" s="36">
        <v>323.5333333333333</v>
      </c>
      <c r="J217" s="36">
        <v>325.06666666666661</v>
      </c>
      <c r="K217" s="31">
        <v>322</v>
      </c>
      <c r="L217" s="31">
        <v>318.10000000000002</v>
      </c>
      <c r="M217" s="31">
        <v>7.8799000000000001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5438</v>
      </c>
      <c r="D218" s="36">
        <v>5459.7166666666662</v>
      </c>
      <c r="E218" s="36">
        <v>5382.2833333333328</v>
      </c>
      <c r="F218" s="36">
        <v>5326.5666666666666</v>
      </c>
      <c r="G218" s="36">
        <v>5249.1333333333332</v>
      </c>
      <c r="H218" s="36">
        <v>5515.4333333333325</v>
      </c>
      <c r="I218" s="36">
        <v>5592.866666666665</v>
      </c>
      <c r="J218" s="36">
        <v>5648.5833333333321</v>
      </c>
      <c r="K218" s="31">
        <v>5537.15</v>
      </c>
      <c r="L218" s="31">
        <v>5404</v>
      </c>
      <c r="M218" s="31">
        <v>0.40560000000000002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557.70000000000005</v>
      </c>
      <c r="D219" s="36">
        <v>552.48333333333335</v>
      </c>
      <c r="E219" s="36">
        <v>539.66666666666674</v>
      </c>
      <c r="F219" s="36">
        <v>521.63333333333344</v>
      </c>
      <c r="G219" s="36">
        <v>508.81666666666683</v>
      </c>
      <c r="H219" s="36">
        <v>570.51666666666665</v>
      </c>
      <c r="I219" s="36">
        <v>583.33333333333326</v>
      </c>
      <c r="J219" s="36">
        <v>601.36666666666656</v>
      </c>
      <c r="K219" s="31">
        <v>565.29999999999995</v>
      </c>
      <c r="L219" s="31">
        <v>534.45000000000005</v>
      </c>
      <c r="M219" s="31">
        <v>4.5407299999999999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955.35</v>
      </c>
      <c r="D220" s="36">
        <v>954.2833333333333</v>
      </c>
      <c r="E220" s="36">
        <v>945.06666666666661</v>
      </c>
      <c r="F220" s="36">
        <v>934.7833333333333</v>
      </c>
      <c r="G220" s="36">
        <v>925.56666666666661</v>
      </c>
      <c r="H220" s="36">
        <v>964.56666666666661</v>
      </c>
      <c r="I220" s="36">
        <v>973.7833333333333</v>
      </c>
      <c r="J220" s="36">
        <v>984.06666666666661</v>
      </c>
      <c r="K220" s="31">
        <v>963.5</v>
      </c>
      <c r="L220" s="31">
        <v>944</v>
      </c>
      <c r="M220" s="31">
        <v>0.79188999999999998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36716.300000000003</v>
      </c>
      <c r="D221" s="36">
        <v>36741.700000000004</v>
      </c>
      <c r="E221" s="36">
        <v>36475.100000000006</v>
      </c>
      <c r="F221" s="36">
        <v>36233.9</v>
      </c>
      <c r="G221" s="36">
        <v>35967.300000000003</v>
      </c>
      <c r="H221" s="36">
        <v>36982.900000000009</v>
      </c>
      <c r="I221" s="36">
        <v>37249.5</v>
      </c>
      <c r="J221" s="36">
        <v>37490.700000000012</v>
      </c>
      <c r="K221" s="31">
        <v>37008.300000000003</v>
      </c>
      <c r="L221" s="31">
        <v>36500.5</v>
      </c>
      <c r="M221" s="31">
        <v>2.547E-2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126.8</v>
      </c>
      <c r="D222" s="36">
        <v>127.68333333333334</v>
      </c>
      <c r="E222" s="36">
        <v>124.86666666666667</v>
      </c>
      <c r="F222" s="36">
        <v>122.93333333333334</v>
      </c>
      <c r="G222" s="36">
        <v>120.11666666666667</v>
      </c>
      <c r="H222" s="36">
        <v>129.61666666666667</v>
      </c>
      <c r="I222" s="36">
        <v>132.43333333333334</v>
      </c>
      <c r="J222" s="36">
        <v>134.36666666666667</v>
      </c>
      <c r="K222" s="31">
        <v>130.5</v>
      </c>
      <c r="L222" s="31">
        <v>125.75</v>
      </c>
      <c r="M222" s="31">
        <v>179.54304999999999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984.05</v>
      </c>
      <c r="D223" s="36">
        <v>982.38333333333333</v>
      </c>
      <c r="E223" s="36">
        <v>976.76666666666665</v>
      </c>
      <c r="F223" s="36">
        <v>969.48333333333335</v>
      </c>
      <c r="G223" s="36">
        <v>963.86666666666667</v>
      </c>
      <c r="H223" s="36">
        <v>989.66666666666663</v>
      </c>
      <c r="I223" s="36">
        <v>995.28333333333319</v>
      </c>
      <c r="J223" s="36">
        <v>1002.5666666666666</v>
      </c>
      <c r="K223" s="31">
        <v>988</v>
      </c>
      <c r="L223" s="31">
        <v>975.1</v>
      </c>
      <c r="M223" s="31">
        <v>168.26751999999999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1378</v>
      </c>
      <c r="D224" s="36">
        <v>1390.3666666666668</v>
      </c>
      <c r="E224" s="36">
        <v>1361.3333333333335</v>
      </c>
      <c r="F224" s="36">
        <v>1344.6666666666667</v>
      </c>
      <c r="G224" s="36">
        <v>1315.6333333333334</v>
      </c>
      <c r="H224" s="36">
        <v>1407.0333333333335</v>
      </c>
      <c r="I224" s="36">
        <v>1436.0666666666668</v>
      </c>
      <c r="J224" s="36">
        <v>1452.7333333333336</v>
      </c>
      <c r="K224" s="31">
        <v>1419.4</v>
      </c>
      <c r="L224" s="31">
        <v>1373.7</v>
      </c>
      <c r="M224" s="31">
        <v>7.0175900000000002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534.9</v>
      </c>
      <c r="D225" s="36">
        <v>535.49999999999989</v>
      </c>
      <c r="E225" s="36">
        <v>531.19999999999982</v>
      </c>
      <c r="F225" s="36">
        <v>527.49999999999989</v>
      </c>
      <c r="G225" s="36">
        <v>523.19999999999982</v>
      </c>
      <c r="H225" s="36">
        <v>539.19999999999982</v>
      </c>
      <c r="I225" s="36">
        <v>543.49999999999977</v>
      </c>
      <c r="J225" s="36">
        <v>547.19999999999982</v>
      </c>
      <c r="K225" s="31">
        <v>539.79999999999995</v>
      </c>
      <c r="L225" s="31">
        <v>531.79999999999995</v>
      </c>
      <c r="M225" s="31">
        <v>13.349069999999999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720.4</v>
      </c>
      <c r="D226" s="36">
        <v>716.13333333333321</v>
      </c>
      <c r="E226" s="36">
        <v>710.31666666666638</v>
      </c>
      <c r="F226" s="36">
        <v>700.23333333333312</v>
      </c>
      <c r="G226" s="36">
        <v>694.41666666666629</v>
      </c>
      <c r="H226" s="36">
        <v>726.21666666666647</v>
      </c>
      <c r="I226" s="36">
        <v>732.0333333333333</v>
      </c>
      <c r="J226" s="36">
        <v>742.11666666666656</v>
      </c>
      <c r="K226" s="31">
        <v>721.95</v>
      </c>
      <c r="L226" s="31">
        <v>706.05</v>
      </c>
      <c r="M226" s="31">
        <v>1.4632700000000001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67.900000000000006</v>
      </c>
      <c r="D227" s="36">
        <v>67.849999999999994</v>
      </c>
      <c r="E227" s="36">
        <v>67.149999999999991</v>
      </c>
      <c r="F227" s="36">
        <v>66.399999999999991</v>
      </c>
      <c r="G227" s="36">
        <v>65.699999999999989</v>
      </c>
      <c r="H227" s="36">
        <v>68.599999999999994</v>
      </c>
      <c r="I227" s="36">
        <v>69.299999999999983</v>
      </c>
      <c r="J227" s="36">
        <v>70.05</v>
      </c>
      <c r="K227" s="31">
        <v>68.55</v>
      </c>
      <c r="L227" s="31">
        <v>67.099999999999994</v>
      </c>
      <c r="M227" s="31">
        <v>76.861639999999994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86.1</v>
      </c>
      <c r="D228" s="36">
        <v>85.8</v>
      </c>
      <c r="E228" s="36">
        <v>84.85</v>
      </c>
      <c r="F228" s="36">
        <v>83.6</v>
      </c>
      <c r="G228" s="36">
        <v>82.649999999999991</v>
      </c>
      <c r="H228" s="36">
        <v>87.05</v>
      </c>
      <c r="I228" s="36">
        <v>88.000000000000014</v>
      </c>
      <c r="J228" s="36">
        <v>89.25</v>
      </c>
      <c r="K228" s="31">
        <v>86.75</v>
      </c>
      <c r="L228" s="31">
        <v>84.55</v>
      </c>
      <c r="M228" s="31">
        <v>310.80241999999998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123.9</v>
      </c>
      <c r="D229" s="36">
        <v>123.48333333333333</v>
      </c>
      <c r="E229" s="36">
        <v>122.11666666666667</v>
      </c>
      <c r="F229" s="36">
        <v>120.33333333333334</v>
      </c>
      <c r="G229" s="36">
        <v>118.96666666666668</v>
      </c>
      <c r="H229" s="36">
        <v>125.26666666666667</v>
      </c>
      <c r="I229" s="36">
        <v>126.63333333333331</v>
      </c>
      <c r="J229" s="36">
        <v>128.41666666666666</v>
      </c>
      <c r="K229" s="31">
        <v>124.85</v>
      </c>
      <c r="L229" s="31">
        <v>121.7</v>
      </c>
      <c r="M229" s="31">
        <v>33.134140000000002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982.75</v>
      </c>
      <c r="D230" s="36">
        <v>973.1</v>
      </c>
      <c r="E230" s="36">
        <v>954.2</v>
      </c>
      <c r="F230" s="36">
        <v>925.65</v>
      </c>
      <c r="G230" s="36">
        <v>906.75</v>
      </c>
      <c r="H230" s="36">
        <v>1001.6500000000001</v>
      </c>
      <c r="I230" s="36">
        <v>1020.55</v>
      </c>
      <c r="J230" s="36">
        <v>1049.1000000000001</v>
      </c>
      <c r="K230" s="31">
        <v>992</v>
      </c>
      <c r="L230" s="31">
        <v>944.55</v>
      </c>
      <c r="M230" s="31">
        <v>2.9160200000000001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607</v>
      </c>
      <c r="D231" s="36">
        <v>610</v>
      </c>
      <c r="E231" s="36">
        <v>601</v>
      </c>
      <c r="F231" s="36">
        <v>595</v>
      </c>
      <c r="G231" s="36">
        <v>586</v>
      </c>
      <c r="H231" s="36">
        <v>616</v>
      </c>
      <c r="I231" s="36">
        <v>625</v>
      </c>
      <c r="J231" s="36">
        <v>631</v>
      </c>
      <c r="K231" s="31">
        <v>619</v>
      </c>
      <c r="L231" s="31">
        <v>604</v>
      </c>
      <c r="M231" s="31">
        <v>8.2648499999999991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262.95</v>
      </c>
      <c r="D232" s="36">
        <v>264.10000000000002</v>
      </c>
      <c r="E232" s="36">
        <v>258.70000000000005</v>
      </c>
      <c r="F232" s="36">
        <v>254.45000000000005</v>
      </c>
      <c r="G232" s="36">
        <v>249.05000000000007</v>
      </c>
      <c r="H232" s="36">
        <v>268.35000000000002</v>
      </c>
      <c r="I232" s="36">
        <v>273.75</v>
      </c>
      <c r="J232" s="36">
        <v>278</v>
      </c>
      <c r="K232" s="31">
        <v>269.5</v>
      </c>
      <c r="L232" s="31">
        <v>259.85000000000002</v>
      </c>
      <c r="M232" s="31">
        <v>86.558120000000002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212.35</v>
      </c>
      <c r="D233" s="36">
        <v>213.41666666666666</v>
      </c>
      <c r="E233" s="36">
        <v>208.93333333333331</v>
      </c>
      <c r="F233" s="36">
        <v>205.51666666666665</v>
      </c>
      <c r="G233" s="36">
        <v>201.0333333333333</v>
      </c>
      <c r="H233" s="36">
        <v>216.83333333333331</v>
      </c>
      <c r="I233" s="36">
        <v>221.31666666666666</v>
      </c>
      <c r="J233" s="36">
        <v>224.73333333333332</v>
      </c>
      <c r="K233" s="31">
        <v>217.9</v>
      </c>
      <c r="L233" s="31">
        <v>210</v>
      </c>
      <c r="M233" s="31">
        <v>109.75569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88.4</v>
      </c>
      <c r="D234" s="36">
        <v>88.483333333333348</v>
      </c>
      <c r="E234" s="36">
        <v>86.816666666666691</v>
      </c>
      <c r="F234" s="36">
        <v>85.233333333333348</v>
      </c>
      <c r="G234" s="36">
        <v>83.566666666666691</v>
      </c>
      <c r="H234" s="36">
        <v>90.066666666666691</v>
      </c>
      <c r="I234" s="36">
        <v>91.733333333333348</v>
      </c>
      <c r="J234" s="36">
        <v>93.316666666666691</v>
      </c>
      <c r="K234" s="31">
        <v>90.15</v>
      </c>
      <c r="L234" s="31">
        <v>86.9</v>
      </c>
      <c r="M234" s="31">
        <v>116.94869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2705.55</v>
      </c>
      <c r="D235" s="36">
        <v>2714.1166666666668</v>
      </c>
      <c r="E235" s="36">
        <v>2689.2333333333336</v>
      </c>
      <c r="F235" s="36">
        <v>2672.916666666667</v>
      </c>
      <c r="G235" s="36">
        <v>2648.0333333333338</v>
      </c>
      <c r="H235" s="36">
        <v>2730.4333333333334</v>
      </c>
      <c r="I235" s="36">
        <v>2755.3166666666666</v>
      </c>
      <c r="J235" s="36">
        <v>2771.6333333333332</v>
      </c>
      <c r="K235" s="31">
        <v>2739</v>
      </c>
      <c r="L235" s="31">
        <v>2697.8</v>
      </c>
      <c r="M235" s="31">
        <v>1.55474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421.3</v>
      </c>
      <c r="D236" s="36">
        <v>419.83333333333331</v>
      </c>
      <c r="E236" s="36">
        <v>416.66666666666663</v>
      </c>
      <c r="F236" s="36">
        <v>412.0333333333333</v>
      </c>
      <c r="G236" s="36">
        <v>408.86666666666662</v>
      </c>
      <c r="H236" s="36">
        <v>424.46666666666664</v>
      </c>
      <c r="I236" s="36">
        <v>427.63333333333327</v>
      </c>
      <c r="J236" s="36">
        <v>432.26666666666665</v>
      </c>
      <c r="K236" s="31">
        <v>423</v>
      </c>
      <c r="L236" s="31">
        <v>415.2</v>
      </c>
      <c r="M236" s="31">
        <v>41.941879999999998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163.15</v>
      </c>
      <c r="D237" s="36">
        <v>163.70000000000002</v>
      </c>
      <c r="E237" s="36">
        <v>161.95000000000005</v>
      </c>
      <c r="F237" s="36">
        <v>160.75000000000003</v>
      </c>
      <c r="G237" s="36">
        <v>159.00000000000006</v>
      </c>
      <c r="H237" s="36">
        <v>164.90000000000003</v>
      </c>
      <c r="I237" s="36">
        <v>166.64999999999998</v>
      </c>
      <c r="J237" s="36">
        <v>167.85000000000002</v>
      </c>
      <c r="K237" s="31">
        <v>165.45</v>
      </c>
      <c r="L237" s="31">
        <v>162.5</v>
      </c>
      <c r="M237" s="31">
        <v>90.762680000000003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451.45</v>
      </c>
      <c r="D238" s="36">
        <v>448.15000000000003</v>
      </c>
      <c r="E238" s="36">
        <v>441.30000000000007</v>
      </c>
      <c r="F238" s="36">
        <v>431.15000000000003</v>
      </c>
      <c r="G238" s="36">
        <v>424.30000000000007</v>
      </c>
      <c r="H238" s="36">
        <v>458.30000000000007</v>
      </c>
      <c r="I238" s="36">
        <v>465.15000000000009</v>
      </c>
      <c r="J238" s="36">
        <v>475.30000000000007</v>
      </c>
      <c r="K238" s="31">
        <v>455</v>
      </c>
      <c r="L238" s="31">
        <v>438</v>
      </c>
      <c r="M238" s="31">
        <v>55.54842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132.69999999999999</v>
      </c>
      <c r="D239" s="36">
        <v>132.28333333333333</v>
      </c>
      <c r="E239" s="36">
        <v>130.71666666666667</v>
      </c>
      <c r="F239" s="36">
        <v>128.73333333333335</v>
      </c>
      <c r="G239" s="36">
        <v>127.16666666666669</v>
      </c>
      <c r="H239" s="36">
        <v>134.26666666666665</v>
      </c>
      <c r="I239" s="36">
        <v>135.83333333333331</v>
      </c>
      <c r="J239" s="36">
        <v>137.81666666666663</v>
      </c>
      <c r="K239" s="31">
        <v>133.85</v>
      </c>
      <c r="L239" s="31">
        <v>130.30000000000001</v>
      </c>
      <c r="M239" s="31">
        <v>242.21612999999999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43.95</v>
      </c>
      <c r="D240" s="36">
        <v>44.066666666666663</v>
      </c>
      <c r="E240" s="36">
        <v>43.233333333333327</v>
      </c>
      <c r="F240" s="36">
        <v>42.516666666666666</v>
      </c>
      <c r="G240" s="36">
        <v>41.68333333333333</v>
      </c>
      <c r="H240" s="36">
        <v>44.783333333333324</v>
      </c>
      <c r="I240" s="36">
        <v>45.616666666666667</v>
      </c>
      <c r="J240" s="36">
        <v>46.333333333333321</v>
      </c>
      <c r="K240" s="31">
        <v>44.9</v>
      </c>
      <c r="L240" s="31">
        <v>43.35</v>
      </c>
      <c r="M240" s="31">
        <v>283.27760000000001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899.25</v>
      </c>
      <c r="D241" s="36">
        <v>898.48333333333323</v>
      </c>
      <c r="E241" s="36">
        <v>886.96666666666647</v>
      </c>
      <c r="F241" s="36">
        <v>874.68333333333328</v>
      </c>
      <c r="G241" s="36">
        <v>863.16666666666652</v>
      </c>
      <c r="H241" s="36">
        <v>910.76666666666642</v>
      </c>
      <c r="I241" s="36">
        <v>922.28333333333308</v>
      </c>
      <c r="J241" s="36">
        <v>934.56666666666638</v>
      </c>
      <c r="K241" s="31">
        <v>910</v>
      </c>
      <c r="L241" s="31">
        <v>886.2</v>
      </c>
      <c r="M241" s="31">
        <v>68.521889999999999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100.9</v>
      </c>
      <c r="D242" s="36">
        <v>100.61666666666667</v>
      </c>
      <c r="E242" s="36">
        <v>99.283333333333346</v>
      </c>
      <c r="F242" s="36">
        <v>97.666666666666671</v>
      </c>
      <c r="G242" s="36">
        <v>96.333333333333343</v>
      </c>
      <c r="H242" s="36">
        <v>102.23333333333335</v>
      </c>
      <c r="I242" s="36">
        <v>103.56666666666666</v>
      </c>
      <c r="J242" s="36">
        <v>105.18333333333335</v>
      </c>
      <c r="K242" s="31">
        <v>101.95</v>
      </c>
      <c r="L242" s="31">
        <v>99</v>
      </c>
      <c r="M242" s="31">
        <v>968.43170999999995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1490.35</v>
      </c>
      <c r="D243" s="36">
        <v>1485.1166666666668</v>
      </c>
      <c r="E243" s="36">
        <v>1475.2333333333336</v>
      </c>
      <c r="F243" s="36">
        <v>1460.1166666666668</v>
      </c>
      <c r="G243" s="36">
        <v>1450.2333333333336</v>
      </c>
      <c r="H243" s="36">
        <v>1500.2333333333336</v>
      </c>
      <c r="I243" s="36">
        <v>1510.1166666666668</v>
      </c>
      <c r="J243" s="36">
        <v>1525.2333333333336</v>
      </c>
      <c r="K243" s="31">
        <v>1495</v>
      </c>
      <c r="L243" s="31">
        <v>1470</v>
      </c>
      <c r="M243" s="31">
        <v>0.55620000000000003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422.2</v>
      </c>
      <c r="D244" s="36">
        <v>423.38333333333338</v>
      </c>
      <c r="E244" s="36">
        <v>419.81666666666678</v>
      </c>
      <c r="F244" s="36">
        <v>417.43333333333339</v>
      </c>
      <c r="G244" s="36">
        <v>413.86666666666679</v>
      </c>
      <c r="H244" s="36">
        <v>425.76666666666677</v>
      </c>
      <c r="I244" s="36">
        <v>429.33333333333337</v>
      </c>
      <c r="J244" s="36">
        <v>431.71666666666675</v>
      </c>
      <c r="K244" s="31">
        <v>426.95</v>
      </c>
      <c r="L244" s="31">
        <v>421</v>
      </c>
      <c r="M244" s="31">
        <v>16.430050000000001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207.7</v>
      </c>
      <c r="D245" s="36">
        <v>205.7833333333333</v>
      </c>
      <c r="E245" s="36">
        <v>202.21666666666661</v>
      </c>
      <c r="F245" s="36">
        <v>196.73333333333332</v>
      </c>
      <c r="G245" s="36">
        <v>193.16666666666663</v>
      </c>
      <c r="H245" s="36">
        <v>211.26666666666659</v>
      </c>
      <c r="I245" s="36">
        <v>214.83333333333331</v>
      </c>
      <c r="J245" s="36">
        <v>220.31666666666658</v>
      </c>
      <c r="K245" s="31">
        <v>209.35</v>
      </c>
      <c r="L245" s="31">
        <v>200.3</v>
      </c>
      <c r="M245" s="31">
        <v>165.23994999999999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1601.15</v>
      </c>
      <c r="D246" s="36">
        <v>1588.0333333333335</v>
      </c>
      <c r="E246" s="36">
        <v>1571.116666666667</v>
      </c>
      <c r="F246" s="36">
        <v>1541.0833333333335</v>
      </c>
      <c r="G246" s="36">
        <v>1524.166666666667</v>
      </c>
      <c r="H246" s="36">
        <v>1618.0666666666671</v>
      </c>
      <c r="I246" s="36">
        <v>1634.9833333333336</v>
      </c>
      <c r="J246" s="36">
        <v>1665.0166666666671</v>
      </c>
      <c r="K246" s="31">
        <v>1604.95</v>
      </c>
      <c r="L246" s="31">
        <v>1558</v>
      </c>
      <c r="M246" s="31">
        <v>26.202960000000001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22.05</v>
      </c>
      <c r="D247" s="36">
        <v>22.116666666666664</v>
      </c>
      <c r="E247" s="36">
        <v>21.833333333333329</v>
      </c>
      <c r="F247" s="36">
        <v>21.616666666666664</v>
      </c>
      <c r="G247" s="36">
        <v>21.333333333333329</v>
      </c>
      <c r="H247" s="36">
        <v>22.333333333333329</v>
      </c>
      <c r="I247" s="36">
        <v>22.616666666666667</v>
      </c>
      <c r="J247" s="36">
        <v>22.833333333333329</v>
      </c>
      <c r="K247" s="31">
        <v>22.4</v>
      </c>
      <c r="L247" s="31">
        <v>21.9</v>
      </c>
      <c r="M247" s="31">
        <v>188.03113999999999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5088</v>
      </c>
      <c r="D248" s="36">
        <v>5088.8</v>
      </c>
      <c r="E248" s="36">
        <v>5029.2000000000007</v>
      </c>
      <c r="F248" s="36">
        <v>4970.4000000000005</v>
      </c>
      <c r="G248" s="36">
        <v>4910.8000000000011</v>
      </c>
      <c r="H248" s="36">
        <v>5147.6000000000004</v>
      </c>
      <c r="I248" s="36">
        <v>5207.2000000000007</v>
      </c>
      <c r="J248" s="36">
        <v>5266</v>
      </c>
      <c r="K248" s="31">
        <v>5148.3999999999996</v>
      </c>
      <c r="L248" s="31">
        <v>5030</v>
      </c>
      <c r="M248" s="31">
        <v>1.59354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1490</v>
      </c>
      <c r="D249" s="36">
        <v>1499.3166666666666</v>
      </c>
      <c r="E249" s="36">
        <v>1478.6833333333332</v>
      </c>
      <c r="F249" s="36">
        <v>1467.3666666666666</v>
      </c>
      <c r="G249" s="36">
        <v>1446.7333333333331</v>
      </c>
      <c r="H249" s="36">
        <v>1510.6333333333332</v>
      </c>
      <c r="I249" s="36">
        <v>1531.2666666666664</v>
      </c>
      <c r="J249" s="36">
        <v>1542.5833333333333</v>
      </c>
      <c r="K249" s="31">
        <v>1519.95</v>
      </c>
      <c r="L249" s="31">
        <v>1488</v>
      </c>
      <c r="M249" s="31">
        <v>75.503630000000001</v>
      </c>
      <c r="N249" s="1"/>
      <c r="O249" s="1"/>
    </row>
    <row r="250" spans="1:15" ht="12.75" customHeight="1">
      <c r="A250" s="33">
        <v>240</v>
      </c>
      <c r="B250" s="53" t="s">
        <v>850</v>
      </c>
      <c r="C250" s="31">
        <v>3098.45</v>
      </c>
      <c r="D250" s="36">
        <v>3106.2166666666667</v>
      </c>
      <c r="E250" s="36">
        <v>3067.4333333333334</v>
      </c>
      <c r="F250" s="36">
        <v>3036.4166666666665</v>
      </c>
      <c r="G250" s="36">
        <v>2997.6333333333332</v>
      </c>
      <c r="H250" s="36">
        <v>3137.2333333333336</v>
      </c>
      <c r="I250" s="36">
        <v>3176.0166666666673</v>
      </c>
      <c r="J250" s="36">
        <v>3207.0333333333338</v>
      </c>
      <c r="K250" s="31">
        <v>3145</v>
      </c>
      <c r="L250" s="31">
        <v>3075.2</v>
      </c>
      <c r="M250" s="31">
        <v>0.19064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826.8</v>
      </c>
      <c r="D251" s="36">
        <v>828.6</v>
      </c>
      <c r="E251" s="36">
        <v>813.2</v>
      </c>
      <c r="F251" s="36">
        <v>799.6</v>
      </c>
      <c r="G251" s="36">
        <v>784.2</v>
      </c>
      <c r="H251" s="36">
        <v>842.2</v>
      </c>
      <c r="I251" s="36">
        <v>857.59999999999991</v>
      </c>
      <c r="J251" s="36">
        <v>871.2</v>
      </c>
      <c r="K251" s="31">
        <v>844</v>
      </c>
      <c r="L251" s="31">
        <v>815</v>
      </c>
      <c r="M251" s="31">
        <v>5.6870599999999998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2990.45</v>
      </c>
      <c r="D252" s="36">
        <v>2973.2666666666664</v>
      </c>
      <c r="E252" s="36">
        <v>2946.5333333333328</v>
      </c>
      <c r="F252" s="36">
        <v>2902.6166666666663</v>
      </c>
      <c r="G252" s="36">
        <v>2875.8833333333328</v>
      </c>
      <c r="H252" s="36">
        <v>3017.1833333333329</v>
      </c>
      <c r="I252" s="36">
        <v>3043.9166666666665</v>
      </c>
      <c r="J252" s="36">
        <v>3087.833333333333</v>
      </c>
      <c r="K252" s="31">
        <v>3000</v>
      </c>
      <c r="L252" s="31">
        <v>2929.35</v>
      </c>
      <c r="M252" s="31">
        <v>6.5579900000000002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1110.25</v>
      </c>
      <c r="D253" s="36">
        <v>1113.3833333333334</v>
      </c>
      <c r="E253" s="36">
        <v>1103.9666666666669</v>
      </c>
      <c r="F253" s="36">
        <v>1097.6833333333334</v>
      </c>
      <c r="G253" s="36">
        <v>1088.2666666666669</v>
      </c>
      <c r="H253" s="36">
        <v>1119.666666666667</v>
      </c>
      <c r="I253" s="36">
        <v>1129.0833333333335</v>
      </c>
      <c r="J253" s="36">
        <v>1135.366666666667</v>
      </c>
      <c r="K253" s="31">
        <v>1122.8</v>
      </c>
      <c r="L253" s="31">
        <v>1107.0999999999999</v>
      </c>
      <c r="M253" s="31">
        <v>1.6435299999999999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41.55</v>
      </c>
      <c r="D254" s="36">
        <v>41.466666666666661</v>
      </c>
      <c r="E254" s="36">
        <v>41.133333333333326</v>
      </c>
      <c r="F254" s="36">
        <v>40.716666666666661</v>
      </c>
      <c r="G254" s="36">
        <v>40.383333333333326</v>
      </c>
      <c r="H254" s="36">
        <v>41.883333333333326</v>
      </c>
      <c r="I254" s="36">
        <v>42.216666666666654</v>
      </c>
      <c r="J254" s="36">
        <v>42.633333333333326</v>
      </c>
      <c r="K254" s="31">
        <v>41.8</v>
      </c>
      <c r="L254" s="31">
        <v>41.05</v>
      </c>
      <c r="M254" s="31">
        <v>121.6109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477.25</v>
      </c>
      <c r="D255" s="36">
        <v>475.76666666666671</v>
      </c>
      <c r="E255" s="36">
        <v>470.83333333333343</v>
      </c>
      <c r="F255" s="36">
        <v>464.41666666666674</v>
      </c>
      <c r="G255" s="36">
        <v>459.48333333333346</v>
      </c>
      <c r="H255" s="36">
        <v>482.18333333333339</v>
      </c>
      <c r="I255" s="36">
        <v>487.11666666666667</v>
      </c>
      <c r="J255" s="36">
        <v>493.53333333333336</v>
      </c>
      <c r="K255" s="31">
        <v>480.7</v>
      </c>
      <c r="L255" s="31">
        <v>469.35</v>
      </c>
      <c r="M255" s="31">
        <v>240.36011999999999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311.8</v>
      </c>
      <c r="D256" s="36">
        <v>311.59999999999997</v>
      </c>
      <c r="E256" s="36">
        <v>307.74999999999994</v>
      </c>
      <c r="F256" s="36">
        <v>303.7</v>
      </c>
      <c r="G256" s="36">
        <v>299.84999999999997</v>
      </c>
      <c r="H256" s="36">
        <v>315.64999999999992</v>
      </c>
      <c r="I256" s="36">
        <v>319.49999999999994</v>
      </c>
      <c r="J256" s="36">
        <v>323.5499999999999</v>
      </c>
      <c r="K256" s="31">
        <v>315.45</v>
      </c>
      <c r="L256" s="31">
        <v>307.55</v>
      </c>
      <c r="M256" s="31">
        <v>18.972840000000001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1700.3</v>
      </c>
      <c r="D257" s="36">
        <v>1680.7666666666667</v>
      </c>
      <c r="E257" s="36">
        <v>1649.5333333333333</v>
      </c>
      <c r="F257" s="36">
        <v>1598.7666666666667</v>
      </c>
      <c r="G257" s="36">
        <v>1567.5333333333333</v>
      </c>
      <c r="H257" s="36">
        <v>1731.5333333333333</v>
      </c>
      <c r="I257" s="36">
        <v>1762.7666666666664</v>
      </c>
      <c r="J257" s="36">
        <v>1813.5333333333333</v>
      </c>
      <c r="K257" s="31">
        <v>1712</v>
      </c>
      <c r="L257" s="31">
        <v>1630</v>
      </c>
      <c r="M257" s="31">
        <v>3.8289399999999998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3847.25</v>
      </c>
      <c r="D258" s="36">
        <v>3856.4166666666665</v>
      </c>
      <c r="E258" s="36">
        <v>3819.833333333333</v>
      </c>
      <c r="F258" s="36">
        <v>3792.4166666666665</v>
      </c>
      <c r="G258" s="36">
        <v>3755.833333333333</v>
      </c>
      <c r="H258" s="36">
        <v>3883.833333333333</v>
      </c>
      <c r="I258" s="36">
        <v>3920.4166666666661</v>
      </c>
      <c r="J258" s="36">
        <v>3947.833333333333</v>
      </c>
      <c r="K258" s="31">
        <v>3893</v>
      </c>
      <c r="L258" s="31">
        <v>3829</v>
      </c>
      <c r="M258" s="31">
        <v>0.36875999999999998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111.3</v>
      </c>
      <c r="D259" s="36">
        <v>111.08333333333333</v>
      </c>
      <c r="E259" s="36">
        <v>109.71666666666665</v>
      </c>
      <c r="F259" s="36">
        <v>108.13333333333333</v>
      </c>
      <c r="G259" s="36">
        <v>106.76666666666665</v>
      </c>
      <c r="H259" s="36">
        <v>112.66666666666666</v>
      </c>
      <c r="I259" s="36">
        <v>114.03333333333333</v>
      </c>
      <c r="J259" s="36">
        <v>115.61666666666666</v>
      </c>
      <c r="K259" s="31">
        <v>112.45</v>
      </c>
      <c r="L259" s="31">
        <v>109.5</v>
      </c>
      <c r="M259" s="31">
        <v>14.98485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1672.8</v>
      </c>
      <c r="D260" s="36">
        <v>1690.0333333333335</v>
      </c>
      <c r="E260" s="36">
        <v>1635.2666666666671</v>
      </c>
      <c r="F260" s="36">
        <v>1597.7333333333336</v>
      </c>
      <c r="G260" s="36">
        <v>1542.9666666666672</v>
      </c>
      <c r="H260" s="36">
        <v>1727.5666666666671</v>
      </c>
      <c r="I260" s="36">
        <v>1782.3333333333335</v>
      </c>
      <c r="J260" s="36">
        <v>1819.866666666667</v>
      </c>
      <c r="K260" s="31">
        <v>1744.8</v>
      </c>
      <c r="L260" s="31">
        <v>1652.5</v>
      </c>
      <c r="M260" s="31">
        <v>2.46834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597.04999999999995</v>
      </c>
      <c r="D261" s="36">
        <v>599.11666666666667</v>
      </c>
      <c r="E261" s="36">
        <v>593.43333333333339</v>
      </c>
      <c r="F261" s="36">
        <v>589.81666666666672</v>
      </c>
      <c r="G261" s="36">
        <v>584.13333333333344</v>
      </c>
      <c r="H261" s="36">
        <v>602.73333333333335</v>
      </c>
      <c r="I261" s="36">
        <v>608.41666666666652</v>
      </c>
      <c r="J261" s="36">
        <v>612.0333333333333</v>
      </c>
      <c r="K261" s="31">
        <v>604.79999999999995</v>
      </c>
      <c r="L261" s="31">
        <v>595.5</v>
      </c>
      <c r="M261" s="31">
        <v>19.186509999999998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732</v>
      </c>
      <c r="D262" s="36">
        <v>732.15</v>
      </c>
      <c r="E262" s="36">
        <v>723.3</v>
      </c>
      <c r="F262" s="36">
        <v>714.6</v>
      </c>
      <c r="G262" s="36">
        <v>705.75</v>
      </c>
      <c r="H262" s="36">
        <v>740.84999999999991</v>
      </c>
      <c r="I262" s="36">
        <v>749.7</v>
      </c>
      <c r="J262" s="36">
        <v>758.39999999999986</v>
      </c>
      <c r="K262" s="31">
        <v>741</v>
      </c>
      <c r="L262" s="31">
        <v>723.45</v>
      </c>
      <c r="M262" s="31">
        <v>15.783300000000001</v>
      </c>
      <c r="N262" s="1"/>
      <c r="O262" s="1"/>
    </row>
    <row r="263" spans="1:15" ht="12.75" customHeight="1">
      <c r="A263" s="33">
        <v>253</v>
      </c>
      <c r="B263" s="53" t="s">
        <v>851</v>
      </c>
      <c r="C263" s="31">
        <v>308.75</v>
      </c>
      <c r="D263" s="36">
        <v>307.5</v>
      </c>
      <c r="E263" s="36">
        <v>300.05</v>
      </c>
      <c r="F263" s="36">
        <v>291.35000000000002</v>
      </c>
      <c r="G263" s="36">
        <v>283.90000000000003</v>
      </c>
      <c r="H263" s="36">
        <v>316.2</v>
      </c>
      <c r="I263" s="36">
        <v>323.65000000000003</v>
      </c>
      <c r="J263" s="36">
        <v>332.34999999999997</v>
      </c>
      <c r="K263" s="31">
        <v>314.95</v>
      </c>
      <c r="L263" s="31">
        <v>298.8</v>
      </c>
      <c r="M263" s="31">
        <v>0.87412999999999996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881.25</v>
      </c>
      <c r="D264" s="36">
        <v>884.73333333333323</v>
      </c>
      <c r="E264" s="36">
        <v>873.96666666666647</v>
      </c>
      <c r="F264" s="36">
        <v>866.68333333333328</v>
      </c>
      <c r="G264" s="36">
        <v>855.91666666666652</v>
      </c>
      <c r="H264" s="36">
        <v>892.01666666666642</v>
      </c>
      <c r="I264" s="36">
        <v>902.78333333333308</v>
      </c>
      <c r="J264" s="36">
        <v>910.06666666666638</v>
      </c>
      <c r="K264" s="31">
        <v>895.5</v>
      </c>
      <c r="L264" s="31">
        <v>877.45</v>
      </c>
      <c r="M264" s="31">
        <v>0.72250999999999999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397.85</v>
      </c>
      <c r="D265" s="36">
        <v>399.13333333333338</v>
      </c>
      <c r="E265" s="36">
        <v>394.06666666666678</v>
      </c>
      <c r="F265" s="36">
        <v>390.28333333333342</v>
      </c>
      <c r="G265" s="36">
        <v>385.21666666666681</v>
      </c>
      <c r="H265" s="36">
        <v>402.91666666666674</v>
      </c>
      <c r="I265" s="36">
        <v>407.98333333333335</v>
      </c>
      <c r="J265" s="36">
        <v>411.76666666666671</v>
      </c>
      <c r="K265" s="31">
        <v>404.2</v>
      </c>
      <c r="L265" s="31">
        <v>395.35</v>
      </c>
      <c r="M265" s="31">
        <v>6.9835500000000001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</v>
      </c>
      <c r="D266" s="36">
        <v>101.36666666666667</v>
      </c>
      <c r="E266" s="36">
        <v>99.233333333333348</v>
      </c>
      <c r="F266" s="36">
        <v>97.366666666666674</v>
      </c>
      <c r="G266" s="36">
        <v>95.233333333333348</v>
      </c>
      <c r="H266" s="36">
        <v>103.23333333333335</v>
      </c>
      <c r="I266" s="36">
        <v>105.36666666666667</v>
      </c>
      <c r="J266" s="36">
        <v>107.23333333333335</v>
      </c>
      <c r="K266" s="31">
        <v>103.5</v>
      </c>
      <c r="L266" s="31">
        <v>99.5</v>
      </c>
      <c r="M266" s="31">
        <v>93.842380000000006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411.25</v>
      </c>
      <c r="D267" s="36">
        <v>413.95</v>
      </c>
      <c r="E267" s="36">
        <v>405.09999999999997</v>
      </c>
      <c r="F267" s="36">
        <v>398.95</v>
      </c>
      <c r="G267" s="36">
        <v>390.09999999999997</v>
      </c>
      <c r="H267" s="36">
        <v>420.09999999999997</v>
      </c>
      <c r="I267" s="36">
        <v>428.95</v>
      </c>
      <c r="J267" s="36">
        <v>435.09999999999997</v>
      </c>
      <c r="K267" s="31">
        <v>422.8</v>
      </c>
      <c r="L267" s="31">
        <v>407.8</v>
      </c>
      <c r="M267" s="31">
        <v>31.381979999999999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837.65</v>
      </c>
      <c r="D268" s="36">
        <v>847.88333333333333</v>
      </c>
      <c r="E268" s="36">
        <v>825.76666666666665</v>
      </c>
      <c r="F268" s="36">
        <v>813.88333333333333</v>
      </c>
      <c r="G268" s="36">
        <v>791.76666666666665</v>
      </c>
      <c r="H268" s="36">
        <v>859.76666666666665</v>
      </c>
      <c r="I268" s="36">
        <v>881.88333333333321</v>
      </c>
      <c r="J268" s="36">
        <v>893.76666666666665</v>
      </c>
      <c r="K268" s="31">
        <v>870</v>
      </c>
      <c r="L268" s="31">
        <v>836</v>
      </c>
      <c r="M268" s="31">
        <v>39.834110000000003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554</v>
      </c>
      <c r="D269" s="36">
        <v>554.86666666666667</v>
      </c>
      <c r="E269" s="36">
        <v>551.13333333333333</v>
      </c>
      <c r="F269" s="36">
        <v>548.26666666666665</v>
      </c>
      <c r="G269" s="36">
        <v>544.5333333333333</v>
      </c>
      <c r="H269" s="36">
        <v>557.73333333333335</v>
      </c>
      <c r="I269" s="36">
        <v>561.4666666666667</v>
      </c>
      <c r="J269" s="36">
        <v>564.33333333333337</v>
      </c>
      <c r="K269" s="31">
        <v>558.6</v>
      </c>
      <c r="L269" s="31">
        <v>552</v>
      </c>
      <c r="M269" s="31">
        <v>23.370480000000001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493.05</v>
      </c>
      <c r="D270" s="36">
        <v>495.45</v>
      </c>
      <c r="E270" s="36">
        <v>488.09999999999997</v>
      </c>
      <c r="F270" s="36">
        <v>483.15</v>
      </c>
      <c r="G270" s="36">
        <v>475.79999999999995</v>
      </c>
      <c r="H270" s="36">
        <v>500.4</v>
      </c>
      <c r="I270" s="36">
        <v>507.75</v>
      </c>
      <c r="J270" s="36">
        <v>512.70000000000005</v>
      </c>
      <c r="K270" s="31">
        <v>502.8</v>
      </c>
      <c r="L270" s="31">
        <v>490.5</v>
      </c>
      <c r="M270" s="31">
        <v>1.9657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579.85</v>
      </c>
      <c r="D271" s="36">
        <v>581.4</v>
      </c>
      <c r="E271" s="36">
        <v>571.79999999999995</v>
      </c>
      <c r="F271" s="36">
        <v>563.75</v>
      </c>
      <c r="G271" s="36">
        <v>554.15</v>
      </c>
      <c r="H271" s="36">
        <v>589.44999999999993</v>
      </c>
      <c r="I271" s="36">
        <v>599.05000000000007</v>
      </c>
      <c r="J271" s="36">
        <v>607.09999999999991</v>
      </c>
      <c r="K271" s="31">
        <v>591</v>
      </c>
      <c r="L271" s="31">
        <v>573.35</v>
      </c>
      <c r="M271" s="31">
        <v>6.0530600000000003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806.95</v>
      </c>
      <c r="D272" s="36">
        <v>806.93333333333339</v>
      </c>
      <c r="E272" s="36">
        <v>801.36666666666679</v>
      </c>
      <c r="F272" s="36">
        <v>795.78333333333342</v>
      </c>
      <c r="G272" s="36">
        <v>790.21666666666681</v>
      </c>
      <c r="H272" s="36">
        <v>812.51666666666677</v>
      </c>
      <c r="I272" s="36">
        <v>818.08333333333337</v>
      </c>
      <c r="J272" s="36">
        <v>823.66666666666674</v>
      </c>
      <c r="K272" s="31">
        <v>812.5</v>
      </c>
      <c r="L272" s="31">
        <v>801.35</v>
      </c>
      <c r="M272" s="31">
        <v>1.3577300000000001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484.5</v>
      </c>
      <c r="D273" s="36">
        <v>487.15000000000003</v>
      </c>
      <c r="E273" s="36">
        <v>478.35000000000008</v>
      </c>
      <c r="F273" s="36">
        <v>472.20000000000005</v>
      </c>
      <c r="G273" s="36">
        <v>463.40000000000009</v>
      </c>
      <c r="H273" s="36">
        <v>493.30000000000007</v>
      </c>
      <c r="I273" s="36">
        <v>502.1</v>
      </c>
      <c r="J273" s="36">
        <v>508.25000000000006</v>
      </c>
      <c r="K273" s="31">
        <v>495.95</v>
      </c>
      <c r="L273" s="31">
        <v>481</v>
      </c>
      <c r="M273" s="31">
        <v>5.9538399999999996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774.8</v>
      </c>
      <c r="D274" s="36">
        <v>779.15</v>
      </c>
      <c r="E274" s="36">
        <v>763.4</v>
      </c>
      <c r="F274" s="36">
        <v>752</v>
      </c>
      <c r="G274" s="36">
        <v>736.25</v>
      </c>
      <c r="H274" s="36">
        <v>790.55</v>
      </c>
      <c r="I274" s="36">
        <v>806.3</v>
      </c>
      <c r="J274" s="36">
        <v>817.69999999999993</v>
      </c>
      <c r="K274" s="31">
        <v>794.9</v>
      </c>
      <c r="L274" s="31">
        <v>767.75</v>
      </c>
      <c r="M274" s="31">
        <v>4.9174600000000002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1299.2</v>
      </c>
      <c r="D275" s="36">
        <v>1299.1666666666667</v>
      </c>
      <c r="E275" s="36">
        <v>1289.1833333333334</v>
      </c>
      <c r="F275" s="36">
        <v>1279.1666666666667</v>
      </c>
      <c r="G275" s="36">
        <v>1269.1833333333334</v>
      </c>
      <c r="H275" s="36">
        <v>1309.1833333333334</v>
      </c>
      <c r="I275" s="36">
        <v>1319.1666666666665</v>
      </c>
      <c r="J275" s="36">
        <v>1329.1833333333334</v>
      </c>
      <c r="K275" s="31">
        <v>1309.1500000000001</v>
      </c>
      <c r="L275" s="31">
        <v>1289.1500000000001</v>
      </c>
      <c r="M275" s="31">
        <v>3.4673400000000001</v>
      </c>
      <c r="N275" s="1"/>
      <c r="O275" s="1"/>
    </row>
    <row r="276" spans="1:15" ht="12.75" customHeight="1">
      <c r="A276" s="33">
        <v>266</v>
      </c>
      <c r="B276" s="53" t="s">
        <v>839</v>
      </c>
      <c r="C276" s="31">
        <v>711.55</v>
      </c>
      <c r="D276" s="36">
        <v>708.29999999999984</v>
      </c>
      <c r="E276" s="36">
        <v>699.79999999999973</v>
      </c>
      <c r="F276" s="36">
        <v>688.04999999999984</v>
      </c>
      <c r="G276" s="36">
        <v>679.54999999999973</v>
      </c>
      <c r="H276" s="36">
        <v>720.04999999999973</v>
      </c>
      <c r="I276" s="36">
        <v>728.55</v>
      </c>
      <c r="J276" s="36">
        <v>740.29999999999973</v>
      </c>
      <c r="K276" s="31">
        <v>716.8</v>
      </c>
      <c r="L276" s="31">
        <v>696.55</v>
      </c>
      <c r="M276" s="31">
        <v>3.2928099999999998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359.6</v>
      </c>
      <c r="D277" s="36">
        <v>360.60000000000008</v>
      </c>
      <c r="E277" s="36">
        <v>354.60000000000014</v>
      </c>
      <c r="F277" s="36">
        <v>349.60000000000008</v>
      </c>
      <c r="G277" s="36">
        <v>343.60000000000014</v>
      </c>
      <c r="H277" s="36">
        <v>365.60000000000014</v>
      </c>
      <c r="I277" s="36">
        <v>371.6</v>
      </c>
      <c r="J277" s="36">
        <v>376.60000000000014</v>
      </c>
      <c r="K277" s="31">
        <v>366.6</v>
      </c>
      <c r="L277" s="31">
        <v>355.6</v>
      </c>
      <c r="M277" s="31">
        <v>16.743040000000001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335</v>
      </c>
      <c r="D278" s="36">
        <v>335.85</v>
      </c>
      <c r="E278" s="36">
        <v>333.00000000000006</v>
      </c>
      <c r="F278" s="36">
        <v>331.00000000000006</v>
      </c>
      <c r="G278" s="36">
        <v>328.15000000000009</v>
      </c>
      <c r="H278" s="36">
        <v>337.85</v>
      </c>
      <c r="I278" s="36">
        <v>340.69999999999993</v>
      </c>
      <c r="J278" s="36">
        <v>342.7</v>
      </c>
      <c r="K278" s="31">
        <v>338.7</v>
      </c>
      <c r="L278" s="31">
        <v>333.85</v>
      </c>
      <c r="M278" s="31">
        <v>1.86666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167.3</v>
      </c>
      <c r="D279" s="36">
        <v>167.68333333333334</v>
      </c>
      <c r="E279" s="36">
        <v>165.36666666666667</v>
      </c>
      <c r="F279" s="36">
        <v>163.43333333333334</v>
      </c>
      <c r="G279" s="36">
        <v>161.11666666666667</v>
      </c>
      <c r="H279" s="36">
        <v>169.61666666666667</v>
      </c>
      <c r="I279" s="36">
        <v>171.93333333333334</v>
      </c>
      <c r="J279" s="36">
        <v>173.86666666666667</v>
      </c>
      <c r="K279" s="31">
        <v>170</v>
      </c>
      <c r="L279" s="31">
        <v>165.75</v>
      </c>
      <c r="M279" s="31">
        <v>15.3203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597.04999999999995</v>
      </c>
      <c r="D280" s="36">
        <v>599.19999999999993</v>
      </c>
      <c r="E280" s="36">
        <v>593.84999999999991</v>
      </c>
      <c r="F280" s="36">
        <v>590.65</v>
      </c>
      <c r="G280" s="36">
        <v>585.29999999999995</v>
      </c>
      <c r="H280" s="36">
        <v>602.39999999999986</v>
      </c>
      <c r="I280" s="36">
        <v>607.75</v>
      </c>
      <c r="J280" s="36">
        <v>610.94999999999982</v>
      </c>
      <c r="K280" s="31">
        <v>604.54999999999995</v>
      </c>
      <c r="L280" s="31">
        <v>596</v>
      </c>
      <c r="M280" s="31">
        <v>2.4924300000000001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3226.45</v>
      </c>
      <c r="D281" s="36">
        <v>3205.8333333333335</v>
      </c>
      <c r="E281" s="36">
        <v>3151.7166666666672</v>
      </c>
      <c r="F281" s="36">
        <v>3076.9833333333336</v>
      </c>
      <c r="G281" s="36">
        <v>3022.8666666666672</v>
      </c>
      <c r="H281" s="36">
        <v>3280.5666666666671</v>
      </c>
      <c r="I281" s="36">
        <v>3334.6833333333329</v>
      </c>
      <c r="J281" s="36">
        <v>3409.416666666667</v>
      </c>
      <c r="K281" s="31">
        <v>3259.95</v>
      </c>
      <c r="L281" s="31">
        <v>3131.1</v>
      </c>
      <c r="M281" s="31">
        <v>1.7597</v>
      </c>
      <c r="N281" s="1"/>
      <c r="O281" s="1"/>
    </row>
    <row r="282" spans="1:15" ht="12.75" customHeight="1">
      <c r="A282" s="33">
        <v>272</v>
      </c>
      <c r="B282" s="53" t="s">
        <v>856</v>
      </c>
      <c r="C282" s="31">
        <v>633</v>
      </c>
      <c r="D282" s="36">
        <v>639.9666666666667</v>
      </c>
      <c r="E282" s="36">
        <v>614.03333333333342</v>
      </c>
      <c r="F282" s="36">
        <v>595.06666666666672</v>
      </c>
      <c r="G282" s="36">
        <v>569.13333333333344</v>
      </c>
      <c r="H282" s="36">
        <v>658.93333333333339</v>
      </c>
      <c r="I282" s="36">
        <v>684.86666666666679</v>
      </c>
      <c r="J282" s="36">
        <v>703.83333333333337</v>
      </c>
      <c r="K282" s="31">
        <v>665.9</v>
      </c>
      <c r="L282" s="31">
        <v>621</v>
      </c>
      <c r="M282" s="31">
        <v>4.85745</v>
      </c>
      <c r="N282" s="1"/>
      <c r="O282" s="1"/>
    </row>
    <row r="283" spans="1:15" ht="12.75" customHeight="1">
      <c r="A283" s="33">
        <v>273</v>
      </c>
      <c r="B283" s="53" t="s">
        <v>852</v>
      </c>
      <c r="C283" s="31">
        <v>488.35</v>
      </c>
      <c r="D283" s="36">
        <v>487.05</v>
      </c>
      <c r="E283" s="36">
        <v>481.1</v>
      </c>
      <c r="F283" s="36">
        <v>473.85</v>
      </c>
      <c r="G283" s="36">
        <v>467.90000000000003</v>
      </c>
      <c r="H283" s="36">
        <v>494.3</v>
      </c>
      <c r="I283" s="36">
        <v>500.24999999999994</v>
      </c>
      <c r="J283" s="36">
        <v>507.5</v>
      </c>
      <c r="K283" s="31">
        <v>493</v>
      </c>
      <c r="L283" s="31">
        <v>479.8</v>
      </c>
      <c r="M283" s="31">
        <v>5.0910200000000003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259.60000000000002</v>
      </c>
      <c r="D284" s="36">
        <v>260.81666666666666</v>
      </c>
      <c r="E284" s="36">
        <v>257.13333333333333</v>
      </c>
      <c r="F284" s="36">
        <v>254.66666666666669</v>
      </c>
      <c r="G284" s="36">
        <v>250.98333333333335</v>
      </c>
      <c r="H284" s="36">
        <v>263.2833333333333</v>
      </c>
      <c r="I284" s="36">
        <v>266.96666666666658</v>
      </c>
      <c r="J284" s="36">
        <v>269.43333333333328</v>
      </c>
      <c r="K284" s="31">
        <v>264.5</v>
      </c>
      <c r="L284" s="31">
        <v>258.35000000000002</v>
      </c>
      <c r="M284" s="31">
        <v>7.3598800000000004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1865.9</v>
      </c>
      <c r="D285" s="36">
        <v>1861.1833333333334</v>
      </c>
      <c r="E285" s="36">
        <v>1852.3666666666668</v>
      </c>
      <c r="F285" s="36">
        <v>1838.8333333333335</v>
      </c>
      <c r="G285" s="36">
        <v>1830.0166666666669</v>
      </c>
      <c r="H285" s="36">
        <v>1874.7166666666667</v>
      </c>
      <c r="I285" s="36">
        <v>1883.5333333333333</v>
      </c>
      <c r="J285" s="36">
        <v>1897.0666666666666</v>
      </c>
      <c r="K285" s="31">
        <v>1870</v>
      </c>
      <c r="L285" s="31">
        <v>1847.65</v>
      </c>
      <c r="M285" s="31">
        <v>37.815150000000003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1462.7</v>
      </c>
      <c r="D286" s="36">
        <v>1468.8333333333333</v>
      </c>
      <c r="E286" s="36">
        <v>1448.9666666666665</v>
      </c>
      <c r="F286" s="36">
        <v>1435.2333333333331</v>
      </c>
      <c r="G286" s="36">
        <v>1415.3666666666663</v>
      </c>
      <c r="H286" s="36">
        <v>1482.5666666666666</v>
      </c>
      <c r="I286" s="36">
        <v>1502.4333333333334</v>
      </c>
      <c r="J286" s="36">
        <v>1516.1666666666667</v>
      </c>
      <c r="K286" s="31">
        <v>1488.7</v>
      </c>
      <c r="L286" s="31">
        <v>1455.1</v>
      </c>
      <c r="M286" s="31">
        <v>6.4576700000000002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374.05</v>
      </c>
      <c r="D287" s="36">
        <v>374.84999999999997</v>
      </c>
      <c r="E287" s="36">
        <v>371.24999999999994</v>
      </c>
      <c r="F287" s="36">
        <v>368.45</v>
      </c>
      <c r="G287" s="36">
        <v>364.84999999999997</v>
      </c>
      <c r="H287" s="36">
        <v>377.64999999999992</v>
      </c>
      <c r="I287" s="36">
        <v>381.24999999999994</v>
      </c>
      <c r="J287" s="36">
        <v>384.0499999999999</v>
      </c>
      <c r="K287" s="31">
        <v>378.45</v>
      </c>
      <c r="L287" s="31">
        <v>372.05</v>
      </c>
      <c r="M287" s="31">
        <v>2.4172099999999999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1945</v>
      </c>
      <c r="D288" s="36">
        <v>1938.3166666666666</v>
      </c>
      <c r="E288" s="36">
        <v>1909.9333333333332</v>
      </c>
      <c r="F288" s="36">
        <v>1874.8666666666666</v>
      </c>
      <c r="G288" s="36">
        <v>1846.4833333333331</v>
      </c>
      <c r="H288" s="36">
        <v>1973.3833333333332</v>
      </c>
      <c r="I288" s="36">
        <v>2001.7666666666664</v>
      </c>
      <c r="J288" s="36">
        <v>2036.8333333333333</v>
      </c>
      <c r="K288" s="31">
        <v>1966.7</v>
      </c>
      <c r="L288" s="31">
        <v>1903.25</v>
      </c>
      <c r="M288" s="31">
        <v>0.40347</v>
      </c>
      <c r="N288" s="1"/>
      <c r="O288" s="1"/>
    </row>
    <row r="289" spans="1:15" ht="12.75" customHeight="1">
      <c r="A289" s="33">
        <v>279</v>
      </c>
      <c r="B289" s="53" t="s">
        <v>853</v>
      </c>
      <c r="C289" s="31">
        <v>3485.35</v>
      </c>
      <c r="D289" s="36">
        <v>3506.35</v>
      </c>
      <c r="E289" s="36">
        <v>3432.7</v>
      </c>
      <c r="F289" s="36">
        <v>3380.0499999999997</v>
      </c>
      <c r="G289" s="36">
        <v>3306.3999999999996</v>
      </c>
      <c r="H289" s="36">
        <v>3559</v>
      </c>
      <c r="I289" s="36">
        <v>3632.6500000000005</v>
      </c>
      <c r="J289" s="36">
        <v>3685.3</v>
      </c>
      <c r="K289" s="31">
        <v>3580</v>
      </c>
      <c r="L289" s="31">
        <v>3453.7</v>
      </c>
      <c r="M289" s="31">
        <v>0.32525999999999999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166.15</v>
      </c>
      <c r="D290" s="36">
        <v>166.48333333333335</v>
      </c>
      <c r="E290" s="36">
        <v>162.16666666666669</v>
      </c>
      <c r="F290" s="36">
        <v>158.18333333333334</v>
      </c>
      <c r="G290" s="36">
        <v>153.86666666666667</v>
      </c>
      <c r="H290" s="36">
        <v>170.4666666666667</v>
      </c>
      <c r="I290" s="36">
        <v>174.78333333333336</v>
      </c>
      <c r="J290" s="36">
        <v>178.76666666666671</v>
      </c>
      <c r="K290" s="31">
        <v>170.8</v>
      </c>
      <c r="L290" s="31">
        <v>162.5</v>
      </c>
      <c r="M290" s="31">
        <v>244.44967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5115.05</v>
      </c>
      <c r="D291" s="36">
        <v>5113.3666666666668</v>
      </c>
      <c r="E291" s="36">
        <v>5062.6833333333334</v>
      </c>
      <c r="F291" s="36">
        <v>5010.3166666666666</v>
      </c>
      <c r="G291" s="36">
        <v>4959.6333333333332</v>
      </c>
      <c r="H291" s="36">
        <v>5165.7333333333336</v>
      </c>
      <c r="I291" s="36">
        <v>5216.4166666666679</v>
      </c>
      <c r="J291" s="36">
        <v>5268.7833333333338</v>
      </c>
      <c r="K291" s="31">
        <v>5164.05</v>
      </c>
      <c r="L291" s="31">
        <v>5061</v>
      </c>
      <c r="M291" s="31">
        <v>1.34958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13692.7</v>
      </c>
      <c r="D292" s="36">
        <v>13689.9</v>
      </c>
      <c r="E292" s="36">
        <v>13475.349999999999</v>
      </c>
      <c r="F292" s="36">
        <v>13257.999999999998</v>
      </c>
      <c r="G292" s="36">
        <v>13043.449999999997</v>
      </c>
      <c r="H292" s="36">
        <v>13907.25</v>
      </c>
      <c r="I292" s="36">
        <v>14121.8</v>
      </c>
      <c r="J292" s="36">
        <v>14339.150000000001</v>
      </c>
      <c r="K292" s="31">
        <v>13904.45</v>
      </c>
      <c r="L292" s="31">
        <v>13472.55</v>
      </c>
      <c r="M292" s="31">
        <v>3.6299999999999999E-2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3440.35</v>
      </c>
      <c r="D293" s="36">
        <v>3439.2666666666664</v>
      </c>
      <c r="E293" s="36">
        <v>3412.6833333333329</v>
      </c>
      <c r="F293" s="36">
        <v>3385.0166666666664</v>
      </c>
      <c r="G293" s="36">
        <v>3358.4333333333329</v>
      </c>
      <c r="H293" s="36">
        <v>3466.9333333333329</v>
      </c>
      <c r="I293" s="36">
        <v>3493.5166666666669</v>
      </c>
      <c r="J293" s="36">
        <v>3521.1833333333329</v>
      </c>
      <c r="K293" s="31">
        <v>3465.85</v>
      </c>
      <c r="L293" s="31">
        <v>3411.6</v>
      </c>
      <c r="M293" s="31">
        <v>12.83859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455.65</v>
      </c>
      <c r="D294" s="36">
        <v>455.83333333333331</v>
      </c>
      <c r="E294" s="36">
        <v>449.86666666666662</v>
      </c>
      <c r="F294" s="36">
        <v>444.08333333333331</v>
      </c>
      <c r="G294" s="36">
        <v>438.11666666666662</v>
      </c>
      <c r="H294" s="36">
        <v>461.61666666666662</v>
      </c>
      <c r="I294" s="36">
        <v>467.58333333333331</v>
      </c>
      <c r="J294" s="36">
        <v>473.36666666666662</v>
      </c>
      <c r="K294" s="31">
        <v>461.8</v>
      </c>
      <c r="L294" s="31">
        <v>450.05</v>
      </c>
      <c r="M294" s="31">
        <v>5.8863599999999998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429.45</v>
      </c>
      <c r="D295" s="36">
        <v>430.76666666666665</v>
      </c>
      <c r="E295" s="36">
        <v>424.33333333333331</v>
      </c>
      <c r="F295" s="36">
        <v>419.21666666666664</v>
      </c>
      <c r="G295" s="36">
        <v>412.7833333333333</v>
      </c>
      <c r="H295" s="36">
        <v>435.88333333333333</v>
      </c>
      <c r="I295" s="36">
        <v>442.31666666666672</v>
      </c>
      <c r="J295" s="36">
        <v>447.43333333333334</v>
      </c>
      <c r="K295" s="31">
        <v>437.2</v>
      </c>
      <c r="L295" s="31">
        <v>425.65</v>
      </c>
      <c r="M295" s="31">
        <v>14.72207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285.64999999999998</v>
      </c>
      <c r="D296" s="36">
        <v>286.83333333333331</v>
      </c>
      <c r="E296" s="36">
        <v>283.81666666666661</v>
      </c>
      <c r="F296" s="36">
        <v>281.98333333333329</v>
      </c>
      <c r="G296" s="36">
        <v>278.96666666666658</v>
      </c>
      <c r="H296" s="36">
        <v>288.66666666666663</v>
      </c>
      <c r="I296" s="36">
        <v>291.68333333333339</v>
      </c>
      <c r="J296" s="36">
        <v>293.51666666666665</v>
      </c>
      <c r="K296" s="31">
        <v>289.85000000000002</v>
      </c>
      <c r="L296" s="31">
        <v>285</v>
      </c>
      <c r="M296" s="31">
        <v>4.7807199999999996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128.9</v>
      </c>
      <c r="D297" s="36">
        <v>130.73333333333335</v>
      </c>
      <c r="E297" s="36">
        <v>125.66666666666669</v>
      </c>
      <c r="F297" s="36">
        <v>122.43333333333334</v>
      </c>
      <c r="G297" s="36">
        <v>117.36666666666667</v>
      </c>
      <c r="H297" s="36">
        <v>133.9666666666667</v>
      </c>
      <c r="I297" s="36">
        <v>139.03333333333336</v>
      </c>
      <c r="J297" s="36">
        <v>142.26666666666671</v>
      </c>
      <c r="K297" s="31">
        <v>135.80000000000001</v>
      </c>
      <c r="L297" s="31">
        <v>127.5</v>
      </c>
      <c r="M297" s="31">
        <v>215.84469000000001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557.6</v>
      </c>
      <c r="D298" s="36">
        <v>558.43333333333339</v>
      </c>
      <c r="E298" s="36">
        <v>554.31666666666683</v>
      </c>
      <c r="F298" s="36">
        <v>551.03333333333342</v>
      </c>
      <c r="G298" s="36">
        <v>546.91666666666686</v>
      </c>
      <c r="H298" s="36">
        <v>561.71666666666681</v>
      </c>
      <c r="I298" s="36">
        <v>565.83333333333337</v>
      </c>
      <c r="J298" s="36">
        <v>569.11666666666679</v>
      </c>
      <c r="K298" s="31">
        <v>562.54999999999995</v>
      </c>
      <c r="L298" s="31">
        <v>555.15</v>
      </c>
      <c r="M298" s="31">
        <v>15.06526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838.75</v>
      </c>
      <c r="D299" s="36">
        <v>842.7166666666667</v>
      </c>
      <c r="E299" s="36">
        <v>832.13333333333344</v>
      </c>
      <c r="F299" s="36">
        <v>825.51666666666677</v>
      </c>
      <c r="G299" s="36">
        <v>814.93333333333351</v>
      </c>
      <c r="H299" s="36">
        <v>849.33333333333337</v>
      </c>
      <c r="I299" s="36">
        <v>859.91666666666663</v>
      </c>
      <c r="J299" s="36">
        <v>866.5333333333333</v>
      </c>
      <c r="K299" s="31">
        <v>853.3</v>
      </c>
      <c r="L299" s="31">
        <v>836.1</v>
      </c>
      <c r="M299" s="31">
        <v>36.84845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5522.65</v>
      </c>
      <c r="D300" s="36">
        <v>5541.666666666667</v>
      </c>
      <c r="E300" s="36">
        <v>5485.9833333333336</v>
      </c>
      <c r="F300" s="36">
        <v>5449.3166666666666</v>
      </c>
      <c r="G300" s="36">
        <v>5393.6333333333332</v>
      </c>
      <c r="H300" s="36">
        <v>5578.3333333333339</v>
      </c>
      <c r="I300" s="36">
        <v>5634.0166666666664</v>
      </c>
      <c r="J300" s="36">
        <v>5670.6833333333343</v>
      </c>
      <c r="K300" s="31">
        <v>5597.35</v>
      </c>
      <c r="L300" s="31">
        <v>5505</v>
      </c>
      <c r="M300" s="31">
        <v>0.54923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5961.05</v>
      </c>
      <c r="D301" s="36">
        <v>6009.7666666666664</v>
      </c>
      <c r="E301" s="36">
        <v>5906.2833333333328</v>
      </c>
      <c r="F301" s="36">
        <v>5851.5166666666664</v>
      </c>
      <c r="G301" s="36">
        <v>5748.0333333333328</v>
      </c>
      <c r="H301" s="36">
        <v>6064.5333333333328</v>
      </c>
      <c r="I301" s="36">
        <v>6168.0166666666664</v>
      </c>
      <c r="J301" s="36">
        <v>6222.7833333333328</v>
      </c>
      <c r="K301" s="31">
        <v>6113.25</v>
      </c>
      <c r="L301" s="31">
        <v>5955</v>
      </c>
      <c r="M301" s="31">
        <v>4.21251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1406.4</v>
      </c>
      <c r="D302" s="36">
        <v>1402.4666666666665</v>
      </c>
      <c r="E302" s="36">
        <v>1392.0333333333328</v>
      </c>
      <c r="F302" s="36">
        <v>1377.6666666666663</v>
      </c>
      <c r="G302" s="36">
        <v>1367.2333333333327</v>
      </c>
      <c r="H302" s="36">
        <v>1416.833333333333</v>
      </c>
      <c r="I302" s="36">
        <v>1427.2666666666669</v>
      </c>
      <c r="J302" s="36">
        <v>1441.6333333333332</v>
      </c>
      <c r="K302" s="31">
        <v>1412.9</v>
      </c>
      <c r="L302" s="31">
        <v>1388.1</v>
      </c>
      <c r="M302" s="31">
        <v>14.852069999999999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1307.8499999999999</v>
      </c>
      <c r="D303" s="36">
        <v>1304.5166666666667</v>
      </c>
      <c r="E303" s="36">
        <v>1297.0333333333333</v>
      </c>
      <c r="F303" s="36">
        <v>1286.2166666666667</v>
      </c>
      <c r="G303" s="36">
        <v>1278.7333333333333</v>
      </c>
      <c r="H303" s="36">
        <v>1315.3333333333333</v>
      </c>
      <c r="I303" s="36">
        <v>1322.8166666666664</v>
      </c>
      <c r="J303" s="36">
        <v>1333.6333333333332</v>
      </c>
      <c r="K303" s="31">
        <v>1312</v>
      </c>
      <c r="L303" s="31">
        <v>1293.7</v>
      </c>
      <c r="M303" s="31">
        <v>0.64276999999999995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1004.05</v>
      </c>
      <c r="D304" s="36">
        <v>998.88333333333333</v>
      </c>
      <c r="E304" s="36">
        <v>985.26666666666665</v>
      </c>
      <c r="F304" s="36">
        <v>966.48333333333335</v>
      </c>
      <c r="G304" s="36">
        <v>952.86666666666667</v>
      </c>
      <c r="H304" s="36">
        <v>1017.6666666666666</v>
      </c>
      <c r="I304" s="36">
        <v>1031.2833333333333</v>
      </c>
      <c r="J304" s="36">
        <v>1050.0666666666666</v>
      </c>
      <c r="K304" s="31">
        <v>1012.5</v>
      </c>
      <c r="L304" s="31">
        <v>980.1</v>
      </c>
      <c r="M304" s="31">
        <v>4.6064999999999996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1222</v>
      </c>
      <c r="D305" s="36">
        <v>1216.4166666666667</v>
      </c>
      <c r="E305" s="36">
        <v>1205.8333333333335</v>
      </c>
      <c r="F305" s="36">
        <v>1189.6666666666667</v>
      </c>
      <c r="G305" s="36">
        <v>1179.0833333333335</v>
      </c>
      <c r="H305" s="36">
        <v>1232.5833333333335</v>
      </c>
      <c r="I305" s="36">
        <v>1243.166666666667</v>
      </c>
      <c r="J305" s="36">
        <v>1259.3333333333335</v>
      </c>
      <c r="K305" s="31">
        <v>1227</v>
      </c>
      <c r="L305" s="31">
        <v>1200.25</v>
      </c>
      <c r="M305" s="31">
        <v>3.1583299999999999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275.64999999999998</v>
      </c>
      <c r="D306" s="36">
        <v>276.11666666666662</v>
      </c>
      <c r="E306" s="36">
        <v>271.53333333333325</v>
      </c>
      <c r="F306" s="36">
        <v>267.41666666666663</v>
      </c>
      <c r="G306" s="36">
        <v>262.83333333333326</v>
      </c>
      <c r="H306" s="36">
        <v>280.23333333333323</v>
      </c>
      <c r="I306" s="36">
        <v>284.81666666666661</v>
      </c>
      <c r="J306" s="36">
        <v>288.93333333333322</v>
      </c>
      <c r="K306" s="31">
        <v>280.7</v>
      </c>
      <c r="L306" s="31">
        <v>272</v>
      </c>
      <c r="M306" s="31">
        <v>76.227720000000005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1655.25</v>
      </c>
      <c r="D307" s="36">
        <v>1660.5</v>
      </c>
      <c r="E307" s="36">
        <v>1642.8</v>
      </c>
      <c r="F307" s="36">
        <v>1630.35</v>
      </c>
      <c r="G307" s="36">
        <v>1612.6499999999999</v>
      </c>
      <c r="H307" s="36">
        <v>1672.95</v>
      </c>
      <c r="I307" s="36">
        <v>1690.6499999999999</v>
      </c>
      <c r="J307" s="36">
        <v>1703.1000000000001</v>
      </c>
      <c r="K307" s="31">
        <v>1678.2</v>
      </c>
      <c r="L307" s="31">
        <v>1648.05</v>
      </c>
      <c r="M307" s="31">
        <v>19.278120000000001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390.7</v>
      </c>
      <c r="D308" s="36">
        <v>391.7833333333333</v>
      </c>
      <c r="E308" s="36">
        <v>386.56666666666661</v>
      </c>
      <c r="F308" s="36">
        <v>382.43333333333328</v>
      </c>
      <c r="G308" s="36">
        <v>377.21666666666658</v>
      </c>
      <c r="H308" s="36">
        <v>395.91666666666663</v>
      </c>
      <c r="I308" s="36">
        <v>401.13333333333333</v>
      </c>
      <c r="J308" s="36">
        <v>405.26666666666665</v>
      </c>
      <c r="K308" s="31">
        <v>397</v>
      </c>
      <c r="L308" s="31">
        <v>387.65</v>
      </c>
      <c r="M308" s="31">
        <v>2.8458899999999998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546.15</v>
      </c>
      <c r="D309" s="36">
        <v>551.31666666666672</v>
      </c>
      <c r="E309" s="36">
        <v>538.03333333333342</v>
      </c>
      <c r="F309" s="36">
        <v>529.91666666666674</v>
      </c>
      <c r="G309" s="36">
        <v>516.63333333333344</v>
      </c>
      <c r="H309" s="36">
        <v>559.43333333333339</v>
      </c>
      <c r="I309" s="36">
        <v>572.7166666666667</v>
      </c>
      <c r="J309" s="36">
        <v>580.83333333333337</v>
      </c>
      <c r="K309" s="31">
        <v>564.6</v>
      </c>
      <c r="L309" s="31">
        <v>543.20000000000005</v>
      </c>
      <c r="M309" s="31">
        <v>5.54575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444.65</v>
      </c>
      <c r="D310" s="36">
        <v>442.09999999999997</v>
      </c>
      <c r="E310" s="36">
        <v>435.99999999999994</v>
      </c>
      <c r="F310" s="36">
        <v>427.34999999999997</v>
      </c>
      <c r="G310" s="36">
        <v>421.24999999999994</v>
      </c>
      <c r="H310" s="36">
        <v>450.74999999999994</v>
      </c>
      <c r="I310" s="36">
        <v>456.84999999999997</v>
      </c>
      <c r="J310" s="36">
        <v>465.49999999999994</v>
      </c>
      <c r="K310" s="31">
        <v>448.2</v>
      </c>
      <c r="L310" s="31">
        <v>433.45</v>
      </c>
      <c r="M310" s="31">
        <v>15.999779999999999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173.9</v>
      </c>
      <c r="D311" s="36">
        <v>173.03333333333333</v>
      </c>
      <c r="E311" s="36">
        <v>169.36666666666667</v>
      </c>
      <c r="F311" s="36">
        <v>164.83333333333334</v>
      </c>
      <c r="G311" s="36">
        <v>161.16666666666669</v>
      </c>
      <c r="H311" s="36">
        <v>177.56666666666666</v>
      </c>
      <c r="I311" s="36">
        <v>181.23333333333335</v>
      </c>
      <c r="J311" s="36">
        <v>185.76666666666665</v>
      </c>
      <c r="K311" s="31">
        <v>176.7</v>
      </c>
      <c r="L311" s="31">
        <v>168.5</v>
      </c>
      <c r="M311" s="31">
        <v>119.89734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132.75</v>
      </c>
      <c r="D312" s="36">
        <v>131.78333333333333</v>
      </c>
      <c r="E312" s="36">
        <v>130.06666666666666</v>
      </c>
      <c r="F312" s="36">
        <v>127.38333333333333</v>
      </c>
      <c r="G312" s="36">
        <v>125.66666666666666</v>
      </c>
      <c r="H312" s="36">
        <v>134.46666666666667</v>
      </c>
      <c r="I312" s="36">
        <v>136.18333333333331</v>
      </c>
      <c r="J312" s="36">
        <v>138.86666666666667</v>
      </c>
      <c r="K312" s="31">
        <v>133.5</v>
      </c>
      <c r="L312" s="31">
        <v>129.1</v>
      </c>
      <c r="M312" s="31">
        <v>30.098410000000001</v>
      </c>
      <c r="N312" s="1"/>
      <c r="O312" s="1"/>
    </row>
    <row r="313" spans="1:15" ht="12.75" customHeight="1">
      <c r="A313" s="33">
        <v>303</v>
      </c>
      <c r="B313" s="53" t="s">
        <v>860</v>
      </c>
      <c r="C313" s="31">
        <v>2155.5500000000002</v>
      </c>
      <c r="D313" s="36">
        <v>2136.7833333333333</v>
      </c>
      <c r="E313" s="36">
        <v>2096.5666666666666</v>
      </c>
      <c r="F313" s="36">
        <v>2037.5833333333335</v>
      </c>
      <c r="G313" s="36">
        <v>1997.3666666666668</v>
      </c>
      <c r="H313" s="36">
        <v>2195.7666666666664</v>
      </c>
      <c r="I313" s="36">
        <v>2235.9833333333327</v>
      </c>
      <c r="J313" s="36">
        <v>2294.9666666666662</v>
      </c>
      <c r="K313" s="31">
        <v>2177</v>
      </c>
      <c r="L313" s="31">
        <v>2077.8000000000002</v>
      </c>
      <c r="M313" s="31">
        <v>4.4778200000000004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543.54999999999995</v>
      </c>
      <c r="D314" s="36">
        <v>545.15</v>
      </c>
      <c r="E314" s="36">
        <v>538.44999999999993</v>
      </c>
      <c r="F314" s="36">
        <v>533.34999999999991</v>
      </c>
      <c r="G314" s="36">
        <v>526.64999999999986</v>
      </c>
      <c r="H314" s="36">
        <v>550.25</v>
      </c>
      <c r="I314" s="36">
        <v>556.95000000000005</v>
      </c>
      <c r="J314" s="36">
        <v>562.05000000000007</v>
      </c>
      <c r="K314" s="31">
        <v>551.85</v>
      </c>
      <c r="L314" s="31">
        <v>540.04999999999995</v>
      </c>
      <c r="M314" s="31">
        <v>11.90743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10077.65</v>
      </c>
      <c r="D315" s="36">
        <v>10117.550000000001</v>
      </c>
      <c r="E315" s="36">
        <v>10025.100000000002</v>
      </c>
      <c r="F315" s="36">
        <v>9972.5500000000011</v>
      </c>
      <c r="G315" s="36">
        <v>9880.1000000000022</v>
      </c>
      <c r="H315" s="36">
        <v>10170.100000000002</v>
      </c>
      <c r="I315" s="36">
        <v>10262.550000000003</v>
      </c>
      <c r="J315" s="36">
        <v>10315.100000000002</v>
      </c>
      <c r="K315" s="31">
        <v>10210</v>
      </c>
      <c r="L315" s="31">
        <v>10065</v>
      </c>
      <c r="M315" s="31">
        <v>5.2104600000000003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2662.15</v>
      </c>
      <c r="D316" s="36">
        <v>2672.6833333333334</v>
      </c>
      <c r="E316" s="36">
        <v>2640.4666666666667</v>
      </c>
      <c r="F316" s="36">
        <v>2618.7833333333333</v>
      </c>
      <c r="G316" s="36">
        <v>2586.5666666666666</v>
      </c>
      <c r="H316" s="36">
        <v>2694.3666666666668</v>
      </c>
      <c r="I316" s="36">
        <v>2726.5833333333339</v>
      </c>
      <c r="J316" s="36">
        <v>2748.2666666666669</v>
      </c>
      <c r="K316" s="31">
        <v>2704.9</v>
      </c>
      <c r="L316" s="31">
        <v>2651</v>
      </c>
      <c r="M316" s="31">
        <v>1.42662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933.05</v>
      </c>
      <c r="D317" s="36">
        <v>932.93333333333339</v>
      </c>
      <c r="E317" s="36">
        <v>926.16666666666674</v>
      </c>
      <c r="F317" s="36">
        <v>919.2833333333333</v>
      </c>
      <c r="G317" s="36">
        <v>912.51666666666665</v>
      </c>
      <c r="H317" s="36">
        <v>939.81666666666683</v>
      </c>
      <c r="I317" s="36">
        <v>946.58333333333348</v>
      </c>
      <c r="J317" s="36">
        <v>953.46666666666692</v>
      </c>
      <c r="K317" s="31">
        <v>939.7</v>
      </c>
      <c r="L317" s="31">
        <v>926.05</v>
      </c>
      <c r="M317" s="31">
        <v>3.62277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690.9</v>
      </c>
      <c r="D318" s="36">
        <v>684.4</v>
      </c>
      <c r="E318" s="36">
        <v>675.94999999999993</v>
      </c>
      <c r="F318" s="36">
        <v>661</v>
      </c>
      <c r="G318" s="36">
        <v>652.54999999999995</v>
      </c>
      <c r="H318" s="36">
        <v>699.34999999999991</v>
      </c>
      <c r="I318" s="36">
        <v>707.8</v>
      </c>
      <c r="J318" s="36">
        <v>722.74999999999989</v>
      </c>
      <c r="K318" s="31">
        <v>692.85</v>
      </c>
      <c r="L318" s="31">
        <v>669.45</v>
      </c>
      <c r="M318" s="31">
        <v>8.2324999999999999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2282.75</v>
      </c>
      <c r="D319" s="36">
        <v>2265.9</v>
      </c>
      <c r="E319" s="36">
        <v>2232.8000000000002</v>
      </c>
      <c r="F319" s="36">
        <v>2182.85</v>
      </c>
      <c r="G319" s="36">
        <v>2149.75</v>
      </c>
      <c r="H319" s="36">
        <v>2315.8500000000004</v>
      </c>
      <c r="I319" s="36">
        <v>2348.9499999999998</v>
      </c>
      <c r="J319" s="36">
        <v>2398.9000000000005</v>
      </c>
      <c r="K319" s="31">
        <v>2299</v>
      </c>
      <c r="L319" s="31">
        <v>2215.9499999999998</v>
      </c>
      <c r="M319" s="31">
        <v>11.33733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749.45</v>
      </c>
      <c r="D320" s="36">
        <v>750.20000000000016</v>
      </c>
      <c r="E320" s="36">
        <v>743.8000000000003</v>
      </c>
      <c r="F320" s="36">
        <v>738.15000000000009</v>
      </c>
      <c r="G320" s="36">
        <v>731.75000000000023</v>
      </c>
      <c r="H320" s="36">
        <v>755.85000000000036</v>
      </c>
      <c r="I320" s="36">
        <v>762.25000000000023</v>
      </c>
      <c r="J320" s="36">
        <v>767.90000000000043</v>
      </c>
      <c r="K320" s="31">
        <v>756.6</v>
      </c>
      <c r="L320" s="31">
        <v>744.55</v>
      </c>
      <c r="M320" s="31">
        <v>0.77863000000000004</v>
      </c>
      <c r="N320" s="1"/>
      <c r="O320" s="1"/>
    </row>
    <row r="321" spans="1:15" ht="12.75" customHeight="1">
      <c r="A321" s="33">
        <v>311</v>
      </c>
      <c r="B321" s="53" t="s">
        <v>868</v>
      </c>
      <c r="C321" s="31">
        <v>1064</v>
      </c>
      <c r="D321" s="36">
        <v>1065.6833333333334</v>
      </c>
      <c r="E321" s="36">
        <v>1035.3666666666668</v>
      </c>
      <c r="F321" s="36">
        <v>1006.7333333333333</v>
      </c>
      <c r="G321" s="36">
        <v>976.41666666666674</v>
      </c>
      <c r="H321" s="36">
        <v>1094.3166666666668</v>
      </c>
      <c r="I321" s="36">
        <v>1124.6333333333334</v>
      </c>
      <c r="J321" s="36">
        <v>1153.2666666666669</v>
      </c>
      <c r="K321" s="31">
        <v>1096</v>
      </c>
      <c r="L321" s="31">
        <v>1037.05</v>
      </c>
      <c r="M321" s="31">
        <v>2.0630999999999999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1267.8</v>
      </c>
      <c r="D322" s="36">
        <v>1266.0666666666668</v>
      </c>
      <c r="E322" s="36">
        <v>1247.1333333333337</v>
      </c>
      <c r="F322" s="36">
        <v>1226.4666666666669</v>
      </c>
      <c r="G322" s="36">
        <v>1207.5333333333338</v>
      </c>
      <c r="H322" s="36">
        <v>1286.7333333333336</v>
      </c>
      <c r="I322" s="36">
        <v>1305.6666666666665</v>
      </c>
      <c r="J322" s="36">
        <v>1326.3333333333335</v>
      </c>
      <c r="K322" s="31">
        <v>1285</v>
      </c>
      <c r="L322" s="31">
        <v>1245.4000000000001</v>
      </c>
      <c r="M322" s="31">
        <v>1.6426099999999999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1708.05</v>
      </c>
      <c r="D323" s="36">
        <v>1716.9499999999998</v>
      </c>
      <c r="E323" s="36">
        <v>1691.2999999999997</v>
      </c>
      <c r="F323" s="36">
        <v>1674.55</v>
      </c>
      <c r="G323" s="36">
        <v>1648.8999999999999</v>
      </c>
      <c r="H323" s="36">
        <v>1733.6999999999996</v>
      </c>
      <c r="I323" s="36">
        <v>1759.3499999999997</v>
      </c>
      <c r="J323" s="36">
        <v>1776.0999999999995</v>
      </c>
      <c r="K323" s="31">
        <v>1742.6</v>
      </c>
      <c r="L323" s="31">
        <v>1700.2</v>
      </c>
      <c r="M323" s="31">
        <v>3.1206200000000002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59.6</v>
      </c>
      <c r="D324" s="36">
        <v>59.85</v>
      </c>
      <c r="E324" s="36">
        <v>59.1</v>
      </c>
      <c r="F324" s="36">
        <v>58.6</v>
      </c>
      <c r="G324" s="36">
        <v>57.85</v>
      </c>
      <c r="H324" s="36">
        <v>60.35</v>
      </c>
      <c r="I324" s="36">
        <v>61.1</v>
      </c>
      <c r="J324" s="36">
        <v>61.6</v>
      </c>
      <c r="K324" s="31">
        <v>60.6</v>
      </c>
      <c r="L324" s="31">
        <v>59.35</v>
      </c>
      <c r="M324" s="31">
        <v>20.747330000000002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61.5</v>
      </c>
      <c r="D325" s="36">
        <v>61.699999999999996</v>
      </c>
      <c r="E325" s="36">
        <v>60.79999999999999</v>
      </c>
      <c r="F325" s="36">
        <v>60.099999999999994</v>
      </c>
      <c r="G325" s="36">
        <v>59.199999999999989</v>
      </c>
      <c r="H325" s="36">
        <v>62.399999999999991</v>
      </c>
      <c r="I325" s="36">
        <v>63.3</v>
      </c>
      <c r="J325" s="36">
        <v>63.999999999999993</v>
      </c>
      <c r="K325" s="31">
        <v>62.6</v>
      </c>
      <c r="L325" s="31">
        <v>61</v>
      </c>
      <c r="M325" s="31">
        <v>203.14444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1242.3499999999999</v>
      </c>
      <c r="D326" s="36">
        <v>1242.9166666666667</v>
      </c>
      <c r="E326" s="36">
        <v>1232.8333333333335</v>
      </c>
      <c r="F326" s="36">
        <v>1223.3166666666668</v>
      </c>
      <c r="G326" s="36">
        <v>1213.2333333333336</v>
      </c>
      <c r="H326" s="36">
        <v>1252.4333333333334</v>
      </c>
      <c r="I326" s="36">
        <v>1262.5166666666669</v>
      </c>
      <c r="J326" s="36">
        <v>1272.0333333333333</v>
      </c>
      <c r="K326" s="31">
        <v>1253</v>
      </c>
      <c r="L326" s="31">
        <v>1233.4000000000001</v>
      </c>
      <c r="M326" s="31">
        <v>1.14018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2578.6999999999998</v>
      </c>
      <c r="D327" s="36">
        <v>2602.8833333333332</v>
      </c>
      <c r="E327" s="36">
        <v>2546.8166666666666</v>
      </c>
      <c r="F327" s="36">
        <v>2514.9333333333334</v>
      </c>
      <c r="G327" s="36">
        <v>2458.8666666666668</v>
      </c>
      <c r="H327" s="36">
        <v>2634.7666666666664</v>
      </c>
      <c r="I327" s="36">
        <v>2690.833333333333</v>
      </c>
      <c r="J327" s="36">
        <v>2722.7166666666662</v>
      </c>
      <c r="K327" s="31">
        <v>2658.95</v>
      </c>
      <c r="L327" s="31">
        <v>2571</v>
      </c>
      <c r="M327" s="31">
        <v>6.4661299999999997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130595.85</v>
      </c>
      <c r="D328" s="36">
        <v>130183.61666666665</v>
      </c>
      <c r="E328" s="36">
        <v>129412.23333333331</v>
      </c>
      <c r="F328" s="36">
        <v>128228.61666666665</v>
      </c>
      <c r="G328" s="36">
        <v>127457.23333333331</v>
      </c>
      <c r="H328" s="36">
        <v>131367.23333333331</v>
      </c>
      <c r="I328" s="36">
        <v>132138.61666666664</v>
      </c>
      <c r="J328" s="36">
        <v>133322.23333333331</v>
      </c>
      <c r="K328" s="31">
        <v>130955</v>
      </c>
      <c r="L328" s="31">
        <v>129000</v>
      </c>
      <c r="M328" s="31">
        <v>7.2029999999999997E-2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2185.4</v>
      </c>
      <c r="D329" s="36">
        <v>2182.1833333333334</v>
      </c>
      <c r="E329" s="36">
        <v>2159.416666666667</v>
      </c>
      <c r="F329" s="36">
        <v>2133.4333333333334</v>
      </c>
      <c r="G329" s="36">
        <v>2110.666666666667</v>
      </c>
      <c r="H329" s="36">
        <v>2208.166666666667</v>
      </c>
      <c r="I329" s="36">
        <v>2230.9333333333334</v>
      </c>
      <c r="J329" s="36">
        <v>2256.916666666667</v>
      </c>
      <c r="K329" s="31">
        <v>2204.9499999999998</v>
      </c>
      <c r="L329" s="31">
        <v>2156.1999999999998</v>
      </c>
      <c r="M329" s="31">
        <v>1.86547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3177.55</v>
      </c>
      <c r="D330" s="36">
        <v>3169.0333333333333</v>
      </c>
      <c r="E330" s="36">
        <v>3148.5666666666666</v>
      </c>
      <c r="F330" s="36">
        <v>3119.5833333333335</v>
      </c>
      <c r="G330" s="36">
        <v>3099.1166666666668</v>
      </c>
      <c r="H330" s="36">
        <v>3198.0166666666664</v>
      </c>
      <c r="I330" s="36">
        <v>3218.4833333333327</v>
      </c>
      <c r="J330" s="36">
        <v>3247.4666666666662</v>
      </c>
      <c r="K330" s="31">
        <v>3189.5</v>
      </c>
      <c r="L330" s="31">
        <v>3140.05</v>
      </c>
      <c r="M330" s="31">
        <v>3.3180399999999999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1475.85</v>
      </c>
      <c r="D331" s="36">
        <v>1473.9333333333332</v>
      </c>
      <c r="E331" s="36">
        <v>1454.5166666666664</v>
      </c>
      <c r="F331" s="36">
        <v>1433.1833333333332</v>
      </c>
      <c r="G331" s="36">
        <v>1413.7666666666664</v>
      </c>
      <c r="H331" s="36">
        <v>1495.2666666666664</v>
      </c>
      <c r="I331" s="36">
        <v>1514.6833333333329</v>
      </c>
      <c r="J331" s="36">
        <v>1536.0166666666664</v>
      </c>
      <c r="K331" s="31">
        <v>1493.35</v>
      </c>
      <c r="L331" s="31">
        <v>1452.6</v>
      </c>
      <c r="M331" s="31">
        <v>7.9831599999999998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1170.2</v>
      </c>
      <c r="D332" s="36">
        <v>1172.3666666666668</v>
      </c>
      <c r="E332" s="36">
        <v>1144.8833333333337</v>
      </c>
      <c r="F332" s="36">
        <v>1119.5666666666668</v>
      </c>
      <c r="G332" s="36">
        <v>1092.0833333333337</v>
      </c>
      <c r="H332" s="36">
        <v>1197.6833333333336</v>
      </c>
      <c r="I332" s="36">
        <v>1225.1666666666667</v>
      </c>
      <c r="J332" s="36">
        <v>1250.4833333333336</v>
      </c>
      <c r="K332" s="31">
        <v>1199.8499999999999</v>
      </c>
      <c r="L332" s="31">
        <v>1147.05</v>
      </c>
      <c r="M332" s="31">
        <v>2.51566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835.45</v>
      </c>
      <c r="D333" s="36">
        <v>833.66666666666663</v>
      </c>
      <c r="E333" s="36">
        <v>825.33333333333326</v>
      </c>
      <c r="F333" s="36">
        <v>815.21666666666658</v>
      </c>
      <c r="G333" s="36">
        <v>806.88333333333321</v>
      </c>
      <c r="H333" s="36">
        <v>843.7833333333333</v>
      </c>
      <c r="I333" s="36">
        <v>852.11666666666656</v>
      </c>
      <c r="J333" s="36">
        <v>862.23333333333335</v>
      </c>
      <c r="K333" s="31">
        <v>842</v>
      </c>
      <c r="L333" s="31">
        <v>823.55</v>
      </c>
      <c r="M333" s="31">
        <v>10.248100000000001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129.85</v>
      </c>
      <c r="D334" s="36">
        <v>132.55000000000001</v>
      </c>
      <c r="E334" s="36">
        <v>126.60000000000002</v>
      </c>
      <c r="F334" s="36">
        <v>123.35000000000002</v>
      </c>
      <c r="G334" s="36">
        <v>117.40000000000003</v>
      </c>
      <c r="H334" s="36">
        <v>135.80000000000001</v>
      </c>
      <c r="I334" s="36">
        <v>141.75</v>
      </c>
      <c r="J334" s="36">
        <v>145</v>
      </c>
      <c r="K334" s="31">
        <v>138.5</v>
      </c>
      <c r="L334" s="31">
        <v>129.30000000000001</v>
      </c>
      <c r="M334" s="31">
        <v>594.50714000000005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3867.85</v>
      </c>
      <c r="D335" s="36">
        <v>3861.6666666666665</v>
      </c>
      <c r="E335" s="36">
        <v>3841.333333333333</v>
      </c>
      <c r="F335" s="36">
        <v>3814.8166666666666</v>
      </c>
      <c r="G335" s="36">
        <v>3794.4833333333331</v>
      </c>
      <c r="H335" s="36">
        <v>3888.1833333333329</v>
      </c>
      <c r="I335" s="36">
        <v>3908.516666666666</v>
      </c>
      <c r="J335" s="36">
        <v>3935.0333333333328</v>
      </c>
      <c r="K335" s="31">
        <v>3882</v>
      </c>
      <c r="L335" s="31">
        <v>3835.15</v>
      </c>
      <c r="M335" s="31">
        <v>0.74419999999999997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845.85</v>
      </c>
      <c r="D336" s="36">
        <v>846.36666666666667</v>
      </c>
      <c r="E336" s="36">
        <v>837.48333333333335</v>
      </c>
      <c r="F336" s="36">
        <v>829.11666666666667</v>
      </c>
      <c r="G336" s="36">
        <v>820.23333333333335</v>
      </c>
      <c r="H336" s="36">
        <v>854.73333333333335</v>
      </c>
      <c r="I336" s="36">
        <v>863.61666666666679</v>
      </c>
      <c r="J336" s="36">
        <v>871.98333333333335</v>
      </c>
      <c r="K336" s="31">
        <v>855.25</v>
      </c>
      <c r="L336" s="31">
        <v>838</v>
      </c>
      <c r="M336" s="31">
        <v>1.59392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88</v>
      </c>
      <c r="D337" s="36">
        <v>85.433333333333337</v>
      </c>
      <c r="E337" s="36">
        <v>82.316666666666677</v>
      </c>
      <c r="F337" s="36">
        <v>76.63333333333334</v>
      </c>
      <c r="G337" s="36">
        <v>73.51666666666668</v>
      </c>
      <c r="H337" s="36">
        <v>91.116666666666674</v>
      </c>
      <c r="I337" s="36">
        <v>94.233333333333348</v>
      </c>
      <c r="J337" s="36">
        <v>99.916666666666671</v>
      </c>
      <c r="K337" s="31">
        <v>88.55</v>
      </c>
      <c r="L337" s="31">
        <v>79.75</v>
      </c>
      <c r="M337" s="31">
        <v>1259.7497900000001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170.65</v>
      </c>
      <c r="D338" s="36">
        <v>169.78333333333333</v>
      </c>
      <c r="E338" s="36">
        <v>167.36666666666667</v>
      </c>
      <c r="F338" s="36">
        <v>164.08333333333334</v>
      </c>
      <c r="G338" s="36">
        <v>161.66666666666669</v>
      </c>
      <c r="H338" s="36">
        <v>173.06666666666666</v>
      </c>
      <c r="I338" s="36">
        <v>175.48333333333335</v>
      </c>
      <c r="J338" s="36">
        <v>178.76666666666665</v>
      </c>
      <c r="K338" s="31">
        <v>172.2</v>
      </c>
      <c r="L338" s="31">
        <v>166.5</v>
      </c>
      <c r="M338" s="31">
        <v>70.998670000000004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26635.200000000001</v>
      </c>
      <c r="D339" s="36">
        <v>26875.166666666668</v>
      </c>
      <c r="E339" s="36">
        <v>26333.033333333336</v>
      </c>
      <c r="F339" s="36">
        <v>26030.866666666669</v>
      </c>
      <c r="G339" s="36">
        <v>25488.733333333337</v>
      </c>
      <c r="H339" s="36">
        <v>27177.333333333336</v>
      </c>
      <c r="I339" s="36">
        <v>27719.466666666667</v>
      </c>
      <c r="J339" s="36">
        <v>28021.633333333335</v>
      </c>
      <c r="K339" s="31">
        <v>27417.3</v>
      </c>
      <c r="L339" s="31">
        <v>26573</v>
      </c>
      <c r="M339" s="31">
        <v>1.01346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89.7</v>
      </c>
      <c r="D340" s="36">
        <v>90.45</v>
      </c>
      <c r="E340" s="36">
        <v>88.550000000000011</v>
      </c>
      <c r="F340" s="36">
        <v>87.4</v>
      </c>
      <c r="G340" s="36">
        <v>85.500000000000014</v>
      </c>
      <c r="H340" s="36">
        <v>91.600000000000009</v>
      </c>
      <c r="I340" s="36">
        <v>93.500000000000014</v>
      </c>
      <c r="J340" s="36">
        <v>94.65</v>
      </c>
      <c r="K340" s="31">
        <v>92.35</v>
      </c>
      <c r="L340" s="31">
        <v>89.3</v>
      </c>
      <c r="M340" s="31">
        <v>45.328510000000001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67.349999999999994</v>
      </c>
      <c r="D341" s="36">
        <v>67.600000000000009</v>
      </c>
      <c r="E341" s="36">
        <v>66.750000000000014</v>
      </c>
      <c r="F341" s="36">
        <v>66.150000000000006</v>
      </c>
      <c r="G341" s="36">
        <v>65.300000000000011</v>
      </c>
      <c r="H341" s="36">
        <v>68.200000000000017</v>
      </c>
      <c r="I341" s="36">
        <v>69.050000000000011</v>
      </c>
      <c r="J341" s="36">
        <v>69.65000000000002</v>
      </c>
      <c r="K341" s="31">
        <v>68.45</v>
      </c>
      <c r="L341" s="31">
        <v>67</v>
      </c>
      <c r="M341" s="31">
        <v>192.56890999999999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460.1</v>
      </c>
      <c r="D342" s="36">
        <v>464.18333333333339</v>
      </c>
      <c r="E342" s="36">
        <v>454.56666666666678</v>
      </c>
      <c r="F342" s="36">
        <v>449.03333333333336</v>
      </c>
      <c r="G342" s="36">
        <v>439.41666666666674</v>
      </c>
      <c r="H342" s="36">
        <v>469.71666666666681</v>
      </c>
      <c r="I342" s="36">
        <v>479.33333333333337</v>
      </c>
      <c r="J342" s="36">
        <v>484.86666666666684</v>
      </c>
      <c r="K342" s="31">
        <v>473.8</v>
      </c>
      <c r="L342" s="31">
        <v>458.65</v>
      </c>
      <c r="M342" s="31">
        <v>8.2251899999999996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229.2</v>
      </c>
      <c r="D343" s="36">
        <v>233.96666666666667</v>
      </c>
      <c r="E343" s="36">
        <v>223.43333333333334</v>
      </c>
      <c r="F343" s="36">
        <v>217.66666666666666</v>
      </c>
      <c r="G343" s="36">
        <v>207.13333333333333</v>
      </c>
      <c r="H343" s="36">
        <v>239.73333333333335</v>
      </c>
      <c r="I343" s="36">
        <v>250.26666666666671</v>
      </c>
      <c r="J343" s="36">
        <v>256.03333333333336</v>
      </c>
      <c r="K343" s="31">
        <v>244.5</v>
      </c>
      <c r="L343" s="31">
        <v>228.2</v>
      </c>
      <c r="M343" s="31">
        <v>78.997169999999997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217.4</v>
      </c>
      <c r="D344" s="36">
        <v>216.65</v>
      </c>
      <c r="E344" s="36">
        <v>213.75</v>
      </c>
      <c r="F344" s="36">
        <v>210.1</v>
      </c>
      <c r="G344" s="36">
        <v>207.2</v>
      </c>
      <c r="H344" s="36">
        <v>220.3</v>
      </c>
      <c r="I344" s="36">
        <v>223.20000000000005</v>
      </c>
      <c r="J344" s="36">
        <v>226.85000000000002</v>
      </c>
      <c r="K344" s="31">
        <v>219.55</v>
      </c>
      <c r="L344" s="31">
        <v>213</v>
      </c>
      <c r="M344" s="31">
        <v>151.18201999999999</v>
      </c>
      <c r="N344" s="1"/>
      <c r="O344" s="1"/>
    </row>
    <row r="345" spans="1:15" ht="12.75" customHeight="1">
      <c r="A345" s="33">
        <v>335</v>
      </c>
      <c r="B345" s="53" t="s">
        <v>855</v>
      </c>
      <c r="C345" s="31">
        <v>50.4</v>
      </c>
      <c r="D345" s="36">
        <v>50.550000000000004</v>
      </c>
      <c r="E345" s="36">
        <v>50.000000000000007</v>
      </c>
      <c r="F345" s="36">
        <v>49.6</v>
      </c>
      <c r="G345" s="36">
        <v>49.050000000000004</v>
      </c>
      <c r="H345" s="36">
        <v>50.95000000000001</v>
      </c>
      <c r="I345" s="36">
        <v>51.500000000000007</v>
      </c>
      <c r="J345" s="36">
        <v>51.900000000000013</v>
      </c>
      <c r="K345" s="31">
        <v>51.1</v>
      </c>
      <c r="L345" s="31">
        <v>50.15</v>
      </c>
      <c r="M345" s="31">
        <v>46.206740000000003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279.45</v>
      </c>
      <c r="D346" s="36">
        <v>280.73333333333335</v>
      </c>
      <c r="E346" s="36">
        <v>276.76666666666671</v>
      </c>
      <c r="F346" s="36">
        <v>274.08333333333337</v>
      </c>
      <c r="G346" s="36">
        <v>270.11666666666673</v>
      </c>
      <c r="H346" s="36">
        <v>283.41666666666669</v>
      </c>
      <c r="I346" s="36">
        <v>287.38333333333338</v>
      </c>
      <c r="J346" s="36">
        <v>290.06666666666666</v>
      </c>
      <c r="K346" s="31">
        <v>284.7</v>
      </c>
      <c r="L346" s="31">
        <v>278.05</v>
      </c>
      <c r="M346" s="31">
        <v>11.993600000000001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306.2</v>
      </c>
      <c r="D347" s="36">
        <v>305.83333333333331</v>
      </c>
      <c r="E347" s="36">
        <v>303.66666666666663</v>
      </c>
      <c r="F347" s="36">
        <v>301.13333333333333</v>
      </c>
      <c r="G347" s="36">
        <v>298.96666666666664</v>
      </c>
      <c r="H347" s="36">
        <v>308.36666666666662</v>
      </c>
      <c r="I347" s="36">
        <v>310.53333333333325</v>
      </c>
      <c r="J347" s="36">
        <v>313.06666666666661</v>
      </c>
      <c r="K347" s="31">
        <v>308</v>
      </c>
      <c r="L347" s="31">
        <v>303.3</v>
      </c>
      <c r="M347" s="31">
        <v>142.59987000000001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364.7</v>
      </c>
      <c r="D348" s="36">
        <v>368.84999999999997</v>
      </c>
      <c r="E348" s="36">
        <v>359.84999999999991</v>
      </c>
      <c r="F348" s="36">
        <v>354.99999999999994</v>
      </c>
      <c r="G348" s="36">
        <v>345.99999999999989</v>
      </c>
      <c r="H348" s="36">
        <v>373.69999999999993</v>
      </c>
      <c r="I348" s="36">
        <v>382.70000000000005</v>
      </c>
      <c r="J348" s="36">
        <v>387.54999999999995</v>
      </c>
      <c r="K348" s="31">
        <v>377.85</v>
      </c>
      <c r="L348" s="31">
        <v>364</v>
      </c>
      <c r="M348" s="31">
        <v>5.1403100000000004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1459</v>
      </c>
      <c r="D349" s="36">
        <v>1453.25</v>
      </c>
      <c r="E349" s="36">
        <v>1438.75</v>
      </c>
      <c r="F349" s="36">
        <v>1418.5</v>
      </c>
      <c r="G349" s="36">
        <v>1404</v>
      </c>
      <c r="H349" s="36">
        <v>1473.5</v>
      </c>
      <c r="I349" s="36">
        <v>1488</v>
      </c>
      <c r="J349" s="36">
        <v>1508.25</v>
      </c>
      <c r="K349" s="31">
        <v>1467.75</v>
      </c>
      <c r="L349" s="31">
        <v>1433</v>
      </c>
      <c r="M349" s="31">
        <v>3.45845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208.25</v>
      </c>
      <c r="D350" s="36">
        <v>207.73333333333335</v>
      </c>
      <c r="E350" s="36">
        <v>205.01666666666671</v>
      </c>
      <c r="F350" s="36">
        <v>201.78333333333336</v>
      </c>
      <c r="G350" s="36">
        <v>199.06666666666672</v>
      </c>
      <c r="H350" s="36">
        <v>210.9666666666667</v>
      </c>
      <c r="I350" s="36">
        <v>213.68333333333334</v>
      </c>
      <c r="J350" s="36">
        <v>216.91666666666669</v>
      </c>
      <c r="K350" s="31">
        <v>210.45</v>
      </c>
      <c r="L350" s="31">
        <v>204.5</v>
      </c>
      <c r="M350" s="31">
        <v>116.50902000000001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385.7</v>
      </c>
      <c r="D351" s="36">
        <v>384.95</v>
      </c>
      <c r="E351" s="36">
        <v>378.04999999999995</v>
      </c>
      <c r="F351" s="36">
        <v>370.4</v>
      </c>
      <c r="G351" s="36">
        <v>363.49999999999994</v>
      </c>
      <c r="H351" s="36">
        <v>392.59999999999997</v>
      </c>
      <c r="I351" s="36">
        <v>399.49999999999994</v>
      </c>
      <c r="J351" s="36">
        <v>407.15</v>
      </c>
      <c r="K351" s="31">
        <v>391.85</v>
      </c>
      <c r="L351" s="31">
        <v>377.3</v>
      </c>
      <c r="M351" s="31">
        <v>31.379539999999999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1338.3</v>
      </c>
      <c r="D352" s="36">
        <v>1346.45</v>
      </c>
      <c r="E352" s="36">
        <v>1324.45</v>
      </c>
      <c r="F352" s="36">
        <v>1310.5999999999999</v>
      </c>
      <c r="G352" s="36">
        <v>1288.5999999999999</v>
      </c>
      <c r="H352" s="36">
        <v>1360.3000000000002</v>
      </c>
      <c r="I352" s="36">
        <v>1382.3000000000002</v>
      </c>
      <c r="J352" s="36">
        <v>1396.1500000000003</v>
      </c>
      <c r="K352" s="31">
        <v>1368.45</v>
      </c>
      <c r="L352" s="31">
        <v>1332.6</v>
      </c>
      <c r="M352" s="31">
        <v>7.9380199999999999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673.7</v>
      </c>
      <c r="D353" s="36">
        <v>666.93333333333339</v>
      </c>
      <c r="E353" s="36">
        <v>655.11666666666679</v>
      </c>
      <c r="F353" s="36">
        <v>636.53333333333342</v>
      </c>
      <c r="G353" s="36">
        <v>624.71666666666681</v>
      </c>
      <c r="H353" s="36">
        <v>685.51666666666677</v>
      </c>
      <c r="I353" s="36">
        <v>697.33333333333337</v>
      </c>
      <c r="J353" s="36">
        <v>715.91666666666674</v>
      </c>
      <c r="K353" s="31">
        <v>678.75</v>
      </c>
      <c r="L353" s="31">
        <v>648.35</v>
      </c>
      <c r="M353" s="31">
        <v>83.211600000000004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4337.3999999999996</v>
      </c>
      <c r="D354" s="36">
        <v>4387.1333333333332</v>
      </c>
      <c r="E354" s="36">
        <v>4276.2666666666664</v>
      </c>
      <c r="F354" s="36">
        <v>4215.1333333333332</v>
      </c>
      <c r="G354" s="36">
        <v>4104.2666666666664</v>
      </c>
      <c r="H354" s="36">
        <v>4448.2666666666664</v>
      </c>
      <c r="I354" s="36">
        <v>4559.1333333333332</v>
      </c>
      <c r="J354" s="36">
        <v>4620.2666666666664</v>
      </c>
      <c r="K354" s="31">
        <v>4498</v>
      </c>
      <c r="L354" s="31">
        <v>4326</v>
      </c>
      <c r="M354" s="31">
        <v>1.3955900000000001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232.75</v>
      </c>
      <c r="D355" s="36">
        <v>231.44999999999996</v>
      </c>
      <c r="E355" s="36">
        <v>228.24999999999991</v>
      </c>
      <c r="F355" s="36">
        <v>223.74999999999994</v>
      </c>
      <c r="G355" s="36">
        <v>220.5499999999999</v>
      </c>
      <c r="H355" s="36">
        <v>235.94999999999993</v>
      </c>
      <c r="I355" s="36">
        <v>239.14999999999998</v>
      </c>
      <c r="J355" s="36">
        <v>243.64999999999995</v>
      </c>
      <c r="K355" s="31">
        <v>234.65</v>
      </c>
      <c r="L355" s="31">
        <v>226.95</v>
      </c>
      <c r="M355" s="31">
        <v>4.1151900000000001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38800.9</v>
      </c>
      <c r="D356" s="36">
        <v>38959.65</v>
      </c>
      <c r="E356" s="36">
        <v>38545.300000000003</v>
      </c>
      <c r="F356" s="36">
        <v>38289.700000000004</v>
      </c>
      <c r="G356" s="36">
        <v>37875.350000000006</v>
      </c>
      <c r="H356" s="36">
        <v>39215.25</v>
      </c>
      <c r="I356" s="36">
        <v>39629.599999999991</v>
      </c>
      <c r="J356" s="36">
        <v>39885.199999999997</v>
      </c>
      <c r="K356" s="31">
        <v>39374</v>
      </c>
      <c r="L356" s="31">
        <v>38704.050000000003</v>
      </c>
      <c r="M356" s="31">
        <v>0.11523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1594.55</v>
      </c>
      <c r="D357" s="36">
        <v>1586.5166666666667</v>
      </c>
      <c r="E357" s="36">
        <v>1560.0333333333333</v>
      </c>
      <c r="F357" s="36">
        <v>1525.5166666666667</v>
      </c>
      <c r="G357" s="36">
        <v>1499.0333333333333</v>
      </c>
      <c r="H357" s="36">
        <v>1621.0333333333333</v>
      </c>
      <c r="I357" s="36">
        <v>1647.5166666666664</v>
      </c>
      <c r="J357" s="36">
        <v>1682.0333333333333</v>
      </c>
      <c r="K357" s="31">
        <v>1613</v>
      </c>
      <c r="L357" s="31">
        <v>1552</v>
      </c>
      <c r="M357" s="31">
        <v>11.89639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782.65</v>
      </c>
      <c r="D358" s="36">
        <v>781.44999999999993</v>
      </c>
      <c r="E358" s="36">
        <v>768.44999999999982</v>
      </c>
      <c r="F358" s="36">
        <v>754.24999999999989</v>
      </c>
      <c r="G358" s="36">
        <v>741.24999999999977</v>
      </c>
      <c r="H358" s="36">
        <v>795.64999999999986</v>
      </c>
      <c r="I358" s="36">
        <v>808.65000000000009</v>
      </c>
      <c r="J358" s="36">
        <v>822.84999999999991</v>
      </c>
      <c r="K358" s="31">
        <v>794.45</v>
      </c>
      <c r="L358" s="31">
        <v>767.25</v>
      </c>
      <c r="M358" s="31">
        <v>12.53829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254.6</v>
      </c>
      <c r="D359" s="36">
        <v>255.2833333333333</v>
      </c>
      <c r="E359" s="36">
        <v>252.61666666666662</v>
      </c>
      <c r="F359" s="36">
        <v>250.63333333333333</v>
      </c>
      <c r="G359" s="36">
        <v>247.96666666666664</v>
      </c>
      <c r="H359" s="36">
        <v>257.26666666666659</v>
      </c>
      <c r="I359" s="36">
        <v>259.93333333333334</v>
      </c>
      <c r="J359" s="36">
        <v>261.91666666666657</v>
      </c>
      <c r="K359" s="31">
        <v>257.95</v>
      </c>
      <c r="L359" s="31">
        <v>253.3</v>
      </c>
      <c r="M359" s="31">
        <v>8.6044499999999999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7287.55</v>
      </c>
      <c r="D360" s="36">
        <v>7257.6333333333341</v>
      </c>
      <c r="E360" s="36">
        <v>7190.2666666666682</v>
      </c>
      <c r="F360" s="36">
        <v>7092.9833333333345</v>
      </c>
      <c r="G360" s="36">
        <v>7025.6166666666686</v>
      </c>
      <c r="H360" s="36">
        <v>7354.9166666666679</v>
      </c>
      <c r="I360" s="36">
        <v>7422.2833333333347</v>
      </c>
      <c r="J360" s="36">
        <v>7519.5666666666675</v>
      </c>
      <c r="K360" s="31">
        <v>7325</v>
      </c>
      <c r="L360" s="31">
        <v>7160.35</v>
      </c>
      <c r="M360" s="31">
        <v>2.5438200000000002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228.3</v>
      </c>
      <c r="D361" s="36">
        <v>227.9</v>
      </c>
      <c r="E361" s="36">
        <v>226</v>
      </c>
      <c r="F361" s="36">
        <v>223.7</v>
      </c>
      <c r="G361" s="36">
        <v>221.79999999999998</v>
      </c>
      <c r="H361" s="36">
        <v>230.20000000000002</v>
      </c>
      <c r="I361" s="36">
        <v>232.10000000000005</v>
      </c>
      <c r="J361" s="36">
        <v>234.40000000000003</v>
      </c>
      <c r="K361" s="31">
        <v>229.8</v>
      </c>
      <c r="L361" s="31">
        <v>225.6</v>
      </c>
      <c r="M361" s="31">
        <v>39.074770000000001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4376.05</v>
      </c>
      <c r="D362" s="36">
        <v>4352.2666666666664</v>
      </c>
      <c r="E362" s="36">
        <v>4315.5333333333328</v>
      </c>
      <c r="F362" s="36">
        <v>4255.0166666666664</v>
      </c>
      <c r="G362" s="36">
        <v>4218.2833333333328</v>
      </c>
      <c r="H362" s="36">
        <v>4412.7833333333328</v>
      </c>
      <c r="I362" s="36">
        <v>4449.5166666666664</v>
      </c>
      <c r="J362" s="36">
        <v>4510.0333333333328</v>
      </c>
      <c r="K362" s="31">
        <v>4389</v>
      </c>
      <c r="L362" s="31">
        <v>4291.75</v>
      </c>
      <c r="M362" s="31">
        <v>0.21229999999999999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2290.4499999999998</v>
      </c>
      <c r="D363" s="36">
        <v>2273.85</v>
      </c>
      <c r="E363" s="36">
        <v>2248.6999999999998</v>
      </c>
      <c r="F363" s="36">
        <v>2206.9499999999998</v>
      </c>
      <c r="G363" s="36">
        <v>2181.7999999999997</v>
      </c>
      <c r="H363" s="36">
        <v>2315.6</v>
      </c>
      <c r="I363" s="36">
        <v>2340.7500000000005</v>
      </c>
      <c r="J363" s="36">
        <v>2382.5</v>
      </c>
      <c r="K363" s="31">
        <v>2299</v>
      </c>
      <c r="L363" s="31">
        <v>2232.1</v>
      </c>
      <c r="M363" s="31">
        <v>1.9699899999999999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3463.85</v>
      </c>
      <c r="D364" s="36">
        <v>3470.9333333333329</v>
      </c>
      <c r="E364" s="36">
        <v>3448.1666666666661</v>
      </c>
      <c r="F364" s="36">
        <v>3432.4833333333331</v>
      </c>
      <c r="G364" s="36">
        <v>3409.7166666666662</v>
      </c>
      <c r="H364" s="36">
        <v>3486.6166666666659</v>
      </c>
      <c r="I364" s="36">
        <v>3509.3833333333332</v>
      </c>
      <c r="J364" s="36">
        <v>3525.0666666666657</v>
      </c>
      <c r="K364" s="31">
        <v>3493.7</v>
      </c>
      <c r="L364" s="31">
        <v>3455.25</v>
      </c>
      <c r="M364" s="31">
        <v>2.1269300000000002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2772.25</v>
      </c>
      <c r="D365" s="36">
        <v>2764.1</v>
      </c>
      <c r="E365" s="36">
        <v>2736.2</v>
      </c>
      <c r="F365" s="36">
        <v>2700.15</v>
      </c>
      <c r="G365" s="36">
        <v>2672.25</v>
      </c>
      <c r="H365" s="36">
        <v>2800.1499999999996</v>
      </c>
      <c r="I365" s="36">
        <v>2828.05</v>
      </c>
      <c r="J365" s="36">
        <v>2864.0999999999995</v>
      </c>
      <c r="K365" s="31">
        <v>2792</v>
      </c>
      <c r="L365" s="31">
        <v>2728.05</v>
      </c>
      <c r="M365" s="31">
        <v>3.4782999999999999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935.4</v>
      </c>
      <c r="D366" s="36">
        <v>936.80000000000007</v>
      </c>
      <c r="E366" s="36">
        <v>928.70000000000016</v>
      </c>
      <c r="F366" s="36">
        <v>922.00000000000011</v>
      </c>
      <c r="G366" s="36">
        <v>913.9000000000002</v>
      </c>
      <c r="H366" s="36">
        <v>943.50000000000011</v>
      </c>
      <c r="I366" s="36">
        <v>951.6</v>
      </c>
      <c r="J366" s="36">
        <v>958.30000000000007</v>
      </c>
      <c r="K366" s="31">
        <v>944.9</v>
      </c>
      <c r="L366" s="31">
        <v>930.1</v>
      </c>
      <c r="M366" s="31">
        <v>8.3716200000000001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140.25</v>
      </c>
      <c r="D367" s="36">
        <v>140.76666666666665</v>
      </c>
      <c r="E367" s="36">
        <v>139.1333333333333</v>
      </c>
      <c r="F367" s="36">
        <v>138.01666666666665</v>
      </c>
      <c r="G367" s="36">
        <v>136.3833333333333</v>
      </c>
      <c r="H367" s="36">
        <v>141.8833333333333</v>
      </c>
      <c r="I367" s="36">
        <v>143.51666666666662</v>
      </c>
      <c r="J367" s="36">
        <v>144.6333333333333</v>
      </c>
      <c r="K367" s="31">
        <v>142.4</v>
      </c>
      <c r="L367" s="31">
        <v>139.65</v>
      </c>
      <c r="M367" s="31">
        <v>46.97766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788.15</v>
      </c>
      <c r="D368" s="36">
        <v>792.4</v>
      </c>
      <c r="E368" s="36">
        <v>780.84999999999991</v>
      </c>
      <c r="F368" s="36">
        <v>773.55</v>
      </c>
      <c r="G368" s="36">
        <v>761.99999999999989</v>
      </c>
      <c r="H368" s="36">
        <v>799.69999999999993</v>
      </c>
      <c r="I368" s="36">
        <v>811.24999999999989</v>
      </c>
      <c r="J368" s="36">
        <v>818.55</v>
      </c>
      <c r="K368" s="31">
        <v>803.95</v>
      </c>
      <c r="L368" s="31">
        <v>785.1</v>
      </c>
      <c r="M368" s="31">
        <v>3.4706199999999998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348.9</v>
      </c>
      <c r="D369" s="36">
        <v>350.63333333333338</v>
      </c>
      <c r="E369" s="36">
        <v>345.26666666666677</v>
      </c>
      <c r="F369" s="36">
        <v>341.63333333333338</v>
      </c>
      <c r="G369" s="36">
        <v>336.26666666666677</v>
      </c>
      <c r="H369" s="36">
        <v>354.26666666666677</v>
      </c>
      <c r="I369" s="36">
        <v>359.63333333333344</v>
      </c>
      <c r="J369" s="36">
        <v>363.26666666666677</v>
      </c>
      <c r="K369" s="31">
        <v>356</v>
      </c>
      <c r="L369" s="31">
        <v>347</v>
      </c>
      <c r="M369" s="31">
        <v>3.44306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1445.2</v>
      </c>
      <c r="D370" s="36">
        <v>1449.8999999999999</v>
      </c>
      <c r="E370" s="36">
        <v>1430.5999999999997</v>
      </c>
      <c r="F370" s="36">
        <v>1415.9999999999998</v>
      </c>
      <c r="G370" s="36">
        <v>1396.6999999999996</v>
      </c>
      <c r="H370" s="36">
        <v>1464.4999999999998</v>
      </c>
      <c r="I370" s="36">
        <v>1483.8</v>
      </c>
      <c r="J370" s="36">
        <v>1498.3999999999999</v>
      </c>
      <c r="K370" s="31">
        <v>1469.2</v>
      </c>
      <c r="L370" s="31">
        <v>1435.3</v>
      </c>
      <c r="M370" s="31">
        <v>0.35398000000000002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5404.55</v>
      </c>
      <c r="D371" s="36">
        <v>5380.05</v>
      </c>
      <c r="E371" s="36">
        <v>5333.5</v>
      </c>
      <c r="F371" s="36">
        <v>5262.45</v>
      </c>
      <c r="G371" s="36">
        <v>5215.8999999999996</v>
      </c>
      <c r="H371" s="36">
        <v>5451.1</v>
      </c>
      <c r="I371" s="36">
        <v>5497.6500000000015</v>
      </c>
      <c r="J371" s="36">
        <v>5568.7000000000007</v>
      </c>
      <c r="K371" s="31">
        <v>5426.6</v>
      </c>
      <c r="L371" s="31">
        <v>5309</v>
      </c>
      <c r="M371" s="31">
        <v>2.5017200000000002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1132.5</v>
      </c>
      <c r="D372" s="36">
        <v>1127.9000000000001</v>
      </c>
      <c r="E372" s="36">
        <v>1108.0000000000002</v>
      </c>
      <c r="F372" s="36">
        <v>1083.5000000000002</v>
      </c>
      <c r="G372" s="36">
        <v>1063.6000000000004</v>
      </c>
      <c r="H372" s="36">
        <v>1152.4000000000001</v>
      </c>
      <c r="I372" s="36">
        <v>1172.2999999999997</v>
      </c>
      <c r="J372" s="36">
        <v>1196.8</v>
      </c>
      <c r="K372" s="31">
        <v>1147.8</v>
      </c>
      <c r="L372" s="31">
        <v>1103.4000000000001</v>
      </c>
      <c r="M372" s="31">
        <v>4.5591900000000001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431.1</v>
      </c>
      <c r="D373" s="36">
        <v>432.91666666666669</v>
      </c>
      <c r="E373" s="36">
        <v>428.18333333333339</v>
      </c>
      <c r="F373" s="36">
        <v>425.26666666666671</v>
      </c>
      <c r="G373" s="36">
        <v>420.53333333333342</v>
      </c>
      <c r="H373" s="36">
        <v>435.83333333333337</v>
      </c>
      <c r="I373" s="36">
        <v>440.56666666666661</v>
      </c>
      <c r="J373" s="36">
        <v>443.48333333333335</v>
      </c>
      <c r="K373" s="31">
        <v>437.65</v>
      </c>
      <c r="L373" s="31">
        <v>430</v>
      </c>
      <c r="M373" s="31">
        <v>9.7281300000000002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393.1</v>
      </c>
      <c r="D374" s="36">
        <v>393.13333333333338</v>
      </c>
      <c r="E374" s="36">
        <v>384.96666666666675</v>
      </c>
      <c r="F374" s="36">
        <v>376.83333333333337</v>
      </c>
      <c r="G374" s="36">
        <v>368.66666666666674</v>
      </c>
      <c r="H374" s="36">
        <v>401.26666666666677</v>
      </c>
      <c r="I374" s="36">
        <v>409.43333333333339</v>
      </c>
      <c r="J374" s="36">
        <v>417.56666666666678</v>
      </c>
      <c r="K374" s="31">
        <v>401.3</v>
      </c>
      <c r="L374" s="31">
        <v>385</v>
      </c>
      <c r="M374" s="31">
        <v>131.07047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237.05</v>
      </c>
      <c r="D375" s="36">
        <v>236.78333333333333</v>
      </c>
      <c r="E375" s="36">
        <v>234.86666666666667</v>
      </c>
      <c r="F375" s="36">
        <v>232.68333333333334</v>
      </c>
      <c r="G375" s="36">
        <v>230.76666666666668</v>
      </c>
      <c r="H375" s="36">
        <v>238.96666666666667</v>
      </c>
      <c r="I375" s="36">
        <v>240.88333333333335</v>
      </c>
      <c r="J375" s="36">
        <v>243.06666666666666</v>
      </c>
      <c r="K375" s="31">
        <v>238.7</v>
      </c>
      <c r="L375" s="31">
        <v>234.6</v>
      </c>
      <c r="M375" s="31">
        <v>82.844390000000004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551.25</v>
      </c>
      <c r="D376" s="36">
        <v>551.7833333333333</v>
      </c>
      <c r="E376" s="36">
        <v>545.56666666666661</v>
      </c>
      <c r="F376" s="36">
        <v>539.88333333333333</v>
      </c>
      <c r="G376" s="36">
        <v>533.66666666666663</v>
      </c>
      <c r="H376" s="36">
        <v>557.46666666666658</v>
      </c>
      <c r="I376" s="36">
        <v>563.68333333333328</v>
      </c>
      <c r="J376" s="36">
        <v>569.36666666666656</v>
      </c>
      <c r="K376" s="31">
        <v>558</v>
      </c>
      <c r="L376" s="31">
        <v>546.1</v>
      </c>
      <c r="M376" s="31">
        <v>5.5536899999999996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1258.25</v>
      </c>
      <c r="D377" s="36">
        <v>1252.4666666666667</v>
      </c>
      <c r="E377" s="36">
        <v>1193.7833333333333</v>
      </c>
      <c r="F377" s="36">
        <v>1129.3166666666666</v>
      </c>
      <c r="G377" s="36">
        <v>1070.6333333333332</v>
      </c>
      <c r="H377" s="36">
        <v>1316.9333333333334</v>
      </c>
      <c r="I377" s="36">
        <v>1375.6166666666668</v>
      </c>
      <c r="J377" s="36">
        <v>1440.0833333333335</v>
      </c>
      <c r="K377" s="31">
        <v>1311.15</v>
      </c>
      <c r="L377" s="31">
        <v>1188</v>
      </c>
      <c r="M377" s="31">
        <v>7.2326899999999998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737.2</v>
      </c>
      <c r="D378" s="36">
        <v>740.4</v>
      </c>
      <c r="E378" s="36">
        <v>732.8</v>
      </c>
      <c r="F378" s="36">
        <v>728.4</v>
      </c>
      <c r="G378" s="36">
        <v>720.8</v>
      </c>
      <c r="H378" s="36">
        <v>744.8</v>
      </c>
      <c r="I378" s="36">
        <v>752.40000000000009</v>
      </c>
      <c r="J378" s="36">
        <v>756.8</v>
      </c>
      <c r="K378" s="31">
        <v>748</v>
      </c>
      <c r="L378" s="31">
        <v>736</v>
      </c>
      <c r="M378" s="31">
        <v>1.2274499999999999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181.3</v>
      </c>
      <c r="D379" s="36">
        <v>181.26666666666668</v>
      </c>
      <c r="E379" s="36">
        <v>178.63333333333335</v>
      </c>
      <c r="F379" s="36">
        <v>175.96666666666667</v>
      </c>
      <c r="G379" s="36">
        <v>173.33333333333334</v>
      </c>
      <c r="H379" s="36">
        <v>183.93333333333337</v>
      </c>
      <c r="I379" s="36">
        <v>186.56666666666669</v>
      </c>
      <c r="J379" s="36">
        <v>189.23333333333338</v>
      </c>
      <c r="K379" s="31">
        <v>183.9</v>
      </c>
      <c r="L379" s="31">
        <v>178.6</v>
      </c>
      <c r="M379" s="31">
        <v>4.4739699999999996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17075.349999999999</v>
      </c>
      <c r="D380" s="36">
        <v>17147.016666666666</v>
      </c>
      <c r="E380" s="36">
        <v>16915.333333333332</v>
      </c>
      <c r="F380" s="36">
        <v>16755.316666666666</v>
      </c>
      <c r="G380" s="36">
        <v>16523.633333333331</v>
      </c>
      <c r="H380" s="36">
        <v>17307.033333333333</v>
      </c>
      <c r="I380" s="36">
        <v>17538.716666666667</v>
      </c>
      <c r="J380" s="36">
        <v>17698.733333333334</v>
      </c>
      <c r="K380" s="31">
        <v>17378.7</v>
      </c>
      <c r="L380" s="31">
        <v>16987</v>
      </c>
      <c r="M380" s="31">
        <v>0.22494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96.45</v>
      </c>
      <c r="D381" s="36">
        <v>96.399999999999991</v>
      </c>
      <c r="E381" s="36">
        <v>94.84999999999998</v>
      </c>
      <c r="F381" s="36">
        <v>93.249999999999986</v>
      </c>
      <c r="G381" s="36">
        <v>91.699999999999974</v>
      </c>
      <c r="H381" s="36">
        <v>97.999999999999986</v>
      </c>
      <c r="I381" s="36">
        <v>99.55</v>
      </c>
      <c r="J381" s="36">
        <v>101.14999999999999</v>
      </c>
      <c r="K381" s="31">
        <v>97.95</v>
      </c>
      <c r="L381" s="31">
        <v>94.8</v>
      </c>
      <c r="M381" s="31">
        <v>730.09456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1713.8</v>
      </c>
      <c r="D382" s="36">
        <v>1700.4666666666665</v>
      </c>
      <c r="E382" s="36">
        <v>1680.333333333333</v>
      </c>
      <c r="F382" s="36">
        <v>1646.8666666666666</v>
      </c>
      <c r="G382" s="36">
        <v>1626.7333333333331</v>
      </c>
      <c r="H382" s="36">
        <v>1733.9333333333329</v>
      </c>
      <c r="I382" s="36">
        <v>1754.0666666666666</v>
      </c>
      <c r="J382" s="36">
        <v>1787.5333333333328</v>
      </c>
      <c r="K382" s="31">
        <v>1720.6</v>
      </c>
      <c r="L382" s="31">
        <v>1667</v>
      </c>
      <c r="M382" s="31">
        <v>9.9174000000000007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513.35</v>
      </c>
      <c r="D383" s="36">
        <v>511.13333333333327</v>
      </c>
      <c r="E383" s="36">
        <v>504.76666666666654</v>
      </c>
      <c r="F383" s="36">
        <v>496.18333333333328</v>
      </c>
      <c r="G383" s="36">
        <v>489.81666666666655</v>
      </c>
      <c r="H383" s="36">
        <v>519.71666666666647</v>
      </c>
      <c r="I383" s="36">
        <v>526.08333333333326</v>
      </c>
      <c r="J383" s="36">
        <v>534.66666666666652</v>
      </c>
      <c r="K383" s="31">
        <v>517.5</v>
      </c>
      <c r="L383" s="31">
        <v>502.55</v>
      </c>
      <c r="M383" s="31">
        <v>3.05871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1656.35</v>
      </c>
      <c r="D384" s="36">
        <v>1656.95</v>
      </c>
      <c r="E384" s="36">
        <v>1644.5</v>
      </c>
      <c r="F384" s="36">
        <v>1632.6499999999999</v>
      </c>
      <c r="G384" s="36">
        <v>1620.1999999999998</v>
      </c>
      <c r="H384" s="36">
        <v>1668.8000000000002</v>
      </c>
      <c r="I384" s="36">
        <v>1681.2500000000005</v>
      </c>
      <c r="J384" s="36">
        <v>1693.1000000000004</v>
      </c>
      <c r="K384" s="31">
        <v>1669.4</v>
      </c>
      <c r="L384" s="31">
        <v>1645.1</v>
      </c>
      <c r="M384" s="31">
        <v>0.72924999999999995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185.3</v>
      </c>
      <c r="D385" s="36">
        <v>185.68333333333331</v>
      </c>
      <c r="E385" s="36">
        <v>182.36666666666662</v>
      </c>
      <c r="F385" s="36">
        <v>179.43333333333331</v>
      </c>
      <c r="G385" s="36">
        <v>176.11666666666662</v>
      </c>
      <c r="H385" s="36">
        <v>188.61666666666662</v>
      </c>
      <c r="I385" s="36">
        <v>191.93333333333328</v>
      </c>
      <c r="J385" s="36">
        <v>194.86666666666662</v>
      </c>
      <c r="K385" s="31">
        <v>189</v>
      </c>
      <c r="L385" s="31">
        <v>182.75</v>
      </c>
      <c r="M385" s="31">
        <v>455.96593000000001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154.5</v>
      </c>
      <c r="D386" s="36">
        <v>154.20000000000002</v>
      </c>
      <c r="E386" s="36">
        <v>153.15000000000003</v>
      </c>
      <c r="F386" s="36">
        <v>151.80000000000001</v>
      </c>
      <c r="G386" s="36">
        <v>150.75000000000003</v>
      </c>
      <c r="H386" s="36">
        <v>155.55000000000004</v>
      </c>
      <c r="I386" s="36">
        <v>156.60000000000005</v>
      </c>
      <c r="J386" s="36">
        <v>157.95000000000005</v>
      </c>
      <c r="K386" s="31">
        <v>155.25</v>
      </c>
      <c r="L386" s="31">
        <v>152.85</v>
      </c>
      <c r="M386" s="31">
        <v>21.815059999999999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1201.75</v>
      </c>
      <c r="D387" s="36">
        <v>1202.6333333333334</v>
      </c>
      <c r="E387" s="36">
        <v>1193.1166666666668</v>
      </c>
      <c r="F387" s="36">
        <v>1184.4833333333333</v>
      </c>
      <c r="G387" s="36">
        <v>1174.9666666666667</v>
      </c>
      <c r="H387" s="36">
        <v>1211.2666666666669</v>
      </c>
      <c r="I387" s="36">
        <v>1220.7833333333338</v>
      </c>
      <c r="J387" s="36">
        <v>1229.416666666667</v>
      </c>
      <c r="K387" s="31">
        <v>1212.1500000000001</v>
      </c>
      <c r="L387" s="31">
        <v>1194</v>
      </c>
      <c r="M387" s="31">
        <v>1.0925800000000001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372.6</v>
      </c>
      <c r="D388" s="36">
        <v>372.86666666666662</v>
      </c>
      <c r="E388" s="36">
        <v>369.73333333333323</v>
      </c>
      <c r="F388" s="36">
        <v>366.86666666666662</v>
      </c>
      <c r="G388" s="36">
        <v>363.73333333333323</v>
      </c>
      <c r="H388" s="36">
        <v>375.73333333333323</v>
      </c>
      <c r="I388" s="36">
        <v>378.86666666666656</v>
      </c>
      <c r="J388" s="36">
        <v>381.73333333333323</v>
      </c>
      <c r="K388" s="31">
        <v>376</v>
      </c>
      <c r="L388" s="31">
        <v>370</v>
      </c>
      <c r="M388" s="31">
        <v>6.3082799999999999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260.2</v>
      </c>
      <c r="D389" s="36">
        <v>261.7833333333333</v>
      </c>
      <c r="E389" s="36">
        <v>257.61666666666662</v>
      </c>
      <c r="F389" s="36">
        <v>255.0333333333333</v>
      </c>
      <c r="G389" s="36">
        <v>250.86666666666662</v>
      </c>
      <c r="H389" s="36">
        <v>264.36666666666662</v>
      </c>
      <c r="I389" s="36">
        <v>268.53333333333336</v>
      </c>
      <c r="J389" s="36">
        <v>271.11666666666662</v>
      </c>
      <c r="K389" s="31">
        <v>265.95</v>
      </c>
      <c r="L389" s="31">
        <v>259.2</v>
      </c>
      <c r="M389" s="31">
        <v>8.9139800000000005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171.65</v>
      </c>
      <c r="D390" s="36">
        <v>170.38333333333333</v>
      </c>
      <c r="E390" s="36">
        <v>167.36666666666665</v>
      </c>
      <c r="F390" s="36">
        <v>163.08333333333331</v>
      </c>
      <c r="G390" s="36">
        <v>160.06666666666663</v>
      </c>
      <c r="H390" s="36">
        <v>174.66666666666666</v>
      </c>
      <c r="I390" s="36">
        <v>177.68333333333331</v>
      </c>
      <c r="J390" s="36">
        <v>181.96666666666667</v>
      </c>
      <c r="K390" s="31">
        <v>173.4</v>
      </c>
      <c r="L390" s="31">
        <v>166.1</v>
      </c>
      <c r="M390" s="31">
        <v>105.42307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3351.65</v>
      </c>
      <c r="D391" s="36">
        <v>3353.5</v>
      </c>
      <c r="E391" s="36">
        <v>3328.2</v>
      </c>
      <c r="F391" s="36">
        <v>3304.75</v>
      </c>
      <c r="G391" s="36">
        <v>3279.45</v>
      </c>
      <c r="H391" s="36">
        <v>3376.95</v>
      </c>
      <c r="I391" s="36">
        <v>3402.25</v>
      </c>
      <c r="J391" s="36">
        <v>3425.7</v>
      </c>
      <c r="K391" s="31">
        <v>3378.8</v>
      </c>
      <c r="L391" s="31">
        <v>3330.05</v>
      </c>
      <c r="M391" s="31">
        <v>0.18923000000000001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75.900000000000006</v>
      </c>
      <c r="D392" s="36">
        <v>76.933333333333337</v>
      </c>
      <c r="E392" s="36">
        <v>74.466666666666669</v>
      </c>
      <c r="F392" s="36">
        <v>73.033333333333331</v>
      </c>
      <c r="G392" s="36">
        <v>70.566666666666663</v>
      </c>
      <c r="H392" s="36">
        <v>78.366666666666674</v>
      </c>
      <c r="I392" s="36">
        <v>80.833333333333343</v>
      </c>
      <c r="J392" s="36">
        <v>82.26666666666668</v>
      </c>
      <c r="K392" s="31">
        <v>79.400000000000006</v>
      </c>
      <c r="L392" s="31">
        <v>75.5</v>
      </c>
      <c r="M392" s="31">
        <v>85.01455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1708.65</v>
      </c>
      <c r="D393" s="36">
        <v>1714.3833333333332</v>
      </c>
      <c r="E393" s="36">
        <v>1699.2666666666664</v>
      </c>
      <c r="F393" s="36">
        <v>1689.8833333333332</v>
      </c>
      <c r="G393" s="36">
        <v>1674.7666666666664</v>
      </c>
      <c r="H393" s="36">
        <v>1723.7666666666664</v>
      </c>
      <c r="I393" s="36">
        <v>1738.8833333333332</v>
      </c>
      <c r="J393" s="36">
        <v>1748.2666666666664</v>
      </c>
      <c r="K393" s="31">
        <v>1729.5</v>
      </c>
      <c r="L393" s="31">
        <v>1705</v>
      </c>
      <c r="M393" s="31">
        <v>1.12487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284.89999999999998</v>
      </c>
      <c r="D394" s="36">
        <v>283.5</v>
      </c>
      <c r="E394" s="36">
        <v>279.7</v>
      </c>
      <c r="F394" s="36">
        <v>274.5</v>
      </c>
      <c r="G394" s="36">
        <v>270.7</v>
      </c>
      <c r="H394" s="36">
        <v>288.7</v>
      </c>
      <c r="I394" s="36">
        <v>292.49999999999994</v>
      </c>
      <c r="J394" s="36">
        <v>297.7</v>
      </c>
      <c r="K394" s="31">
        <v>287.3</v>
      </c>
      <c r="L394" s="31">
        <v>278.3</v>
      </c>
      <c r="M394" s="31">
        <v>62.158499999999997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423.55</v>
      </c>
      <c r="D395" s="36">
        <v>423.58333333333331</v>
      </c>
      <c r="E395" s="36">
        <v>415.31666666666661</v>
      </c>
      <c r="F395" s="36">
        <v>407.08333333333331</v>
      </c>
      <c r="G395" s="36">
        <v>398.81666666666661</v>
      </c>
      <c r="H395" s="36">
        <v>431.81666666666661</v>
      </c>
      <c r="I395" s="36">
        <v>440.08333333333337</v>
      </c>
      <c r="J395" s="36">
        <v>448.31666666666661</v>
      </c>
      <c r="K395" s="31">
        <v>431.85</v>
      </c>
      <c r="L395" s="31">
        <v>415.35</v>
      </c>
      <c r="M395" s="31">
        <v>107.47906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175.6</v>
      </c>
      <c r="D396" s="36">
        <v>176.01666666666665</v>
      </c>
      <c r="E396" s="36">
        <v>173.6333333333333</v>
      </c>
      <c r="F396" s="36">
        <v>171.66666666666666</v>
      </c>
      <c r="G396" s="36">
        <v>169.2833333333333</v>
      </c>
      <c r="H396" s="36">
        <v>177.98333333333329</v>
      </c>
      <c r="I396" s="36">
        <v>180.36666666666662</v>
      </c>
      <c r="J396" s="36">
        <v>182.33333333333329</v>
      </c>
      <c r="K396" s="31">
        <v>178.4</v>
      </c>
      <c r="L396" s="31">
        <v>174.05</v>
      </c>
      <c r="M396" s="31">
        <v>17.024629999999998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899.2</v>
      </c>
      <c r="D397" s="36">
        <v>900.43333333333339</v>
      </c>
      <c r="E397" s="36">
        <v>895.96666666666681</v>
      </c>
      <c r="F397" s="36">
        <v>892.73333333333346</v>
      </c>
      <c r="G397" s="36">
        <v>888.26666666666688</v>
      </c>
      <c r="H397" s="36">
        <v>903.66666666666674</v>
      </c>
      <c r="I397" s="36">
        <v>908.13333333333344</v>
      </c>
      <c r="J397" s="36">
        <v>911.36666666666667</v>
      </c>
      <c r="K397" s="31">
        <v>904.9</v>
      </c>
      <c r="L397" s="31">
        <v>897.2</v>
      </c>
      <c r="M397" s="31">
        <v>0.39105000000000001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2583.3000000000002</v>
      </c>
      <c r="D398" s="36">
        <v>2598.1666666666665</v>
      </c>
      <c r="E398" s="36">
        <v>2562.333333333333</v>
      </c>
      <c r="F398" s="36">
        <v>2541.3666666666663</v>
      </c>
      <c r="G398" s="36">
        <v>2505.5333333333328</v>
      </c>
      <c r="H398" s="36">
        <v>2619.1333333333332</v>
      </c>
      <c r="I398" s="36">
        <v>2654.9666666666662</v>
      </c>
      <c r="J398" s="36">
        <v>2675.9333333333334</v>
      </c>
      <c r="K398" s="31">
        <v>2634</v>
      </c>
      <c r="L398" s="31">
        <v>2577.1999999999998</v>
      </c>
      <c r="M398" s="31">
        <v>45.18768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113.95</v>
      </c>
      <c r="D399" s="36">
        <v>114.46666666666665</v>
      </c>
      <c r="E399" s="36">
        <v>112.48333333333331</v>
      </c>
      <c r="F399" s="36">
        <v>111.01666666666665</v>
      </c>
      <c r="G399" s="36">
        <v>109.0333333333333</v>
      </c>
      <c r="H399" s="36">
        <v>115.93333333333331</v>
      </c>
      <c r="I399" s="36">
        <v>117.91666666666666</v>
      </c>
      <c r="J399" s="36">
        <v>119.38333333333331</v>
      </c>
      <c r="K399" s="31">
        <v>116.45</v>
      </c>
      <c r="L399" s="31">
        <v>113</v>
      </c>
      <c r="M399" s="31">
        <v>44.229259999999996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782.15</v>
      </c>
      <c r="D400" s="36">
        <v>786.51666666666677</v>
      </c>
      <c r="E400" s="36">
        <v>774.13333333333355</v>
      </c>
      <c r="F400" s="36">
        <v>766.11666666666679</v>
      </c>
      <c r="G400" s="36">
        <v>753.73333333333358</v>
      </c>
      <c r="H400" s="36">
        <v>794.53333333333353</v>
      </c>
      <c r="I400" s="36">
        <v>806.91666666666674</v>
      </c>
      <c r="J400" s="36">
        <v>814.93333333333351</v>
      </c>
      <c r="K400" s="31">
        <v>798.9</v>
      </c>
      <c r="L400" s="31">
        <v>778.5</v>
      </c>
      <c r="M400" s="31">
        <v>1.5089699999999999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518.85</v>
      </c>
      <c r="D401" s="36">
        <v>516.11666666666667</v>
      </c>
      <c r="E401" s="36">
        <v>502.23333333333335</v>
      </c>
      <c r="F401" s="36">
        <v>485.61666666666667</v>
      </c>
      <c r="G401" s="36">
        <v>471.73333333333335</v>
      </c>
      <c r="H401" s="36">
        <v>532.73333333333335</v>
      </c>
      <c r="I401" s="36">
        <v>546.61666666666679</v>
      </c>
      <c r="J401" s="36">
        <v>563.23333333333335</v>
      </c>
      <c r="K401" s="31">
        <v>530</v>
      </c>
      <c r="L401" s="31">
        <v>499.5</v>
      </c>
      <c r="M401" s="31">
        <v>47.711150000000004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789.8</v>
      </c>
      <c r="D402" s="36">
        <v>792.91666666666663</v>
      </c>
      <c r="E402" s="36">
        <v>784.93333333333328</v>
      </c>
      <c r="F402" s="36">
        <v>780.06666666666661</v>
      </c>
      <c r="G402" s="36">
        <v>772.08333333333326</v>
      </c>
      <c r="H402" s="36">
        <v>797.7833333333333</v>
      </c>
      <c r="I402" s="36">
        <v>805.76666666666665</v>
      </c>
      <c r="J402" s="36">
        <v>810.63333333333333</v>
      </c>
      <c r="K402" s="31">
        <v>800.9</v>
      </c>
      <c r="L402" s="31">
        <v>788.05</v>
      </c>
      <c r="M402" s="31">
        <v>0.45423000000000002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1680.2</v>
      </c>
      <c r="D403" s="36">
        <v>1674.9000000000003</v>
      </c>
      <c r="E403" s="36">
        <v>1660.4000000000005</v>
      </c>
      <c r="F403" s="36">
        <v>1640.6000000000001</v>
      </c>
      <c r="G403" s="36">
        <v>1626.1000000000004</v>
      </c>
      <c r="H403" s="36">
        <v>1694.7000000000007</v>
      </c>
      <c r="I403" s="36">
        <v>1709.2000000000003</v>
      </c>
      <c r="J403" s="36">
        <v>1729.0000000000009</v>
      </c>
      <c r="K403" s="31">
        <v>1689.4</v>
      </c>
      <c r="L403" s="31">
        <v>1655.1</v>
      </c>
      <c r="M403" s="31">
        <v>1.7119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101.9</v>
      </c>
      <c r="D404" s="36">
        <v>102.98333333333335</v>
      </c>
      <c r="E404" s="36">
        <v>100.26666666666669</v>
      </c>
      <c r="F404" s="36">
        <v>98.63333333333334</v>
      </c>
      <c r="G404" s="36">
        <v>95.916666666666686</v>
      </c>
      <c r="H404" s="36">
        <v>104.6166666666667</v>
      </c>
      <c r="I404" s="36">
        <v>107.33333333333334</v>
      </c>
      <c r="J404" s="36">
        <v>108.96666666666671</v>
      </c>
      <c r="K404" s="31">
        <v>105.7</v>
      </c>
      <c r="L404" s="31">
        <v>101.35</v>
      </c>
      <c r="M404" s="31">
        <v>221.67688000000001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8365.15</v>
      </c>
      <c r="D405" s="36">
        <v>8346.1833333333325</v>
      </c>
      <c r="E405" s="36">
        <v>8298.9666666666653</v>
      </c>
      <c r="F405" s="36">
        <v>8232.7833333333328</v>
      </c>
      <c r="G405" s="36">
        <v>8185.5666666666657</v>
      </c>
      <c r="H405" s="36">
        <v>8412.366666666665</v>
      </c>
      <c r="I405" s="36">
        <v>8459.5833333333321</v>
      </c>
      <c r="J405" s="36">
        <v>8525.7666666666646</v>
      </c>
      <c r="K405" s="31">
        <v>8393.4</v>
      </c>
      <c r="L405" s="31">
        <v>8280</v>
      </c>
      <c r="M405" s="31">
        <v>0.17554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1408.8</v>
      </c>
      <c r="D406" s="36">
        <v>1407.5833333333333</v>
      </c>
      <c r="E406" s="36">
        <v>1400.2666666666664</v>
      </c>
      <c r="F406" s="36">
        <v>1391.7333333333331</v>
      </c>
      <c r="G406" s="36">
        <v>1384.4166666666663</v>
      </c>
      <c r="H406" s="36">
        <v>1416.1166666666666</v>
      </c>
      <c r="I406" s="36">
        <v>1423.4333333333336</v>
      </c>
      <c r="J406" s="36">
        <v>1431.9666666666667</v>
      </c>
      <c r="K406" s="31">
        <v>1414.9</v>
      </c>
      <c r="L406" s="31">
        <v>1399.05</v>
      </c>
      <c r="M406" s="31">
        <v>0.25418000000000002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769.85</v>
      </c>
      <c r="D407" s="36">
        <v>772.98333333333346</v>
      </c>
      <c r="E407" s="36">
        <v>765.01666666666688</v>
      </c>
      <c r="F407" s="36">
        <v>760.18333333333339</v>
      </c>
      <c r="G407" s="36">
        <v>752.21666666666681</v>
      </c>
      <c r="H407" s="36">
        <v>777.81666666666695</v>
      </c>
      <c r="I407" s="36">
        <v>785.78333333333342</v>
      </c>
      <c r="J407" s="36">
        <v>790.61666666666702</v>
      </c>
      <c r="K407" s="31">
        <v>780.95</v>
      </c>
      <c r="L407" s="31">
        <v>768.15</v>
      </c>
      <c r="M407" s="31">
        <v>13.901450000000001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1422.7</v>
      </c>
      <c r="D408" s="36">
        <v>1426.4000000000003</v>
      </c>
      <c r="E408" s="36">
        <v>1411.9000000000005</v>
      </c>
      <c r="F408" s="36">
        <v>1401.1000000000001</v>
      </c>
      <c r="G408" s="36">
        <v>1386.6000000000004</v>
      </c>
      <c r="H408" s="36">
        <v>1437.2000000000007</v>
      </c>
      <c r="I408" s="36">
        <v>1451.7000000000003</v>
      </c>
      <c r="J408" s="36">
        <v>1462.5000000000009</v>
      </c>
      <c r="K408" s="31">
        <v>1440.9</v>
      </c>
      <c r="L408" s="31">
        <v>1415.6</v>
      </c>
      <c r="M408" s="31">
        <v>5.5022099999999998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3107.4</v>
      </c>
      <c r="D409" s="36">
        <v>3135.4666666666667</v>
      </c>
      <c r="E409" s="36">
        <v>3071.9333333333334</v>
      </c>
      <c r="F409" s="36">
        <v>3036.4666666666667</v>
      </c>
      <c r="G409" s="36">
        <v>2972.9333333333334</v>
      </c>
      <c r="H409" s="36">
        <v>3170.9333333333334</v>
      </c>
      <c r="I409" s="36">
        <v>3234.4666666666672</v>
      </c>
      <c r="J409" s="36">
        <v>3269.9333333333334</v>
      </c>
      <c r="K409" s="31">
        <v>3199</v>
      </c>
      <c r="L409" s="31">
        <v>3100</v>
      </c>
      <c r="M409" s="31">
        <v>0.62765000000000004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442.55</v>
      </c>
      <c r="D410" s="36">
        <v>443.16666666666669</v>
      </c>
      <c r="E410" s="36">
        <v>440.33333333333337</v>
      </c>
      <c r="F410" s="36">
        <v>438.11666666666667</v>
      </c>
      <c r="G410" s="36">
        <v>435.28333333333336</v>
      </c>
      <c r="H410" s="36">
        <v>445.38333333333338</v>
      </c>
      <c r="I410" s="36">
        <v>448.21666666666675</v>
      </c>
      <c r="J410" s="36">
        <v>450.43333333333339</v>
      </c>
      <c r="K410" s="31">
        <v>446</v>
      </c>
      <c r="L410" s="31">
        <v>440.95</v>
      </c>
      <c r="M410" s="31">
        <v>1.15578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683.05</v>
      </c>
      <c r="D411" s="36">
        <v>687.35</v>
      </c>
      <c r="E411" s="36">
        <v>675.7</v>
      </c>
      <c r="F411" s="36">
        <v>668.35</v>
      </c>
      <c r="G411" s="36">
        <v>656.7</v>
      </c>
      <c r="H411" s="36">
        <v>694.7</v>
      </c>
      <c r="I411" s="36">
        <v>706.34999999999991</v>
      </c>
      <c r="J411" s="36">
        <v>713.7</v>
      </c>
      <c r="K411" s="31">
        <v>699</v>
      </c>
      <c r="L411" s="31">
        <v>680</v>
      </c>
      <c r="M411" s="31">
        <v>2.7067399999999999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28221.75</v>
      </c>
      <c r="D412" s="36">
        <v>28225.716666666664</v>
      </c>
      <c r="E412" s="36">
        <v>28016.433333333327</v>
      </c>
      <c r="F412" s="36">
        <v>27811.116666666665</v>
      </c>
      <c r="G412" s="36">
        <v>27601.833333333328</v>
      </c>
      <c r="H412" s="36">
        <v>28431.033333333326</v>
      </c>
      <c r="I412" s="36">
        <v>28640.316666666658</v>
      </c>
      <c r="J412" s="36">
        <v>28845.633333333324</v>
      </c>
      <c r="K412" s="31">
        <v>28435</v>
      </c>
      <c r="L412" s="31">
        <v>28020.400000000001</v>
      </c>
      <c r="M412" s="31">
        <v>9.0109999999999996E-2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46.95</v>
      </c>
      <c r="D413" s="36">
        <v>47.1</v>
      </c>
      <c r="E413" s="36">
        <v>46.7</v>
      </c>
      <c r="F413" s="36">
        <v>46.45</v>
      </c>
      <c r="G413" s="36">
        <v>46.050000000000004</v>
      </c>
      <c r="H413" s="36">
        <v>47.35</v>
      </c>
      <c r="I413" s="36">
        <v>47.749999999999993</v>
      </c>
      <c r="J413" s="36">
        <v>48</v>
      </c>
      <c r="K413" s="31">
        <v>47.5</v>
      </c>
      <c r="L413" s="31">
        <v>46.85</v>
      </c>
      <c r="M413" s="31">
        <v>45.974240000000002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2090.0500000000002</v>
      </c>
      <c r="D414" s="36">
        <v>2072.35</v>
      </c>
      <c r="E414" s="36">
        <v>2046.6999999999998</v>
      </c>
      <c r="F414" s="36">
        <v>2003.35</v>
      </c>
      <c r="G414" s="36">
        <v>1977.6999999999998</v>
      </c>
      <c r="H414" s="36">
        <v>2115.6999999999998</v>
      </c>
      <c r="I414" s="36">
        <v>2141.3500000000004</v>
      </c>
      <c r="J414" s="36">
        <v>2184.6999999999998</v>
      </c>
      <c r="K414" s="31">
        <v>2098</v>
      </c>
      <c r="L414" s="31">
        <v>2029</v>
      </c>
      <c r="M414" s="31">
        <v>13.575340000000001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668.7</v>
      </c>
      <c r="D415" s="36">
        <v>659.41666666666663</v>
      </c>
      <c r="E415" s="36">
        <v>641.83333333333326</v>
      </c>
      <c r="F415" s="36">
        <v>614.96666666666658</v>
      </c>
      <c r="G415" s="36">
        <v>597.38333333333321</v>
      </c>
      <c r="H415" s="36">
        <v>686.2833333333333</v>
      </c>
      <c r="I415" s="36">
        <v>703.86666666666656</v>
      </c>
      <c r="J415" s="36">
        <v>730.73333333333335</v>
      </c>
      <c r="K415" s="31">
        <v>677</v>
      </c>
      <c r="L415" s="31">
        <v>632.54999999999995</v>
      </c>
      <c r="M415" s="31">
        <v>28.61553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4085.15</v>
      </c>
      <c r="D416" s="36">
        <v>4083.1</v>
      </c>
      <c r="E416" s="36">
        <v>4056.2</v>
      </c>
      <c r="F416" s="36">
        <v>4027.25</v>
      </c>
      <c r="G416" s="36">
        <v>4000.35</v>
      </c>
      <c r="H416" s="36">
        <v>4112.0499999999993</v>
      </c>
      <c r="I416" s="36">
        <v>4138.9500000000007</v>
      </c>
      <c r="J416" s="36">
        <v>4167.8999999999996</v>
      </c>
      <c r="K416" s="31">
        <v>4110</v>
      </c>
      <c r="L416" s="31">
        <v>4054.15</v>
      </c>
      <c r="M416" s="31">
        <v>3.4730300000000001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92.7</v>
      </c>
      <c r="D417" s="36">
        <v>93</v>
      </c>
      <c r="E417" s="36">
        <v>91.9</v>
      </c>
      <c r="F417" s="36">
        <v>91.100000000000009</v>
      </c>
      <c r="G417" s="36">
        <v>90.000000000000014</v>
      </c>
      <c r="H417" s="36">
        <v>93.8</v>
      </c>
      <c r="I417" s="36">
        <v>94.899999999999991</v>
      </c>
      <c r="J417" s="36">
        <v>95.699999999999989</v>
      </c>
      <c r="K417" s="31">
        <v>94.1</v>
      </c>
      <c r="L417" s="31">
        <v>92.2</v>
      </c>
      <c r="M417" s="31">
        <v>127.97596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4551.2</v>
      </c>
      <c r="D418" s="36">
        <v>4557.0333333333328</v>
      </c>
      <c r="E418" s="36">
        <v>4529.1666666666661</v>
      </c>
      <c r="F418" s="36">
        <v>4507.1333333333332</v>
      </c>
      <c r="G418" s="36">
        <v>4479.2666666666664</v>
      </c>
      <c r="H418" s="36">
        <v>4579.0666666666657</v>
      </c>
      <c r="I418" s="36">
        <v>4606.9333333333325</v>
      </c>
      <c r="J418" s="36">
        <v>4628.9666666666653</v>
      </c>
      <c r="K418" s="31">
        <v>4584.8999999999996</v>
      </c>
      <c r="L418" s="31">
        <v>4535</v>
      </c>
      <c r="M418" s="31">
        <v>9.7379999999999994E-2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1119.5</v>
      </c>
      <c r="D419" s="36">
        <v>1089.5166666666667</v>
      </c>
      <c r="E419" s="36">
        <v>1039.0333333333333</v>
      </c>
      <c r="F419" s="36">
        <v>958.56666666666661</v>
      </c>
      <c r="G419" s="36">
        <v>908.08333333333326</v>
      </c>
      <c r="H419" s="36">
        <v>1169.9833333333333</v>
      </c>
      <c r="I419" s="36">
        <v>1220.4666666666665</v>
      </c>
      <c r="J419" s="36">
        <v>1300.9333333333334</v>
      </c>
      <c r="K419" s="31">
        <v>1140</v>
      </c>
      <c r="L419" s="31">
        <v>1009.05</v>
      </c>
      <c r="M419" s="31">
        <v>36.416510000000002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6707.8</v>
      </c>
      <c r="D420" s="36">
        <v>6687.5999999999995</v>
      </c>
      <c r="E420" s="36">
        <v>6610.1999999999989</v>
      </c>
      <c r="F420" s="36">
        <v>6512.5999999999995</v>
      </c>
      <c r="G420" s="36">
        <v>6435.1999999999989</v>
      </c>
      <c r="H420" s="36">
        <v>6785.1999999999989</v>
      </c>
      <c r="I420" s="36">
        <v>6862.5999999999985</v>
      </c>
      <c r="J420" s="36">
        <v>6960.1999999999989</v>
      </c>
      <c r="K420" s="31">
        <v>6765</v>
      </c>
      <c r="L420" s="31">
        <v>6590</v>
      </c>
      <c r="M420" s="31">
        <v>2.0036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638.04999999999995</v>
      </c>
      <c r="D421" s="36">
        <v>637.33333333333337</v>
      </c>
      <c r="E421" s="36">
        <v>630.81666666666672</v>
      </c>
      <c r="F421" s="36">
        <v>623.58333333333337</v>
      </c>
      <c r="G421" s="36">
        <v>617.06666666666672</v>
      </c>
      <c r="H421" s="36">
        <v>644.56666666666672</v>
      </c>
      <c r="I421" s="36">
        <v>651.08333333333337</v>
      </c>
      <c r="J421" s="36">
        <v>658.31666666666672</v>
      </c>
      <c r="K421" s="31">
        <v>643.85</v>
      </c>
      <c r="L421" s="31">
        <v>630.1</v>
      </c>
      <c r="M421" s="31">
        <v>10.624919999999999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705.85</v>
      </c>
      <c r="D422" s="36">
        <v>707.23333333333323</v>
      </c>
      <c r="E422" s="36">
        <v>695.66666666666652</v>
      </c>
      <c r="F422" s="36">
        <v>685.48333333333323</v>
      </c>
      <c r="G422" s="36">
        <v>673.91666666666652</v>
      </c>
      <c r="H422" s="36">
        <v>717.41666666666652</v>
      </c>
      <c r="I422" s="36">
        <v>728.98333333333335</v>
      </c>
      <c r="J422" s="36">
        <v>739.16666666666652</v>
      </c>
      <c r="K422" s="31">
        <v>718.8</v>
      </c>
      <c r="L422" s="31">
        <v>697.05</v>
      </c>
      <c r="M422" s="31">
        <v>7.45261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2506.35</v>
      </c>
      <c r="D423" s="36">
        <v>2498.7333333333336</v>
      </c>
      <c r="E423" s="36">
        <v>2472.4666666666672</v>
      </c>
      <c r="F423" s="36">
        <v>2438.5833333333335</v>
      </c>
      <c r="G423" s="36">
        <v>2412.3166666666671</v>
      </c>
      <c r="H423" s="36">
        <v>2532.6166666666672</v>
      </c>
      <c r="I423" s="36">
        <v>2558.8833333333337</v>
      </c>
      <c r="J423" s="36">
        <v>2592.7666666666673</v>
      </c>
      <c r="K423" s="31">
        <v>2525</v>
      </c>
      <c r="L423" s="31">
        <v>2464.85</v>
      </c>
      <c r="M423" s="31">
        <v>5.2755900000000002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551.4</v>
      </c>
      <c r="D424" s="36">
        <v>549.75</v>
      </c>
      <c r="E424" s="36">
        <v>544.5</v>
      </c>
      <c r="F424" s="36">
        <v>537.6</v>
      </c>
      <c r="G424" s="36">
        <v>532.35</v>
      </c>
      <c r="H424" s="36">
        <v>556.65</v>
      </c>
      <c r="I424" s="36">
        <v>561.9</v>
      </c>
      <c r="J424" s="36">
        <v>568.79999999999995</v>
      </c>
      <c r="K424" s="31">
        <v>555</v>
      </c>
      <c r="L424" s="31">
        <v>542.85</v>
      </c>
      <c r="M424" s="31">
        <v>5.2866400000000002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643.45000000000005</v>
      </c>
      <c r="D425" s="36">
        <v>642.41666666666663</v>
      </c>
      <c r="E425" s="36">
        <v>636.83333333333326</v>
      </c>
      <c r="F425" s="36">
        <v>630.21666666666658</v>
      </c>
      <c r="G425" s="36">
        <v>624.63333333333321</v>
      </c>
      <c r="H425" s="36">
        <v>649.0333333333333</v>
      </c>
      <c r="I425" s="36">
        <v>654.61666666666656</v>
      </c>
      <c r="J425" s="36">
        <v>661.23333333333335</v>
      </c>
      <c r="K425" s="31">
        <v>648</v>
      </c>
      <c r="L425" s="31">
        <v>635.79999999999995</v>
      </c>
      <c r="M425" s="31">
        <v>145.71772000000001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119.1</v>
      </c>
      <c r="D426" s="36">
        <v>120.16666666666667</v>
      </c>
      <c r="E426" s="36">
        <v>117.63333333333334</v>
      </c>
      <c r="F426" s="36">
        <v>116.16666666666667</v>
      </c>
      <c r="G426" s="36">
        <v>113.63333333333334</v>
      </c>
      <c r="H426" s="36">
        <v>121.63333333333334</v>
      </c>
      <c r="I426" s="36">
        <v>124.16666666666667</v>
      </c>
      <c r="J426" s="36">
        <v>125.63333333333334</v>
      </c>
      <c r="K426" s="31">
        <v>122.7</v>
      </c>
      <c r="L426" s="31">
        <v>118.7</v>
      </c>
      <c r="M426" s="31">
        <v>304.59539000000001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448.8</v>
      </c>
      <c r="D427" s="36">
        <v>451.64999999999992</v>
      </c>
      <c r="E427" s="36">
        <v>442.29999999999984</v>
      </c>
      <c r="F427" s="36">
        <v>435.7999999999999</v>
      </c>
      <c r="G427" s="36">
        <v>426.44999999999982</v>
      </c>
      <c r="H427" s="36">
        <v>458.14999999999986</v>
      </c>
      <c r="I427" s="36">
        <v>467.49999999999989</v>
      </c>
      <c r="J427" s="36">
        <v>473.99999999999989</v>
      </c>
      <c r="K427" s="31">
        <v>461</v>
      </c>
      <c r="L427" s="31">
        <v>445.15</v>
      </c>
      <c r="M427" s="31">
        <v>26.833549999999999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146.44999999999999</v>
      </c>
      <c r="D428" s="36">
        <v>146.71666666666667</v>
      </c>
      <c r="E428" s="36">
        <v>145.73333333333335</v>
      </c>
      <c r="F428" s="36">
        <v>145.01666666666668</v>
      </c>
      <c r="G428" s="36">
        <v>144.03333333333336</v>
      </c>
      <c r="H428" s="36">
        <v>147.43333333333334</v>
      </c>
      <c r="I428" s="36">
        <v>148.41666666666663</v>
      </c>
      <c r="J428" s="36">
        <v>149.13333333333333</v>
      </c>
      <c r="K428" s="31">
        <v>147.69999999999999</v>
      </c>
      <c r="L428" s="31">
        <v>146</v>
      </c>
      <c r="M428" s="31">
        <v>8.6214700000000004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405.7</v>
      </c>
      <c r="D429" s="36">
        <v>409.21666666666664</v>
      </c>
      <c r="E429" s="36">
        <v>399.5333333333333</v>
      </c>
      <c r="F429" s="36">
        <v>393.36666666666667</v>
      </c>
      <c r="G429" s="36">
        <v>383.68333333333334</v>
      </c>
      <c r="H429" s="36">
        <v>415.38333333333327</v>
      </c>
      <c r="I429" s="36">
        <v>425.06666666666655</v>
      </c>
      <c r="J429" s="36">
        <v>431.23333333333323</v>
      </c>
      <c r="K429" s="31">
        <v>418.9</v>
      </c>
      <c r="L429" s="31">
        <v>403.05</v>
      </c>
      <c r="M429" s="31">
        <v>8.2826000000000004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387.25</v>
      </c>
      <c r="D430" s="36">
        <v>375.08333333333331</v>
      </c>
      <c r="E430" s="36">
        <v>351.16666666666663</v>
      </c>
      <c r="F430" s="36">
        <v>315.08333333333331</v>
      </c>
      <c r="G430" s="36">
        <v>291.16666666666663</v>
      </c>
      <c r="H430" s="36">
        <v>411.16666666666663</v>
      </c>
      <c r="I430" s="36">
        <v>435.08333333333326</v>
      </c>
      <c r="J430" s="36">
        <v>471.16666666666663</v>
      </c>
      <c r="K430" s="31">
        <v>399</v>
      </c>
      <c r="L430" s="31">
        <v>339</v>
      </c>
      <c r="M430" s="31">
        <v>267.34140000000002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1298.5999999999999</v>
      </c>
      <c r="D431" s="36">
        <v>1298.1333333333334</v>
      </c>
      <c r="E431" s="36">
        <v>1291.6166666666668</v>
      </c>
      <c r="F431" s="36">
        <v>1284.6333333333334</v>
      </c>
      <c r="G431" s="36">
        <v>1278.1166666666668</v>
      </c>
      <c r="H431" s="36">
        <v>1305.1166666666668</v>
      </c>
      <c r="I431" s="36">
        <v>1311.6333333333337</v>
      </c>
      <c r="J431" s="36">
        <v>1318.6166666666668</v>
      </c>
      <c r="K431" s="31">
        <v>1304.6500000000001</v>
      </c>
      <c r="L431" s="31">
        <v>1291.1500000000001</v>
      </c>
      <c r="M431" s="31">
        <v>16.990570000000002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718.9</v>
      </c>
      <c r="D432" s="36">
        <v>715.66666666666663</v>
      </c>
      <c r="E432" s="36">
        <v>707.73333333333323</v>
      </c>
      <c r="F432" s="36">
        <v>696.56666666666661</v>
      </c>
      <c r="G432" s="36">
        <v>688.63333333333321</v>
      </c>
      <c r="H432" s="36">
        <v>726.83333333333326</v>
      </c>
      <c r="I432" s="36">
        <v>734.76666666666665</v>
      </c>
      <c r="J432" s="36">
        <v>745.93333333333328</v>
      </c>
      <c r="K432" s="31">
        <v>723.6</v>
      </c>
      <c r="L432" s="31">
        <v>704.5</v>
      </c>
      <c r="M432" s="31">
        <v>9.1327999999999996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3611.5</v>
      </c>
      <c r="D433" s="36">
        <v>3585.7999999999997</v>
      </c>
      <c r="E433" s="36">
        <v>3530.6999999999994</v>
      </c>
      <c r="F433" s="36">
        <v>3449.8999999999996</v>
      </c>
      <c r="G433" s="36">
        <v>3394.7999999999993</v>
      </c>
      <c r="H433" s="36">
        <v>3666.5999999999995</v>
      </c>
      <c r="I433" s="36">
        <v>3721.7</v>
      </c>
      <c r="J433" s="36">
        <v>3802.4999999999995</v>
      </c>
      <c r="K433" s="31">
        <v>3640.9</v>
      </c>
      <c r="L433" s="31">
        <v>3505</v>
      </c>
      <c r="M433" s="31">
        <v>0.39097999999999999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1250.5</v>
      </c>
      <c r="D434" s="36">
        <v>1241.8499999999999</v>
      </c>
      <c r="E434" s="36">
        <v>1229.9999999999998</v>
      </c>
      <c r="F434" s="36">
        <v>1209.4999999999998</v>
      </c>
      <c r="G434" s="36">
        <v>1197.6499999999996</v>
      </c>
      <c r="H434" s="36">
        <v>1262.3499999999999</v>
      </c>
      <c r="I434" s="36">
        <v>1274.2000000000003</v>
      </c>
      <c r="J434" s="36">
        <v>1294.7</v>
      </c>
      <c r="K434" s="31">
        <v>1253.7</v>
      </c>
      <c r="L434" s="31">
        <v>1221.3499999999999</v>
      </c>
      <c r="M434" s="31">
        <v>1.27155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437</v>
      </c>
      <c r="D435" s="36">
        <v>436.0333333333333</v>
      </c>
      <c r="E435" s="36">
        <v>431.56666666666661</v>
      </c>
      <c r="F435" s="36">
        <v>426.13333333333333</v>
      </c>
      <c r="G435" s="36">
        <v>421.66666666666663</v>
      </c>
      <c r="H435" s="36">
        <v>441.46666666666658</v>
      </c>
      <c r="I435" s="36">
        <v>445.93333333333328</v>
      </c>
      <c r="J435" s="36">
        <v>451.36666666666656</v>
      </c>
      <c r="K435" s="31">
        <v>440.5</v>
      </c>
      <c r="L435" s="31">
        <v>430.6</v>
      </c>
      <c r="M435" s="31">
        <v>5.5464799999999999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399.05</v>
      </c>
      <c r="D436" s="36">
        <v>399.60000000000008</v>
      </c>
      <c r="E436" s="36">
        <v>395.35000000000014</v>
      </c>
      <c r="F436" s="36">
        <v>391.65000000000003</v>
      </c>
      <c r="G436" s="36">
        <v>387.40000000000009</v>
      </c>
      <c r="H436" s="36">
        <v>403.30000000000018</v>
      </c>
      <c r="I436" s="36">
        <v>407.55000000000007</v>
      </c>
      <c r="J436" s="36">
        <v>411.25000000000023</v>
      </c>
      <c r="K436" s="31">
        <v>403.85</v>
      </c>
      <c r="L436" s="31">
        <v>395.9</v>
      </c>
      <c r="M436" s="31">
        <v>1.77783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4437.6499999999996</v>
      </c>
      <c r="D437" s="36">
        <v>4448.7</v>
      </c>
      <c r="E437" s="36">
        <v>4408.95</v>
      </c>
      <c r="F437" s="36">
        <v>4380.25</v>
      </c>
      <c r="G437" s="36">
        <v>4340.5</v>
      </c>
      <c r="H437" s="36">
        <v>4477.3999999999996</v>
      </c>
      <c r="I437" s="36">
        <v>4517.1499999999996</v>
      </c>
      <c r="J437" s="36">
        <v>4545.8499999999995</v>
      </c>
      <c r="K437" s="31">
        <v>4488.45</v>
      </c>
      <c r="L437" s="31">
        <v>4420</v>
      </c>
      <c r="M437" s="31">
        <v>0.35100999999999999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738.75</v>
      </c>
      <c r="D438" s="36">
        <v>737.26666666666677</v>
      </c>
      <c r="E438" s="36">
        <v>724.53333333333353</v>
      </c>
      <c r="F438" s="36">
        <v>710.31666666666672</v>
      </c>
      <c r="G438" s="36">
        <v>697.58333333333348</v>
      </c>
      <c r="H438" s="36">
        <v>751.48333333333358</v>
      </c>
      <c r="I438" s="36">
        <v>764.21666666666692</v>
      </c>
      <c r="J438" s="36">
        <v>778.43333333333362</v>
      </c>
      <c r="K438" s="31">
        <v>750</v>
      </c>
      <c r="L438" s="31">
        <v>723.05</v>
      </c>
      <c r="M438" s="31">
        <v>3.8943699999999999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37.799999999999997</v>
      </c>
      <c r="D439" s="36">
        <v>37.916666666666664</v>
      </c>
      <c r="E439" s="36">
        <v>37.583333333333329</v>
      </c>
      <c r="F439" s="36">
        <v>37.366666666666667</v>
      </c>
      <c r="G439" s="36">
        <v>37.033333333333331</v>
      </c>
      <c r="H439" s="36">
        <v>38.133333333333326</v>
      </c>
      <c r="I439" s="36">
        <v>38.466666666666654</v>
      </c>
      <c r="J439" s="36">
        <v>38.683333333333323</v>
      </c>
      <c r="K439" s="31">
        <v>38.25</v>
      </c>
      <c r="L439" s="31">
        <v>37.700000000000003</v>
      </c>
      <c r="M439" s="31">
        <v>217.88140000000001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499.4</v>
      </c>
      <c r="D440" s="36">
        <v>500.63333333333338</v>
      </c>
      <c r="E440" s="36">
        <v>496.26666666666677</v>
      </c>
      <c r="F440" s="36">
        <v>493.13333333333338</v>
      </c>
      <c r="G440" s="36">
        <v>488.76666666666677</v>
      </c>
      <c r="H440" s="36">
        <v>503.76666666666677</v>
      </c>
      <c r="I440" s="36">
        <v>508.13333333333344</v>
      </c>
      <c r="J440" s="36">
        <v>511.26666666666677</v>
      </c>
      <c r="K440" s="31">
        <v>505</v>
      </c>
      <c r="L440" s="31">
        <v>497.5</v>
      </c>
      <c r="M440" s="31">
        <v>14.37262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723.65</v>
      </c>
      <c r="D441" s="36">
        <v>722.58333333333337</v>
      </c>
      <c r="E441" s="36">
        <v>715.16666666666674</v>
      </c>
      <c r="F441" s="36">
        <v>706.68333333333339</v>
      </c>
      <c r="G441" s="36">
        <v>699.26666666666677</v>
      </c>
      <c r="H441" s="36">
        <v>731.06666666666672</v>
      </c>
      <c r="I441" s="36">
        <v>738.48333333333346</v>
      </c>
      <c r="J441" s="36">
        <v>746.9666666666667</v>
      </c>
      <c r="K441" s="31">
        <v>730</v>
      </c>
      <c r="L441" s="31">
        <v>714.1</v>
      </c>
      <c r="M441" s="31">
        <v>6.9671900000000004</v>
      </c>
      <c r="N441" s="1"/>
      <c r="O441" s="1"/>
    </row>
    <row r="442" spans="1:15" ht="12.75" customHeight="1">
      <c r="A442" s="33">
        <v>432</v>
      </c>
      <c r="B442" s="53" t="s">
        <v>857</v>
      </c>
      <c r="C442" s="31">
        <v>500.65</v>
      </c>
      <c r="D442" s="36">
        <v>502.23333333333335</v>
      </c>
      <c r="E442" s="36">
        <v>498.4666666666667</v>
      </c>
      <c r="F442" s="36">
        <v>496.28333333333336</v>
      </c>
      <c r="G442" s="36">
        <v>492.51666666666671</v>
      </c>
      <c r="H442" s="36">
        <v>504.41666666666669</v>
      </c>
      <c r="I442" s="36">
        <v>508.18333333333334</v>
      </c>
      <c r="J442" s="36">
        <v>510.36666666666667</v>
      </c>
      <c r="K442" s="31">
        <v>506</v>
      </c>
      <c r="L442" s="31">
        <v>500.05</v>
      </c>
      <c r="M442" s="31">
        <v>0.75707999999999998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1086.45</v>
      </c>
      <c r="D443" s="36">
        <v>1092.1333333333334</v>
      </c>
      <c r="E443" s="36">
        <v>1075.3166666666668</v>
      </c>
      <c r="F443" s="36">
        <v>1064.1833333333334</v>
      </c>
      <c r="G443" s="36">
        <v>1047.3666666666668</v>
      </c>
      <c r="H443" s="36">
        <v>1103.2666666666669</v>
      </c>
      <c r="I443" s="36">
        <v>1120.0833333333335</v>
      </c>
      <c r="J443" s="36">
        <v>1131.2166666666669</v>
      </c>
      <c r="K443" s="31">
        <v>1108.95</v>
      </c>
      <c r="L443" s="31">
        <v>1081</v>
      </c>
      <c r="M443" s="31">
        <v>4.8293699999999999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1112.6500000000001</v>
      </c>
      <c r="D444" s="36">
        <v>1113.0666666666666</v>
      </c>
      <c r="E444" s="36">
        <v>1096.5833333333333</v>
      </c>
      <c r="F444" s="36">
        <v>1080.5166666666667</v>
      </c>
      <c r="G444" s="36">
        <v>1064.0333333333333</v>
      </c>
      <c r="H444" s="36">
        <v>1129.1333333333332</v>
      </c>
      <c r="I444" s="36">
        <v>1145.6166666666668</v>
      </c>
      <c r="J444" s="36">
        <v>1161.6833333333332</v>
      </c>
      <c r="K444" s="31">
        <v>1129.55</v>
      </c>
      <c r="L444" s="31">
        <v>1097</v>
      </c>
      <c r="M444" s="31">
        <v>14.04894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1750</v>
      </c>
      <c r="D445" s="36">
        <v>1746.0333333333335</v>
      </c>
      <c r="E445" s="36">
        <v>1734.5666666666671</v>
      </c>
      <c r="F445" s="36">
        <v>1719.1333333333334</v>
      </c>
      <c r="G445" s="36">
        <v>1707.666666666667</v>
      </c>
      <c r="H445" s="36">
        <v>1761.4666666666672</v>
      </c>
      <c r="I445" s="36">
        <v>1772.9333333333338</v>
      </c>
      <c r="J445" s="36">
        <v>1788.3666666666672</v>
      </c>
      <c r="K445" s="31">
        <v>1757.5</v>
      </c>
      <c r="L445" s="31">
        <v>1730.6</v>
      </c>
      <c r="M445" s="31">
        <v>2.3866200000000002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3691.75</v>
      </c>
      <c r="D446" s="36">
        <v>3716.8833333333337</v>
      </c>
      <c r="E446" s="36">
        <v>3661.9166666666674</v>
      </c>
      <c r="F446" s="36">
        <v>3632.0833333333339</v>
      </c>
      <c r="G446" s="36">
        <v>3577.1166666666677</v>
      </c>
      <c r="H446" s="36">
        <v>3746.7166666666672</v>
      </c>
      <c r="I446" s="36">
        <v>3801.6833333333334</v>
      </c>
      <c r="J446" s="36">
        <v>3831.5166666666669</v>
      </c>
      <c r="K446" s="31">
        <v>3771.85</v>
      </c>
      <c r="L446" s="31">
        <v>3687.05</v>
      </c>
      <c r="M446" s="31">
        <v>18.030750000000001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1084.95</v>
      </c>
      <c r="D447" s="36">
        <v>1088.9166666666667</v>
      </c>
      <c r="E447" s="36">
        <v>1078.7333333333336</v>
      </c>
      <c r="F447" s="36">
        <v>1072.5166666666669</v>
      </c>
      <c r="G447" s="36">
        <v>1062.3333333333337</v>
      </c>
      <c r="H447" s="36">
        <v>1095.1333333333334</v>
      </c>
      <c r="I447" s="36">
        <v>1105.3166666666664</v>
      </c>
      <c r="J447" s="36">
        <v>1111.5333333333333</v>
      </c>
      <c r="K447" s="31">
        <v>1099.0999999999999</v>
      </c>
      <c r="L447" s="31">
        <v>1082.7</v>
      </c>
      <c r="M447" s="31">
        <v>11.007009999999999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8607.5499999999993</v>
      </c>
      <c r="D448" s="36">
        <v>8645.4499999999989</v>
      </c>
      <c r="E448" s="36">
        <v>8562.0999999999985</v>
      </c>
      <c r="F448" s="36">
        <v>8516.65</v>
      </c>
      <c r="G448" s="36">
        <v>8433.2999999999993</v>
      </c>
      <c r="H448" s="36">
        <v>8690.8999999999978</v>
      </c>
      <c r="I448" s="36">
        <v>8774.25</v>
      </c>
      <c r="J448" s="36">
        <v>8819.6999999999971</v>
      </c>
      <c r="K448" s="31">
        <v>8728.7999999999993</v>
      </c>
      <c r="L448" s="31">
        <v>8600</v>
      </c>
      <c r="M448" s="31">
        <v>0.53427000000000002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4253.8500000000004</v>
      </c>
      <c r="D449" s="36">
        <v>4255.0999999999995</v>
      </c>
      <c r="E449" s="36">
        <v>4210.1999999999989</v>
      </c>
      <c r="F449" s="36">
        <v>4166.5499999999993</v>
      </c>
      <c r="G449" s="36">
        <v>4121.6499999999987</v>
      </c>
      <c r="H449" s="36">
        <v>4298.7499999999991</v>
      </c>
      <c r="I449" s="36">
        <v>4343.6499999999987</v>
      </c>
      <c r="J449" s="36">
        <v>4387.2999999999993</v>
      </c>
      <c r="K449" s="31">
        <v>4300</v>
      </c>
      <c r="L449" s="31">
        <v>4211.45</v>
      </c>
      <c r="M449" s="31">
        <v>0.81652000000000002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518.70000000000005</v>
      </c>
      <c r="D450" s="36">
        <v>519.23333333333335</v>
      </c>
      <c r="E450" s="36">
        <v>514.51666666666665</v>
      </c>
      <c r="F450" s="36">
        <v>510.33333333333326</v>
      </c>
      <c r="G450" s="36">
        <v>505.61666666666656</v>
      </c>
      <c r="H450" s="36">
        <v>523.41666666666674</v>
      </c>
      <c r="I450" s="36">
        <v>528.13333333333344</v>
      </c>
      <c r="J450" s="36">
        <v>532.31666666666683</v>
      </c>
      <c r="K450" s="31">
        <v>523.95000000000005</v>
      </c>
      <c r="L450" s="31">
        <v>515.04999999999995</v>
      </c>
      <c r="M450" s="31">
        <v>18.179189999999998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781.45</v>
      </c>
      <c r="D451" s="36">
        <v>782.56666666666661</v>
      </c>
      <c r="E451" s="36">
        <v>775.13333333333321</v>
      </c>
      <c r="F451" s="36">
        <v>768.81666666666661</v>
      </c>
      <c r="G451" s="36">
        <v>761.38333333333321</v>
      </c>
      <c r="H451" s="36">
        <v>788.88333333333321</v>
      </c>
      <c r="I451" s="36">
        <v>796.31666666666661</v>
      </c>
      <c r="J451" s="36">
        <v>802.63333333333321</v>
      </c>
      <c r="K451" s="31">
        <v>790</v>
      </c>
      <c r="L451" s="31">
        <v>776.25</v>
      </c>
      <c r="M451" s="31">
        <v>85.590599999999995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326.7</v>
      </c>
      <c r="D452" s="36">
        <v>327.05</v>
      </c>
      <c r="E452" s="36">
        <v>324.5</v>
      </c>
      <c r="F452" s="36">
        <v>322.3</v>
      </c>
      <c r="G452" s="36">
        <v>319.75</v>
      </c>
      <c r="H452" s="36">
        <v>329.25</v>
      </c>
      <c r="I452" s="36">
        <v>331.80000000000007</v>
      </c>
      <c r="J452" s="36">
        <v>334</v>
      </c>
      <c r="K452" s="31">
        <v>329.6</v>
      </c>
      <c r="L452" s="31">
        <v>324.85000000000002</v>
      </c>
      <c r="M452" s="31">
        <v>99.542640000000006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135.35</v>
      </c>
      <c r="D453" s="36">
        <v>136.43333333333331</v>
      </c>
      <c r="E453" s="36">
        <v>133.26666666666662</v>
      </c>
      <c r="F453" s="36">
        <v>131.18333333333331</v>
      </c>
      <c r="G453" s="36">
        <v>128.01666666666662</v>
      </c>
      <c r="H453" s="36">
        <v>138.51666666666662</v>
      </c>
      <c r="I453" s="36">
        <v>141.68333333333331</v>
      </c>
      <c r="J453" s="36">
        <v>143.76666666666662</v>
      </c>
      <c r="K453" s="31">
        <v>139.6</v>
      </c>
      <c r="L453" s="31">
        <v>134.35</v>
      </c>
      <c r="M453" s="31">
        <v>451.76618000000002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90.7</v>
      </c>
      <c r="D454" s="36">
        <v>91.149999999999991</v>
      </c>
      <c r="E454" s="36">
        <v>89.999999999999986</v>
      </c>
      <c r="F454" s="36">
        <v>89.3</v>
      </c>
      <c r="G454" s="36">
        <v>88.149999999999991</v>
      </c>
      <c r="H454" s="36">
        <v>91.84999999999998</v>
      </c>
      <c r="I454" s="36">
        <v>92.999999999999986</v>
      </c>
      <c r="J454" s="36">
        <v>93.699999999999974</v>
      </c>
      <c r="K454" s="31">
        <v>92.3</v>
      </c>
      <c r="L454" s="31">
        <v>90.45</v>
      </c>
      <c r="M454" s="31">
        <v>24.159220000000001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1386.7</v>
      </c>
      <c r="D455" s="36">
        <v>1384.3666666666668</v>
      </c>
      <c r="E455" s="36">
        <v>1377.7333333333336</v>
      </c>
      <c r="F455" s="36">
        <v>1368.7666666666669</v>
      </c>
      <c r="G455" s="36">
        <v>1362.1333333333337</v>
      </c>
      <c r="H455" s="36">
        <v>1393.3333333333335</v>
      </c>
      <c r="I455" s="36">
        <v>1399.9666666666667</v>
      </c>
      <c r="J455" s="36">
        <v>1408.9333333333334</v>
      </c>
      <c r="K455" s="31">
        <v>1391</v>
      </c>
      <c r="L455" s="31">
        <v>1375.4</v>
      </c>
      <c r="M455" s="31">
        <v>0.57410000000000005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407.6</v>
      </c>
      <c r="D456" s="36">
        <v>406.13333333333338</v>
      </c>
      <c r="E456" s="36">
        <v>401.51666666666677</v>
      </c>
      <c r="F456" s="36">
        <v>395.43333333333339</v>
      </c>
      <c r="G456" s="36">
        <v>390.81666666666678</v>
      </c>
      <c r="H456" s="36">
        <v>412.21666666666675</v>
      </c>
      <c r="I456" s="36">
        <v>416.83333333333343</v>
      </c>
      <c r="J456" s="36">
        <v>422.91666666666674</v>
      </c>
      <c r="K456" s="31">
        <v>410.75</v>
      </c>
      <c r="L456" s="31">
        <v>400.05</v>
      </c>
      <c r="M456" s="31">
        <v>3.7239100000000001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3183.95</v>
      </c>
      <c r="D457" s="36">
        <v>3172.3833333333332</v>
      </c>
      <c r="E457" s="36">
        <v>3128.5166666666664</v>
      </c>
      <c r="F457" s="36">
        <v>3073.083333333333</v>
      </c>
      <c r="G457" s="36">
        <v>3029.2166666666662</v>
      </c>
      <c r="H457" s="36">
        <v>3227.8166666666666</v>
      </c>
      <c r="I457" s="36">
        <v>3271.6833333333334</v>
      </c>
      <c r="J457" s="36">
        <v>3327.1166666666668</v>
      </c>
      <c r="K457" s="31">
        <v>3216.25</v>
      </c>
      <c r="L457" s="31">
        <v>3116.95</v>
      </c>
      <c r="M457" s="31">
        <v>0.17333999999999999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1244.2</v>
      </c>
      <c r="D458" s="36">
        <v>1252.7333333333333</v>
      </c>
      <c r="E458" s="36">
        <v>1231.4666666666667</v>
      </c>
      <c r="F458" s="36">
        <v>1218.7333333333333</v>
      </c>
      <c r="G458" s="36">
        <v>1197.4666666666667</v>
      </c>
      <c r="H458" s="36">
        <v>1265.4666666666667</v>
      </c>
      <c r="I458" s="36">
        <v>1286.7333333333336</v>
      </c>
      <c r="J458" s="36">
        <v>1299.4666666666667</v>
      </c>
      <c r="K458" s="31">
        <v>1274</v>
      </c>
      <c r="L458" s="31">
        <v>1240</v>
      </c>
      <c r="M458" s="31">
        <v>22.317070000000001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852.8</v>
      </c>
      <c r="D459" s="36">
        <v>853.9</v>
      </c>
      <c r="E459" s="36">
        <v>845.9</v>
      </c>
      <c r="F459" s="36">
        <v>839</v>
      </c>
      <c r="G459" s="36">
        <v>831</v>
      </c>
      <c r="H459" s="36">
        <v>860.8</v>
      </c>
      <c r="I459" s="36">
        <v>868.8</v>
      </c>
      <c r="J459" s="36">
        <v>875.69999999999993</v>
      </c>
      <c r="K459" s="31">
        <v>861.9</v>
      </c>
      <c r="L459" s="31">
        <v>847</v>
      </c>
      <c r="M459" s="31">
        <v>1.49854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218.5</v>
      </c>
      <c r="D460" s="36">
        <v>218.18333333333331</v>
      </c>
      <c r="E460" s="36">
        <v>214.36666666666662</v>
      </c>
      <c r="F460" s="36">
        <v>210.23333333333332</v>
      </c>
      <c r="G460" s="36">
        <v>206.41666666666663</v>
      </c>
      <c r="H460" s="36">
        <v>222.31666666666661</v>
      </c>
      <c r="I460" s="36">
        <v>226.13333333333327</v>
      </c>
      <c r="J460" s="36">
        <v>230.26666666666659</v>
      </c>
      <c r="K460" s="31">
        <v>222</v>
      </c>
      <c r="L460" s="31">
        <v>214.05</v>
      </c>
      <c r="M460" s="31">
        <v>13.10544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1005.65</v>
      </c>
      <c r="D461" s="36">
        <v>1010.6</v>
      </c>
      <c r="E461" s="36">
        <v>997.5</v>
      </c>
      <c r="F461" s="36">
        <v>989.35</v>
      </c>
      <c r="G461" s="36">
        <v>976.25</v>
      </c>
      <c r="H461" s="36">
        <v>1018.75</v>
      </c>
      <c r="I461" s="36">
        <v>1031.8500000000001</v>
      </c>
      <c r="J461" s="36">
        <v>1040</v>
      </c>
      <c r="K461" s="31">
        <v>1023.7</v>
      </c>
      <c r="L461" s="31">
        <v>1002.45</v>
      </c>
      <c r="M461" s="31">
        <v>4.3902900000000002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3174.35</v>
      </c>
      <c r="D462" s="36">
        <v>3167.5</v>
      </c>
      <c r="E462" s="36">
        <v>3088.9</v>
      </c>
      <c r="F462" s="36">
        <v>3003.4500000000003</v>
      </c>
      <c r="G462" s="36">
        <v>2924.8500000000004</v>
      </c>
      <c r="H462" s="36">
        <v>3252.95</v>
      </c>
      <c r="I462" s="36">
        <v>3331.55</v>
      </c>
      <c r="J462" s="36">
        <v>3416.9999999999995</v>
      </c>
      <c r="K462" s="31">
        <v>3246.1</v>
      </c>
      <c r="L462" s="31">
        <v>3082.05</v>
      </c>
      <c r="M462" s="31">
        <v>2.1056400000000002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3151.55</v>
      </c>
      <c r="D463" s="36">
        <v>3159.5333333333333</v>
      </c>
      <c r="E463" s="36">
        <v>3124.0666666666666</v>
      </c>
      <c r="F463" s="36">
        <v>3096.5833333333335</v>
      </c>
      <c r="G463" s="36">
        <v>3061.1166666666668</v>
      </c>
      <c r="H463" s="36">
        <v>3187.0166666666664</v>
      </c>
      <c r="I463" s="36">
        <v>3222.4833333333327</v>
      </c>
      <c r="J463" s="36">
        <v>3249.9666666666662</v>
      </c>
      <c r="K463" s="31">
        <v>3195</v>
      </c>
      <c r="L463" s="31">
        <v>3132.05</v>
      </c>
      <c r="M463" s="31">
        <v>0.18268000000000001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3693.05</v>
      </c>
      <c r="D464" s="36">
        <v>3689.3333333333335</v>
      </c>
      <c r="E464" s="36">
        <v>3668.7166666666672</v>
      </c>
      <c r="F464" s="36">
        <v>3644.3833333333337</v>
      </c>
      <c r="G464" s="36">
        <v>3623.7666666666673</v>
      </c>
      <c r="H464" s="36">
        <v>3713.666666666667</v>
      </c>
      <c r="I464" s="36">
        <v>3734.2833333333328</v>
      </c>
      <c r="J464" s="36">
        <v>3758.6166666666668</v>
      </c>
      <c r="K464" s="31">
        <v>3709.95</v>
      </c>
      <c r="L464" s="31">
        <v>3665</v>
      </c>
      <c r="M464" s="31">
        <v>3.5675699999999999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2351.4</v>
      </c>
      <c r="D465" s="36">
        <v>2340.4</v>
      </c>
      <c r="E465" s="36">
        <v>2312.6000000000004</v>
      </c>
      <c r="F465" s="36">
        <v>2273.8000000000002</v>
      </c>
      <c r="G465" s="36">
        <v>2246.0000000000005</v>
      </c>
      <c r="H465" s="36">
        <v>2379.2000000000003</v>
      </c>
      <c r="I465" s="36">
        <v>2407.0000000000005</v>
      </c>
      <c r="J465" s="36">
        <v>2445.8000000000002</v>
      </c>
      <c r="K465" s="31">
        <v>2368.1999999999998</v>
      </c>
      <c r="L465" s="31">
        <v>2301.6</v>
      </c>
      <c r="M465" s="31">
        <v>2.9282900000000001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944.3</v>
      </c>
      <c r="D466" s="36">
        <v>945.61666666666667</v>
      </c>
      <c r="E466" s="36">
        <v>938.33333333333337</v>
      </c>
      <c r="F466" s="36">
        <v>932.36666666666667</v>
      </c>
      <c r="G466" s="36">
        <v>925.08333333333337</v>
      </c>
      <c r="H466" s="36">
        <v>951.58333333333337</v>
      </c>
      <c r="I466" s="36">
        <v>958.86666666666667</v>
      </c>
      <c r="J466" s="36">
        <v>964.83333333333337</v>
      </c>
      <c r="K466" s="31">
        <v>952.9</v>
      </c>
      <c r="L466" s="31">
        <v>939.65</v>
      </c>
      <c r="M466" s="31">
        <v>2.5013700000000001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821.45</v>
      </c>
      <c r="D467" s="36">
        <v>822.81666666666661</v>
      </c>
      <c r="E467" s="36">
        <v>810.63333333333321</v>
      </c>
      <c r="F467" s="36">
        <v>799.81666666666661</v>
      </c>
      <c r="G467" s="36">
        <v>787.63333333333321</v>
      </c>
      <c r="H467" s="36">
        <v>833.63333333333321</v>
      </c>
      <c r="I467" s="36">
        <v>845.81666666666661</v>
      </c>
      <c r="J467" s="36">
        <v>856.63333333333321</v>
      </c>
      <c r="K467" s="31">
        <v>835</v>
      </c>
      <c r="L467" s="31">
        <v>812</v>
      </c>
      <c r="M467" s="31">
        <v>0.19283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3058.35</v>
      </c>
      <c r="D468" s="36">
        <v>3051.5333333333333</v>
      </c>
      <c r="E468" s="36">
        <v>2995.1666666666665</v>
      </c>
      <c r="F468" s="36">
        <v>2931.9833333333331</v>
      </c>
      <c r="G468" s="36">
        <v>2875.6166666666663</v>
      </c>
      <c r="H468" s="36">
        <v>3114.7166666666667</v>
      </c>
      <c r="I468" s="36">
        <v>3171.0833333333335</v>
      </c>
      <c r="J468" s="36">
        <v>3234.2666666666669</v>
      </c>
      <c r="K468" s="31">
        <v>3107.9</v>
      </c>
      <c r="L468" s="31">
        <v>2988.35</v>
      </c>
      <c r="M468" s="31">
        <v>7.14968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37.9</v>
      </c>
      <c r="D469" s="36">
        <v>37.983333333333327</v>
      </c>
      <c r="E469" s="36">
        <v>37.316666666666656</v>
      </c>
      <c r="F469" s="36">
        <v>36.733333333333327</v>
      </c>
      <c r="G469" s="36">
        <v>36.066666666666656</v>
      </c>
      <c r="H469" s="36">
        <v>38.566666666666656</v>
      </c>
      <c r="I469" s="36">
        <v>39.233333333333327</v>
      </c>
      <c r="J469" s="36">
        <v>39.816666666666656</v>
      </c>
      <c r="K469" s="31">
        <v>38.65</v>
      </c>
      <c r="L469" s="31">
        <v>37.4</v>
      </c>
      <c r="M469" s="31">
        <v>331.79315000000003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338.65</v>
      </c>
      <c r="D470" s="36">
        <v>339.3</v>
      </c>
      <c r="E470" s="36">
        <v>337</v>
      </c>
      <c r="F470" s="36">
        <v>335.34999999999997</v>
      </c>
      <c r="G470" s="36">
        <v>333.04999999999995</v>
      </c>
      <c r="H470" s="36">
        <v>340.95000000000005</v>
      </c>
      <c r="I470" s="36">
        <v>343.25000000000011</v>
      </c>
      <c r="J470" s="36">
        <v>344.90000000000009</v>
      </c>
      <c r="K470" s="31">
        <v>341.6</v>
      </c>
      <c r="L470" s="31">
        <v>337.65</v>
      </c>
      <c r="M470" s="31">
        <v>2.6324399999999999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420.6</v>
      </c>
      <c r="D471" s="36">
        <v>422.31666666666666</v>
      </c>
      <c r="E471" s="36">
        <v>416.83333333333331</v>
      </c>
      <c r="F471" s="36">
        <v>413.06666666666666</v>
      </c>
      <c r="G471" s="36">
        <v>407.58333333333331</v>
      </c>
      <c r="H471" s="36">
        <v>426.08333333333331</v>
      </c>
      <c r="I471" s="36">
        <v>431.56666666666666</v>
      </c>
      <c r="J471" s="36">
        <v>435.33333333333331</v>
      </c>
      <c r="K471" s="31">
        <v>427.8</v>
      </c>
      <c r="L471" s="31">
        <v>418.55</v>
      </c>
      <c r="M471" s="31">
        <v>2.72045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747.15</v>
      </c>
      <c r="D472" s="36">
        <v>746.11666666666667</v>
      </c>
      <c r="E472" s="36">
        <v>742.0333333333333</v>
      </c>
      <c r="F472" s="36">
        <v>736.91666666666663</v>
      </c>
      <c r="G472" s="36">
        <v>732.83333333333326</v>
      </c>
      <c r="H472" s="36">
        <v>751.23333333333335</v>
      </c>
      <c r="I472" s="36">
        <v>755.31666666666661</v>
      </c>
      <c r="J472" s="36">
        <v>760.43333333333339</v>
      </c>
      <c r="K472" s="31">
        <v>750.2</v>
      </c>
      <c r="L472" s="31">
        <v>741</v>
      </c>
      <c r="M472" s="31">
        <v>0.372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3541.85</v>
      </c>
      <c r="D473" s="36">
        <v>3546.7833333333333</v>
      </c>
      <c r="E473" s="36">
        <v>3478.5666666666666</v>
      </c>
      <c r="F473" s="36">
        <v>3415.2833333333333</v>
      </c>
      <c r="G473" s="36">
        <v>3347.0666666666666</v>
      </c>
      <c r="H473" s="36">
        <v>3610.0666666666666</v>
      </c>
      <c r="I473" s="36">
        <v>3678.2833333333328</v>
      </c>
      <c r="J473" s="36">
        <v>3741.5666666666666</v>
      </c>
      <c r="K473" s="31">
        <v>3615</v>
      </c>
      <c r="L473" s="31">
        <v>3483.5</v>
      </c>
      <c r="M473" s="31">
        <v>1.9129499999999999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52.8</v>
      </c>
      <c r="D474" s="36">
        <v>52.966666666666669</v>
      </c>
      <c r="E474" s="36">
        <v>51.833333333333336</v>
      </c>
      <c r="F474" s="36">
        <v>50.866666666666667</v>
      </c>
      <c r="G474" s="36">
        <v>49.733333333333334</v>
      </c>
      <c r="H474" s="36">
        <v>53.933333333333337</v>
      </c>
      <c r="I474" s="36">
        <v>55.066666666666663</v>
      </c>
      <c r="J474" s="36">
        <v>56.033333333333339</v>
      </c>
      <c r="K474" s="31">
        <v>54.1</v>
      </c>
      <c r="L474" s="31">
        <v>52</v>
      </c>
      <c r="M474" s="31">
        <v>152.90923000000001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1997.9</v>
      </c>
      <c r="D475" s="36">
        <v>1991.3833333333332</v>
      </c>
      <c r="E475" s="36">
        <v>1966.8666666666663</v>
      </c>
      <c r="F475" s="36">
        <v>1935.833333333333</v>
      </c>
      <c r="G475" s="36">
        <v>1911.3166666666662</v>
      </c>
      <c r="H475" s="36">
        <v>2022.4166666666665</v>
      </c>
      <c r="I475" s="36">
        <v>2046.9333333333334</v>
      </c>
      <c r="J475" s="36">
        <v>2077.9666666666667</v>
      </c>
      <c r="K475" s="31">
        <v>2015.9</v>
      </c>
      <c r="L475" s="31">
        <v>1960.35</v>
      </c>
      <c r="M475" s="31">
        <v>8.3755299999999995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41.05</v>
      </c>
      <c r="D476" s="36">
        <v>40.866666666666667</v>
      </c>
      <c r="E476" s="36">
        <v>39.983333333333334</v>
      </c>
      <c r="F476" s="36">
        <v>38.916666666666664</v>
      </c>
      <c r="G476" s="36">
        <v>38.033333333333331</v>
      </c>
      <c r="H476" s="36">
        <v>41.933333333333337</v>
      </c>
      <c r="I476" s="36">
        <v>42.816666666666677</v>
      </c>
      <c r="J476" s="36">
        <v>43.88333333333334</v>
      </c>
      <c r="K476" s="31">
        <v>41.75</v>
      </c>
      <c r="L476" s="31">
        <v>39.799999999999997</v>
      </c>
      <c r="M476" s="31">
        <v>311.02708000000001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486.35</v>
      </c>
      <c r="D477" s="36">
        <v>488.8</v>
      </c>
      <c r="E477" s="36">
        <v>482.6</v>
      </c>
      <c r="F477" s="36">
        <v>478.85</v>
      </c>
      <c r="G477" s="36">
        <v>472.65000000000003</v>
      </c>
      <c r="H477" s="36">
        <v>492.55</v>
      </c>
      <c r="I477" s="36">
        <v>498.74999999999994</v>
      </c>
      <c r="J477" s="36">
        <v>502.5</v>
      </c>
      <c r="K477" s="31">
        <v>495</v>
      </c>
      <c r="L477" s="31">
        <v>485.05</v>
      </c>
      <c r="M477" s="31">
        <v>1.62399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10111.549999999999</v>
      </c>
      <c r="D478" s="36">
        <v>10148.716666666667</v>
      </c>
      <c r="E478" s="36">
        <v>10052.433333333334</v>
      </c>
      <c r="F478" s="36">
        <v>9993.3166666666675</v>
      </c>
      <c r="G478" s="36">
        <v>9897.0333333333347</v>
      </c>
      <c r="H478" s="36">
        <v>10207.833333333334</v>
      </c>
      <c r="I478" s="36">
        <v>10304.116666666667</v>
      </c>
      <c r="J478" s="36">
        <v>10363.233333333334</v>
      </c>
      <c r="K478" s="31">
        <v>10245</v>
      </c>
      <c r="L478" s="31">
        <v>10089.6</v>
      </c>
      <c r="M478" s="31">
        <v>1.79575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123.05</v>
      </c>
      <c r="D479" s="36">
        <v>122.28333333333335</v>
      </c>
      <c r="E479" s="36">
        <v>121.01666666666669</v>
      </c>
      <c r="F479" s="36">
        <v>118.98333333333335</v>
      </c>
      <c r="G479" s="36">
        <v>117.7166666666667</v>
      </c>
      <c r="H479" s="36">
        <v>124.31666666666669</v>
      </c>
      <c r="I479" s="36">
        <v>125.58333333333334</v>
      </c>
      <c r="J479" s="36">
        <v>127.61666666666669</v>
      </c>
      <c r="K479" s="31">
        <v>123.55</v>
      </c>
      <c r="L479" s="31">
        <v>120.25</v>
      </c>
      <c r="M479" s="31">
        <v>134.74009000000001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1824.95</v>
      </c>
      <c r="D480" s="36">
        <v>1823.4000000000003</v>
      </c>
      <c r="E480" s="36">
        <v>1805.1500000000005</v>
      </c>
      <c r="F480" s="36">
        <v>1785.3500000000001</v>
      </c>
      <c r="G480" s="36">
        <v>1767.1000000000004</v>
      </c>
      <c r="H480" s="36">
        <v>1843.2000000000007</v>
      </c>
      <c r="I480" s="36">
        <v>1861.4500000000003</v>
      </c>
      <c r="J480" s="36">
        <v>1881.2500000000009</v>
      </c>
      <c r="K480" s="31">
        <v>1841.65</v>
      </c>
      <c r="L480" s="31">
        <v>1803.6</v>
      </c>
      <c r="M480" s="31">
        <v>2.8969399999999998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1098.2</v>
      </c>
      <c r="D481" s="36">
        <v>1096.1166666666668</v>
      </c>
      <c r="E481" s="36">
        <v>1087.1333333333337</v>
      </c>
      <c r="F481" s="36">
        <v>1076.0666666666668</v>
      </c>
      <c r="G481" s="36">
        <v>1067.0833333333337</v>
      </c>
      <c r="H481" s="36">
        <v>1107.1833333333336</v>
      </c>
      <c r="I481" s="36">
        <v>1116.1666666666667</v>
      </c>
      <c r="J481" s="31">
        <v>1127.2333333333336</v>
      </c>
      <c r="K481" s="31">
        <v>1105.0999999999999</v>
      </c>
      <c r="L481" s="31">
        <v>1085.05</v>
      </c>
      <c r="M481" s="53">
        <v>4.44285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663.6</v>
      </c>
      <c r="D482" s="36">
        <v>667.5</v>
      </c>
      <c r="E482" s="36">
        <v>658.1</v>
      </c>
      <c r="F482" s="36">
        <v>652.6</v>
      </c>
      <c r="G482" s="36">
        <v>643.20000000000005</v>
      </c>
      <c r="H482" s="36">
        <v>673</v>
      </c>
      <c r="I482" s="36">
        <v>682.40000000000009</v>
      </c>
      <c r="J482" s="31">
        <v>687.9</v>
      </c>
      <c r="K482" s="31">
        <v>676.9</v>
      </c>
      <c r="L482" s="31">
        <v>662</v>
      </c>
      <c r="M482" s="53">
        <v>3.9251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586.85</v>
      </c>
      <c r="D483" s="36">
        <v>589.65</v>
      </c>
      <c r="E483" s="36">
        <v>582.5</v>
      </c>
      <c r="F483" s="36">
        <v>578.15</v>
      </c>
      <c r="G483" s="36">
        <v>571</v>
      </c>
      <c r="H483" s="36">
        <v>594</v>
      </c>
      <c r="I483" s="36">
        <v>601.14999999999986</v>
      </c>
      <c r="J483" s="36">
        <v>605.5</v>
      </c>
      <c r="K483" s="31">
        <v>596.79999999999995</v>
      </c>
      <c r="L483" s="31">
        <v>585.29999999999995</v>
      </c>
      <c r="M483" s="31">
        <v>24.352329999999998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868.6</v>
      </c>
      <c r="D484" s="36">
        <v>877.88333333333333</v>
      </c>
      <c r="E484" s="36">
        <v>850.81666666666661</v>
      </c>
      <c r="F484" s="36">
        <v>833.0333333333333</v>
      </c>
      <c r="G484" s="36">
        <v>805.96666666666658</v>
      </c>
      <c r="H484" s="36">
        <v>895.66666666666663</v>
      </c>
      <c r="I484" s="36">
        <v>922.73333333333346</v>
      </c>
      <c r="J484" s="31">
        <v>940.51666666666665</v>
      </c>
      <c r="K484" s="31">
        <v>904.95</v>
      </c>
      <c r="L484" s="31">
        <v>860.1</v>
      </c>
      <c r="M484" s="53">
        <v>2.4004099999999999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592.25</v>
      </c>
      <c r="D485" s="36">
        <v>594.75</v>
      </c>
      <c r="E485" s="36">
        <v>586.5</v>
      </c>
      <c r="F485" s="36">
        <v>580.75</v>
      </c>
      <c r="G485" s="36">
        <v>572.5</v>
      </c>
      <c r="H485" s="36">
        <v>600.5</v>
      </c>
      <c r="I485" s="36">
        <v>608.75</v>
      </c>
      <c r="J485" s="36">
        <v>614.5</v>
      </c>
      <c r="K485" s="31">
        <v>603</v>
      </c>
      <c r="L485" s="31">
        <v>589</v>
      </c>
      <c r="M485" s="31">
        <v>5.6615900000000003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432.2</v>
      </c>
      <c r="D486" s="36">
        <v>425.8</v>
      </c>
      <c r="E486" s="36">
        <v>409.05</v>
      </c>
      <c r="F486" s="36">
        <v>385.9</v>
      </c>
      <c r="G486" s="36">
        <v>369.15</v>
      </c>
      <c r="H486" s="36">
        <v>448.95000000000005</v>
      </c>
      <c r="I486" s="36">
        <v>465.70000000000005</v>
      </c>
      <c r="J486" s="36">
        <v>488.85000000000008</v>
      </c>
      <c r="K486" s="31">
        <v>442.55</v>
      </c>
      <c r="L486" s="31">
        <v>402.65</v>
      </c>
      <c r="M486" s="31">
        <v>61.450629999999997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382.75</v>
      </c>
      <c r="D487" s="36">
        <v>384.7833333333333</v>
      </c>
      <c r="E487" s="36">
        <v>378.06666666666661</v>
      </c>
      <c r="F487" s="36">
        <v>373.38333333333333</v>
      </c>
      <c r="G487" s="36">
        <v>366.66666666666663</v>
      </c>
      <c r="H487" s="36">
        <v>389.46666666666658</v>
      </c>
      <c r="I487" s="36">
        <v>396.18333333333328</v>
      </c>
      <c r="J487" s="36">
        <v>400.86666666666656</v>
      </c>
      <c r="K487" s="31">
        <v>391.5</v>
      </c>
      <c r="L487" s="31">
        <v>380.1</v>
      </c>
      <c r="M487" s="31">
        <v>2.2730399999999999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554.29999999999995</v>
      </c>
      <c r="D488" s="36">
        <v>551.68333333333328</v>
      </c>
      <c r="E488" s="36">
        <v>544.61666666666656</v>
      </c>
      <c r="F488" s="36">
        <v>534.93333333333328</v>
      </c>
      <c r="G488" s="36">
        <v>527.86666666666656</v>
      </c>
      <c r="H488" s="36">
        <v>561.36666666666656</v>
      </c>
      <c r="I488" s="36">
        <v>568.43333333333339</v>
      </c>
      <c r="J488" s="36">
        <v>578.11666666666656</v>
      </c>
      <c r="K488" s="31">
        <v>558.75</v>
      </c>
      <c r="L488" s="31">
        <v>542</v>
      </c>
      <c r="M488" s="31">
        <v>2.5588199999999999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1225.8</v>
      </c>
      <c r="D489" s="36">
        <v>1223.9000000000001</v>
      </c>
      <c r="E489" s="36">
        <v>1208.0500000000002</v>
      </c>
      <c r="F489" s="36">
        <v>1190.3000000000002</v>
      </c>
      <c r="G489" s="36">
        <v>1174.4500000000003</v>
      </c>
      <c r="H489" s="36">
        <v>1241.6500000000001</v>
      </c>
      <c r="I489" s="36">
        <v>1257.5</v>
      </c>
      <c r="J489" s="36">
        <v>1275.25</v>
      </c>
      <c r="K489" s="31">
        <v>1239.75</v>
      </c>
      <c r="L489" s="31">
        <v>1206.1500000000001</v>
      </c>
      <c r="M489" s="31">
        <v>16.31101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1260.4000000000001</v>
      </c>
      <c r="D490" s="36">
        <v>1266.4166666666667</v>
      </c>
      <c r="E490" s="36">
        <v>1250.3833333333334</v>
      </c>
      <c r="F490" s="36">
        <v>1240.3666666666668</v>
      </c>
      <c r="G490" s="36">
        <v>1224.3333333333335</v>
      </c>
      <c r="H490" s="36">
        <v>1276.4333333333334</v>
      </c>
      <c r="I490" s="36">
        <v>1292.4666666666667</v>
      </c>
      <c r="J490" s="36">
        <v>1302.4833333333333</v>
      </c>
      <c r="K490" s="31">
        <v>1282.45</v>
      </c>
      <c r="L490" s="31">
        <v>1256.4000000000001</v>
      </c>
      <c r="M490" s="31">
        <v>0.83352000000000004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263.8</v>
      </c>
      <c r="D491" s="36">
        <v>262.3</v>
      </c>
      <c r="E491" s="36">
        <v>257.35000000000002</v>
      </c>
      <c r="F491" s="36">
        <v>250.9</v>
      </c>
      <c r="G491" s="36">
        <v>245.95000000000002</v>
      </c>
      <c r="H491" s="36">
        <v>268.75</v>
      </c>
      <c r="I491" s="36">
        <v>273.69999999999993</v>
      </c>
      <c r="J491" s="36">
        <v>280.15000000000003</v>
      </c>
      <c r="K491" s="31">
        <v>267.25</v>
      </c>
      <c r="L491" s="31">
        <v>255.85</v>
      </c>
      <c r="M491" s="31">
        <v>222.85123999999999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294.75</v>
      </c>
      <c r="D492" s="36">
        <v>292.93333333333334</v>
      </c>
      <c r="E492" s="36">
        <v>290.36666666666667</v>
      </c>
      <c r="F492" s="36">
        <v>285.98333333333335</v>
      </c>
      <c r="G492" s="36">
        <v>283.41666666666669</v>
      </c>
      <c r="H492" s="36">
        <v>297.31666666666666</v>
      </c>
      <c r="I492" s="36">
        <v>299.88333333333338</v>
      </c>
      <c r="J492" s="36">
        <v>304.26666666666665</v>
      </c>
      <c r="K492" s="31">
        <v>295.5</v>
      </c>
      <c r="L492" s="31">
        <v>288.55</v>
      </c>
      <c r="M492" s="31">
        <v>3.9430399999999999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662.3</v>
      </c>
      <c r="D493" s="36">
        <v>666.1</v>
      </c>
      <c r="E493" s="36">
        <v>656.2</v>
      </c>
      <c r="F493" s="36">
        <v>650.1</v>
      </c>
      <c r="G493" s="36">
        <v>640.20000000000005</v>
      </c>
      <c r="H493" s="36">
        <v>672.2</v>
      </c>
      <c r="I493" s="36">
        <v>682.09999999999991</v>
      </c>
      <c r="J493" s="36">
        <v>688.2</v>
      </c>
      <c r="K493" s="31">
        <v>676</v>
      </c>
      <c r="L493" s="31">
        <v>660</v>
      </c>
      <c r="M493" s="31">
        <v>0.99155000000000004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1741.25</v>
      </c>
      <c r="D494" s="36">
        <v>1748.4166666666667</v>
      </c>
      <c r="E494" s="36">
        <v>1729.8333333333335</v>
      </c>
      <c r="F494" s="36">
        <v>1718.4166666666667</v>
      </c>
      <c r="G494" s="36">
        <v>1699.8333333333335</v>
      </c>
      <c r="H494" s="36">
        <v>1759.8333333333335</v>
      </c>
      <c r="I494" s="36">
        <v>1778.416666666667</v>
      </c>
      <c r="J494" s="36">
        <v>1789.8333333333335</v>
      </c>
      <c r="K494" s="31">
        <v>1767</v>
      </c>
      <c r="L494" s="31">
        <v>1737</v>
      </c>
      <c r="M494" s="31">
        <v>0.48719000000000001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2092.5500000000002</v>
      </c>
      <c r="D495" s="36">
        <v>2070.5333333333333</v>
      </c>
      <c r="E495" s="36">
        <v>2036.0666666666666</v>
      </c>
      <c r="F495" s="36">
        <v>1979.5833333333333</v>
      </c>
      <c r="G495" s="36">
        <v>1945.1166666666666</v>
      </c>
      <c r="H495" s="36">
        <v>2127.0166666666664</v>
      </c>
      <c r="I495" s="36">
        <v>2161.4833333333327</v>
      </c>
      <c r="J495" s="36">
        <v>2217.9666666666667</v>
      </c>
      <c r="K495" s="31">
        <v>2105</v>
      </c>
      <c r="L495" s="31">
        <v>2014.05</v>
      </c>
      <c r="M495" s="31">
        <v>1.31308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15.85</v>
      </c>
      <c r="D496" s="36">
        <v>15.966666666666667</v>
      </c>
      <c r="E496" s="36">
        <v>15.483333333333334</v>
      </c>
      <c r="F496" s="36">
        <v>15.116666666666667</v>
      </c>
      <c r="G496" s="36">
        <v>14.633333333333335</v>
      </c>
      <c r="H496" s="36">
        <v>16.333333333333336</v>
      </c>
      <c r="I496" s="36">
        <v>16.816666666666663</v>
      </c>
      <c r="J496" s="36">
        <v>17.183333333333334</v>
      </c>
      <c r="K496" s="31">
        <v>16.45</v>
      </c>
      <c r="L496" s="31">
        <v>15.6</v>
      </c>
      <c r="M496" s="31">
        <v>5987.2648499999996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986.9</v>
      </c>
      <c r="D497" s="36">
        <v>990.01666666666677</v>
      </c>
      <c r="E497" s="36">
        <v>979.88333333333355</v>
      </c>
      <c r="F497" s="36">
        <v>972.86666666666679</v>
      </c>
      <c r="G497" s="36">
        <v>962.73333333333358</v>
      </c>
      <c r="H497" s="36">
        <v>997.03333333333353</v>
      </c>
      <c r="I497" s="36">
        <v>1007.1666666666667</v>
      </c>
      <c r="J497" s="36">
        <v>1014.1833333333335</v>
      </c>
      <c r="K497" s="31">
        <v>1000.15</v>
      </c>
      <c r="L497" s="31">
        <v>983</v>
      </c>
      <c r="M497" s="31">
        <v>12.524150000000001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559.35</v>
      </c>
      <c r="D498" s="36">
        <v>562.2833333333333</v>
      </c>
      <c r="E498" s="36">
        <v>550.56666666666661</v>
      </c>
      <c r="F498" s="36">
        <v>541.7833333333333</v>
      </c>
      <c r="G498" s="36">
        <v>530.06666666666661</v>
      </c>
      <c r="H498" s="36">
        <v>571.06666666666661</v>
      </c>
      <c r="I498" s="36">
        <v>582.7833333333333</v>
      </c>
      <c r="J498" s="36">
        <v>591.56666666666661</v>
      </c>
      <c r="K498" s="31">
        <v>574</v>
      </c>
      <c r="L498" s="31">
        <v>553.5</v>
      </c>
      <c r="M498" s="31">
        <v>10.72888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815.95</v>
      </c>
      <c r="D499" s="36">
        <v>818.38333333333333</v>
      </c>
      <c r="E499" s="36">
        <v>809.76666666666665</v>
      </c>
      <c r="F499" s="36">
        <v>803.58333333333337</v>
      </c>
      <c r="G499" s="36">
        <v>794.9666666666667</v>
      </c>
      <c r="H499" s="36">
        <v>824.56666666666661</v>
      </c>
      <c r="I499" s="36">
        <v>833.18333333333317</v>
      </c>
      <c r="J499" s="36">
        <v>839.36666666666656</v>
      </c>
      <c r="K499" s="31">
        <v>827</v>
      </c>
      <c r="L499" s="31">
        <v>812.2</v>
      </c>
      <c r="M499" s="31">
        <v>0.55310999999999999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1363.95</v>
      </c>
      <c r="D500" s="36">
        <v>1362.2833333333333</v>
      </c>
      <c r="E500" s="36">
        <v>1357.5666666666666</v>
      </c>
      <c r="F500" s="36">
        <v>1351.1833333333334</v>
      </c>
      <c r="G500" s="36">
        <v>1346.4666666666667</v>
      </c>
      <c r="H500" s="36">
        <v>1368.6666666666665</v>
      </c>
      <c r="I500" s="36">
        <v>1373.3833333333332</v>
      </c>
      <c r="J500" s="36">
        <v>1379.7666666666664</v>
      </c>
      <c r="K500" s="31">
        <v>1367</v>
      </c>
      <c r="L500" s="31">
        <v>1355.9</v>
      </c>
      <c r="M500" s="31">
        <v>0.47454000000000002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455.9</v>
      </c>
      <c r="D501" s="36">
        <v>458.26666666666665</v>
      </c>
      <c r="E501" s="36">
        <v>452.63333333333333</v>
      </c>
      <c r="F501" s="36">
        <v>449.36666666666667</v>
      </c>
      <c r="G501" s="36">
        <v>443.73333333333335</v>
      </c>
      <c r="H501" s="36">
        <v>461.5333333333333</v>
      </c>
      <c r="I501" s="36">
        <v>467.16666666666663</v>
      </c>
      <c r="J501" s="36">
        <v>470.43333333333328</v>
      </c>
      <c r="K501" s="31">
        <v>463.9</v>
      </c>
      <c r="L501" s="31">
        <v>455</v>
      </c>
      <c r="M501" s="31">
        <v>97.671819999999997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22.9</v>
      </c>
      <c r="D502" s="36">
        <v>23.133333333333336</v>
      </c>
      <c r="E502" s="36">
        <v>22.516666666666673</v>
      </c>
      <c r="F502" s="36">
        <v>22.133333333333336</v>
      </c>
      <c r="G502" s="36">
        <v>21.516666666666673</v>
      </c>
      <c r="H502" s="36">
        <v>23.516666666666673</v>
      </c>
      <c r="I502" s="36">
        <v>24.13333333333334</v>
      </c>
      <c r="J502" s="36">
        <v>24.516666666666673</v>
      </c>
      <c r="K502" s="31">
        <v>23.75</v>
      </c>
      <c r="L502" s="31">
        <v>22.75</v>
      </c>
      <c r="M502" s="31">
        <v>3780.9958999999999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285.64999999999998</v>
      </c>
      <c r="D503" s="36">
        <v>286.33333333333331</v>
      </c>
      <c r="E503" s="36">
        <v>281.66666666666663</v>
      </c>
      <c r="F503" s="36">
        <v>277.68333333333334</v>
      </c>
      <c r="G503" s="36">
        <v>273.01666666666665</v>
      </c>
      <c r="H503" s="36">
        <v>290.31666666666661</v>
      </c>
      <c r="I503" s="36">
        <v>294.98333333333323</v>
      </c>
      <c r="J503" s="31">
        <v>298.96666666666658</v>
      </c>
      <c r="K503" s="31">
        <v>291</v>
      </c>
      <c r="L503" s="31">
        <v>282.35000000000002</v>
      </c>
      <c r="M503" s="53">
        <v>121.36772999999999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577.75</v>
      </c>
      <c r="D504" s="36">
        <v>581.73333333333335</v>
      </c>
      <c r="E504" s="36">
        <v>567.06666666666672</v>
      </c>
      <c r="F504" s="36">
        <v>556.38333333333333</v>
      </c>
      <c r="G504" s="36">
        <v>541.7166666666667</v>
      </c>
      <c r="H504" s="36">
        <v>592.41666666666674</v>
      </c>
      <c r="I504" s="36">
        <v>607.08333333333326</v>
      </c>
      <c r="J504" s="31">
        <v>617.76666666666677</v>
      </c>
      <c r="K504" s="31">
        <v>596.4</v>
      </c>
      <c r="L504" s="31">
        <v>571.04999999999995</v>
      </c>
      <c r="M504" s="53">
        <v>18.6844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15952.1</v>
      </c>
      <c r="D505" s="36">
        <v>16069.5</v>
      </c>
      <c r="E505" s="36">
        <v>15789</v>
      </c>
      <c r="F505" s="36">
        <v>15625.9</v>
      </c>
      <c r="G505" s="36">
        <v>15345.4</v>
      </c>
      <c r="H505" s="36">
        <v>16232.6</v>
      </c>
      <c r="I505" s="36">
        <v>16513.099999999999</v>
      </c>
      <c r="J505" s="36">
        <v>16676.2</v>
      </c>
      <c r="K505" s="31">
        <v>16350</v>
      </c>
      <c r="L505" s="31">
        <v>15906.4</v>
      </c>
      <c r="M505" s="31">
        <v>0.35063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127.55</v>
      </c>
      <c r="D506" s="36">
        <v>128.29999999999998</v>
      </c>
      <c r="E506" s="36">
        <v>126.34999999999997</v>
      </c>
      <c r="F506" s="36">
        <v>125.14999999999998</v>
      </c>
      <c r="G506" s="36">
        <v>123.19999999999996</v>
      </c>
      <c r="H506" s="36">
        <v>129.49999999999997</v>
      </c>
      <c r="I506" s="36">
        <v>131.44999999999996</v>
      </c>
      <c r="J506" s="36">
        <v>132.64999999999998</v>
      </c>
      <c r="K506" s="31">
        <v>130.25</v>
      </c>
      <c r="L506" s="31">
        <v>127.1</v>
      </c>
      <c r="M506" s="31">
        <v>391.01172000000003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710.4</v>
      </c>
      <c r="D507" s="36">
        <v>711.78333333333342</v>
      </c>
      <c r="E507" s="36">
        <v>707.56666666666683</v>
      </c>
      <c r="F507" s="36">
        <v>704.73333333333346</v>
      </c>
      <c r="G507" s="36">
        <v>700.51666666666688</v>
      </c>
      <c r="H507" s="36">
        <v>714.61666666666679</v>
      </c>
      <c r="I507" s="36">
        <v>718.83333333333326</v>
      </c>
      <c r="J507" s="31">
        <v>721.66666666666674</v>
      </c>
      <c r="K507" s="31">
        <v>716</v>
      </c>
      <c r="L507" s="31">
        <v>708.95</v>
      </c>
      <c r="M507" s="53">
        <v>9.2191100000000006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1689.55</v>
      </c>
      <c r="D508" s="36">
        <v>1681.75</v>
      </c>
      <c r="E508" s="36">
        <v>1669.8</v>
      </c>
      <c r="F508" s="36">
        <v>1650.05</v>
      </c>
      <c r="G508" s="36">
        <v>1638.1</v>
      </c>
      <c r="H508" s="36">
        <v>1701.5</v>
      </c>
      <c r="I508" s="36">
        <v>1713.4499999999998</v>
      </c>
      <c r="J508" s="36">
        <v>1733.2</v>
      </c>
      <c r="K508" s="31">
        <v>1693.7</v>
      </c>
      <c r="L508" s="31">
        <v>1662</v>
      </c>
      <c r="M508" s="31">
        <v>0.40503</v>
      </c>
      <c r="N508" s="1"/>
      <c r="O508" s="1"/>
    </row>
    <row r="509" spans="1:15" ht="12.75" customHeight="1">
      <c r="A509" s="243">
        <v>499</v>
      </c>
      <c r="B509" s="244" t="s">
        <v>560</v>
      </c>
      <c r="C509" s="244">
        <v>1681.1</v>
      </c>
      <c r="D509" s="245">
        <v>1683.55</v>
      </c>
      <c r="E509" s="245">
        <v>1660.9499999999998</v>
      </c>
      <c r="F509" s="245">
        <v>1640.8</v>
      </c>
      <c r="G509" s="245">
        <v>1618.1999999999998</v>
      </c>
      <c r="H509" s="245">
        <v>1703.6999999999998</v>
      </c>
      <c r="I509" s="245">
        <v>1726.2999999999997</v>
      </c>
      <c r="J509" s="245">
        <v>1746.4499999999998</v>
      </c>
      <c r="K509" s="246">
        <v>1706.15</v>
      </c>
      <c r="L509" s="246">
        <v>1663.4</v>
      </c>
      <c r="M509" s="246">
        <v>1.43919</v>
      </c>
      <c r="N509" s="1"/>
      <c r="O509" s="1"/>
    </row>
    <row r="510" spans="1:15" ht="12.75" customHeight="1">
      <c r="A510" s="259">
        <v>500</v>
      </c>
      <c r="B510" s="261" t="s">
        <v>560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8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3"/>
      <c r="B5" s="344"/>
      <c r="C5" s="343"/>
      <c r="D5" s="344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45" t="s">
        <v>564</v>
      </c>
      <c r="C7" s="344"/>
      <c r="D7" s="7">
        <f>Main!B10</f>
        <v>45295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45294</v>
      </c>
      <c r="B10" s="32">
        <v>540615</v>
      </c>
      <c r="C10" s="31" t="s">
        <v>1009</v>
      </c>
      <c r="D10" s="31" t="s">
        <v>1010</v>
      </c>
      <c r="E10" s="31" t="s">
        <v>573</v>
      </c>
      <c r="F10" s="86">
        <v>714356</v>
      </c>
      <c r="G10" s="32">
        <v>0.93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45294</v>
      </c>
      <c r="B11" s="32">
        <v>540615</v>
      </c>
      <c r="C11" s="31" t="s">
        <v>1009</v>
      </c>
      <c r="D11" s="31" t="s">
        <v>1010</v>
      </c>
      <c r="E11" s="31" t="s">
        <v>574</v>
      </c>
      <c r="F11" s="86">
        <v>1573406</v>
      </c>
      <c r="G11" s="32">
        <v>0.9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45294</v>
      </c>
      <c r="B12" s="32">
        <v>540615</v>
      </c>
      <c r="C12" s="31" t="s">
        <v>1009</v>
      </c>
      <c r="D12" s="31" t="s">
        <v>1011</v>
      </c>
      <c r="E12" s="31" t="s">
        <v>573</v>
      </c>
      <c r="F12" s="86">
        <v>1657140</v>
      </c>
      <c r="G12" s="32">
        <v>0.93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45294</v>
      </c>
      <c r="B13" s="32">
        <v>540615</v>
      </c>
      <c r="C13" s="31" t="s">
        <v>1009</v>
      </c>
      <c r="D13" s="31" t="s">
        <v>1011</v>
      </c>
      <c r="E13" s="31" t="s">
        <v>574</v>
      </c>
      <c r="F13" s="86">
        <v>1657140</v>
      </c>
      <c r="G13" s="32">
        <v>0.92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45294</v>
      </c>
      <c r="B14" s="32">
        <v>543346</v>
      </c>
      <c r="C14" s="31" t="s">
        <v>1012</v>
      </c>
      <c r="D14" s="31" t="s">
        <v>1013</v>
      </c>
      <c r="E14" s="31" t="s">
        <v>573</v>
      </c>
      <c r="F14" s="86">
        <v>150000</v>
      </c>
      <c r="G14" s="32">
        <v>48.01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45294</v>
      </c>
      <c r="B15" s="32">
        <v>543346</v>
      </c>
      <c r="C15" s="31" t="s">
        <v>1012</v>
      </c>
      <c r="D15" s="31" t="s">
        <v>1014</v>
      </c>
      <c r="E15" s="31" t="s">
        <v>573</v>
      </c>
      <c r="F15" s="86">
        <v>200000</v>
      </c>
      <c r="G15" s="32">
        <v>47.78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45294</v>
      </c>
      <c r="B16" s="32">
        <v>543346</v>
      </c>
      <c r="C16" s="31" t="s">
        <v>1012</v>
      </c>
      <c r="D16" s="31" t="s">
        <v>1015</v>
      </c>
      <c r="E16" s="31" t="s">
        <v>574</v>
      </c>
      <c r="F16" s="86">
        <v>129000</v>
      </c>
      <c r="G16" s="32">
        <v>47.6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45294</v>
      </c>
      <c r="B17" s="32">
        <v>543499</v>
      </c>
      <c r="C17" s="31" t="s">
        <v>1016</v>
      </c>
      <c r="D17" s="31" t="s">
        <v>1017</v>
      </c>
      <c r="E17" s="31" t="s">
        <v>573</v>
      </c>
      <c r="F17" s="86">
        <v>74250</v>
      </c>
      <c r="G17" s="32">
        <v>52.97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45294</v>
      </c>
      <c r="B18" s="32">
        <v>543499</v>
      </c>
      <c r="C18" s="31" t="s">
        <v>1016</v>
      </c>
      <c r="D18" s="31" t="s">
        <v>1018</v>
      </c>
      <c r="E18" s="31" t="s">
        <v>574</v>
      </c>
      <c r="F18" s="86">
        <v>114750</v>
      </c>
      <c r="G18" s="32">
        <v>53.08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45294</v>
      </c>
      <c r="B19" s="32">
        <v>543499</v>
      </c>
      <c r="C19" s="31" t="s">
        <v>1016</v>
      </c>
      <c r="D19" s="31" t="s">
        <v>1019</v>
      </c>
      <c r="E19" s="31" t="s">
        <v>574</v>
      </c>
      <c r="F19" s="86">
        <v>87750</v>
      </c>
      <c r="G19" s="32">
        <v>52.85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45294</v>
      </c>
      <c r="B20" s="32">
        <v>543499</v>
      </c>
      <c r="C20" s="31" t="s">
        <v>1016</v>
      </c>
      <c r="D20" s="31" t="s">
        <v>1017</v>
      </c>
      <c r="E20" s="31" t="s">
        <v>573</v>
      </c>
      <c r="F20" s="86">
        <v>96750</v>
      </c>
      <c r="G20" s="32">
        <v>52.88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45294</v>
      </c>
      <c r="B21" s="32">
        <v>539773</v>
      </c>
      <c r="C21" s="31" t="s">
        <v>1020</v>
      </c>
      <c r="D21" s="31" t="s">
        <v>1021</v>
      </c>
      <c r="E21" s="31" t="s">
        <v>573</v>
      </c>
      <c r="F21" s="86">
        <v>3080385</v>
      </c>
      <c r="G21" s="32">
        <v>2.68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45294</v>
      </c>
      <c r="B22" s="32">
        <v>539773</v>
      </c>
      <c r="C22" s="31" t="s">
        <v>1020</v>
      </c>
      <c r="D22" s="31" t="s">
        <v>1021</v>
      </c>
      <c r="E22" s="31" t="s">
        <v>574</v>
      </c>
      <c r="F22" s="86">
        <v>580385</v>
      </c>
      <c r="G22" s="32">
        <v>2.58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45294</v>
      </c>
      <c r="B23" s="32">
        <v>539277</v>
      </c>
      <c r="C23" s="31" t="s">
        <v>930</v>
      </c>
      <c r="D23" s="31" t="s">
        <v>931</v>
      </c>
      <c r="E23" s="31" t="s">
        <v>573</v>
      </c>
      <c r="F23" s="86">
        <v>9987374</v>
      </c>
      <c r="G23" s="32">
        <v>1.32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45294</v>
      </c>
      <c r="B24" s="32">
        <v>540694</v>
      </c>
      <c r="C24" s="31" t="s">
        <v>1022</v>
      </c>
      <c r="D24" s="31" t="s">
        <v>971</v>
      </c>
      <c r="E24" s="31" t="s">
        <v>574</v>
      </c>
      <c r="F24" s="86">
        <v>84673</v>
      </c>
      <c r="G24" s="32">
        <v>83.23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45294</v>
      </c>
      <c r="B25" s="32">
        <v>540694</v>
      </c>
      <c r="C25" s="31" t="s">
        <v>1022</v>
      </c>
      <c r="D25" s="31" t="s">
        <v>971</v>
      </c>
      <c r="E25" s="31" t="s">
        <v>573</v>
      </c>
      <c r="F25" s="86">
        <v>84673</v>
      </c>
      <c r="G25" s="32">
        <v>81.93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45294</v>
      </c>
      <c r="B26" s="32">
        <v>541702</v>
      </c>
      <c r="C26" s="31" t="s">
        <v>922</v>
      </c>
      <c r="D26" s="31" t="s">
        <v>1023</v>
      </c>
      <c r="E26" s="31" t="s">
        <v>574</v>
      </c>
      <c r="F26" s="86">
        <v>590000</v>
      </c>
      <c r="G26" s="32">
        <v>11.6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45294</v>
      </c>
      <c r="B27" s="32">
        <v>541702</v>
      </c>
      <c r="C27" s="31" t="s">
        <v>922</v>
      </c>
      <c r="D27" s="31" t="s">
        <v>923</v>
      </c>
      <c r="E27" s="31" t="s">
        <v>574</v>
      </c>
      <c r="F27" s="86">
        <v>1056112</v>
      </c>
      <c r="G27" s="32">
        <v>11.54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45294</v>
      </c>
      <c r="B28" s="32">
        <v>543497</v>
      </c>
      <c r="C28" s="31" t="s">
        <v>1024</v>
      </c>
      <c r="D28" s="31" t="s">
        <v>1025</v>
      </c>
      <c r="E28" s="31" t="s">
        <v>573</v>
      </c>
      <c r="F28" s="86">
        <v>88000</v>
      </c>
      <c r="G28" s="32">
        <v>55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45294</v>
      </c>
      <c r="B29" s="32">
        <v>543497</v>
      </c>
      <c r="C29" s="31" t="s">
        <v>1024</v>
      </c>
      <c r="D29" s="31" t="s">
        <v>1026</v>
      </c>
      <c r="E29" s="31" t="s">
        <v>574</v>
      </c>
      <c r="F29" s="86">
        <v>219200</v>
      </c>
      <c r="G29" s="32">
        <v>55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45294</v>
      </c>
      <c r="B30" s="32">
        <v>543211</v>
      </c>
      <c r="C30" s="31" t="s">
        <v>1027</v>
      </c>
      <c r="D30" s="31" t="s">
        <v>1028</v>
      </c>
      <c r="E30" s="31" t="s">
        <v>574</v>
      </c>
      <c r="F30" s="86">
        <v>72831</v>
      </c>
      <c r="G30" s="32">
        <v>48.64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45294</v>
      </c>
      <c r="B31" s="32">
        <v>530309</v>
      </c>
      <c r="C31" s="31" t="s">
        <v>1029</v>
      </c>
      <c r="D31" s="31" t="s">
        <v>1030</v>
      </c>
      <c r="E31" s="31" t="s">
        <v>574</v>
      </c>
      <c r="F31" s="86">
        <v>118710</v>
      </c>
      <c r="G31" s="32">
        <v>30.24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45294</v>
      </c>
      <c r="B32" s="32">
        <v>530309</v>
      </c>
      <c r="C32" s="31" t="s">
        <v>1029</v>
      </c>
      <c r="D32" s="31" t="s">
        <v>1031</v>
      </c>
      <c r="E32" s="31" t="s">
        <v>573</v>
      </c>
      <c r="F32" s="86">
        <v>301</v>
      </c>
      <c r="G32" s="32">
        <v>31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45294</v>
      </c>
      <c r="B33" s="32">
        <v>530309</v>
      </c>
      <c r="C33" s="31" t="s">
        <v>1029</v>
      </c>
      <c r="D33" s="31" t="s">
        <v>1032</v>
      </c>
      <c r="E33" s="31" t="s">
        <v>573</v>
      </c>
      <c r="F33" s="86">
        <v>120881</v>
      </c>
      <c r="G33" s="32">
        <v>30.23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45294</v>
      </c>
      <c r="B34" s="32">
        <v>530309</v>
      </c>
      <c r="C34" s="31" t="s">
        <v>1029</v>
      </c>
      <c r="D34" s="31" t="s">
        <v>1031</v>
      </c>
      <c r="E34" s="31" t="s">
        <v>574</v>
      </c>
      <c r="F34" s="86">
        <v>165659</v>
      </c>
      <c r="G34" s="32">
        <v>30.05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45294</v>
      </c>
      <c r="B35" s="32">
        <v>530309</v>
      </c>
      <c r="C35" s="31" t="s">
        <v>1029</v>
      </c>
      <c r="D35" s="31" t="s">
        <v>1032</v>
      </c>
      <c r="E35" s="31" t="s">
        <v>574</v>
      </c>
      <c r="F35" s="86">
        <v>8857</v>
      </c>
      <c r="G35" s="32">
        <v>30.86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45294</v>
      </c>
      <c r="B36" s="32">
        <v>537326</v>
      </c>
      <c r="C36" s="31" t="s">
        <v>1033</v>
      </c>
      <c r="D36" s="31" t="s">
        <v>1034</v>
      </c>
      <c r="E36" s="31" t="s">
        <v>574</v>
      </c>
      <c r="F36" s="86">
        <v>84337</v>
      </c>
      <c r="G36" s="32">
        <v>53.67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45294</v>
      </c>
      <c r="B37" s="32">
        <v>540681</v>
      </c>
      <c r="C37" s="31" t="s">
        <v>1035</v>
      </c>
      <c r="D37" s="31" t="s">
        <v>1036</v>
      </c>
      <c r="E37" s="31" t="s">
        <v>573</v>
      </c>
      <c r="F37" s="86">
        <v>95000</v>
      </c>
      <c r="G37" s="32">
        <v>33.76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45294</v>
      </c>
      <c r="B38" s="32">
        <v>540681</v>
      </c>
      <c r="C38" s="31" t="s">
        <v>1035</v>
      </c>
      <c r="D38" s="31" t="s">
        <v>1037</v>
      </c>
      <c r="E38" s="31" t="s">
        <v>574</v>
      </c>
      <c r="F38" s="86">
        <v>30000</v>
      </c>
      <c r="G38" s="32">
        <v>33.76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45294</v>
      </c>
      <c r="B39" s="32">
        <v>540681</v>
      </c>
      <c r="C39" s="31" t="s">
        <v>1035</v>
      </c>
      <c r="D39" s="31" t="s">
        <v>1038</v>
      </c>
      <c r="E39" s="31" t="s">
        <v>574</v>
      </c>
      <c r="F39" s="86">
        <v>30000</v>
      </c>
      <c r="G39" s="32">
        <v>33.76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45294</v>
      </c>
      <c r="B40" s="32">
        <v>544036</v>
      </c>
      <c r="C40" s="31" t="s">
        <v>1039</v>
      </c>
      <c r="D40" s="31" t="s">
        <v>1040</v>
      </c>
      <c r="E40" s="31" t="s">
        <v>574</v>
      </c>
      <c r="F40" s="86">
        <v>108800</v>
      </c>
      <c r="G40" s="32">
        <v>102.41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45294</v>
      </c>
      <c r="B41" s="32">
        <v>543594</v>
      </c>
      <c r="C41" s="31" t="s">
        <v>924</v>
      </c>
      <c r="D41" s="31" t="s">
        <v>1041</v>
      </c>
      <c r="E41" s="31" t="s">
        <v>574</v>
      </c>
      <c r="F41" s="86">
        <v>75000</v>
      </c>
      <c r="G41" s="32">
        <v>10.119999999999999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45294</v>
      </c>
      <c r="B42" s="32">
        <v>542724</v>
      </c>
      <c r="C42" s="31" t="s">
        <v>1042</v>
      </c>
      <c r="D42" s="31" t="s">
        <v>1043</v>
      </c>
      <c r="E42" s="31" t="s">
        <v>574</v>
      </c>
      <c r="F42" s="86">
        <v>2544594</v>
      </c>
      <c r="G42" s="32">
        <v>1.51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45294</v>
      </c>
      <c r="B43" s="32">
        <v>504351</v>
      </c>
      <c r="C43" s="31" t="s">
        <v>1044</v>
      </c>
      <c r="D43" s="31" t="s">
        <v>914</v>
      </c>
      <c r="E43" s="31" t="s">
        <v>573</v>
      </c>
      <c r="F43" s="86">
        <v>10000000</v>
      </c>
      <c r="G43" s="32">
        <v>1.64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45294</v>
      </c>
      <c r="B44" s="32">
        <v>504351</v>
      </c>
      <c r="C44" s="31" t="s">
        <v>1044</v>
      </c>
      <c r="D44" s="31" t="s">
        <v>1045</v>
      </c>
      <c r="E44" s="31" t="s">
        <v>574</v>
      </c>
      <c r="F44" s="86">
        <v>8041140</v>
      </c>
      <c r="G44" s="32">
        <v>1.69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45294</v>
      </c>
      <c r="B45" s="32">
        <v>504351</v>
      </c>
      <c r="C45" s="31" t="s">
        <v>1044</v>
      </c>
      <c r="D45" s="31" t="s">
        <v>1046</v>
      </c>
      <c r="E45" s="31" t="s">
        <v>574</v>
      </c>
      <c r="F45" s="86">
        <v>27500001</v>
      </c>
      <c r="G45" s="32">
        <v>1.64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45294</v>
      </c>
      <c r="B46" s="32">
        <v>512441</v>
      </c>
      <c r="C46" s="31" t="s">
        <v>913</v>
      </c>
      <c r="D46" s="31" t="s">
        <v>876</v>
      </c>
      <c r="E46" s="31" t="s">
        <v>573</v>
      </c>
      <c r="F46" s="86">
        <v>81163</v>
      </c>
      <c r="G46" s="32">
        <v>23.68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45294</v>
      </c>
      <c r="B47" s="32">
        <v>540190</v>
      </c>
      <c r="C47" s="31" t="s">
        <v>959</v>
      </c>
      <c r="D47" s="31" t="s">
        <v>976</v>
      </c>
      <c r="E47" s="31" t="s">
        <v>574</v>
      </c>
      <c r="F47" s="86">
        <v>36399</v>
      </c>
      <c r="G47" s="32">
        <v>44.15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45294</v>
      </c>
      <c r="B48" s="32">
        <v>539492</v>
      </c>
      <c r="C48" s="31" t="s">
        <v>1047</v>
      </c>
      <c r="D48" s="31" t="s">
        <v>1048</v>
      </c>
      <c r="E48" s="31" t="s">
        <v>574</v>
      </c>
      <c r="F48" s="86">
        <v>17000</v>
      </c>
      <c r="G48" s="32">
        <v>28.49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45294</v>
      </c>
      <c r="B49" s="32">
        <v>539492</v>
      </c>
      <c r="C49" s="31" t="s">
        <v>1047</v>
      </c>
      <c r="D49" s="31" t="s">
        <v>1048</v>
      </c>
      <c r="E49" s="31" t="s">
        <v>573</v>
      </c>
      <c r="F49" s="86">
        <v>65646</v>
      </c>
      <c r="G49" s="32">
        <v>29.28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45294</v>
      </c>
      <c r="B50" s="32">
        <v>570005</v>
      </c>
      <c r="C50" s="31" t="s">
        <v>1049</v>
      </c>
      <c r="D50" s="31" t="s">
        <v>1050</v>
      </c>
      <c r="E50" s="31" t="s">
        <v>573</v>
      </c>
      <c r="F50" s="86">
        <v>637850</v>
      </c>
      <c r="G50" s="32">
        <v>7.96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45294</v>
      </c>
      <c r="B51" s="32">
        <v>570005</v>
      </c>
      <c r="C51" s="31" t="s">
        <v>1049</v>
      </c>
      <c r="D51" s="31" t="s">
        <v>1051</v>
      </c>
      <c r="E51" s="31" t="s">
        <v>574</v>
      </c>
      <c r="F51" s="86">
        <v>730000</v>
      </c>
      <c r="G51" s="32">
        <v>8.1300000000000008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45294</v>
      </c>
      <c r="B52" s="32">
        <v>540614</v>
      </c>
      <c r="C52" s="31" t="s">
        <v>1052</v>
      </c>
      <c r="D52" s="31" t="s">
        <v>876</v>
      </c>
      <c r="E52" s="31" t="s">
        <v>573</v>
      </c>
      <c r="F52" s="86">
        <v>7187801</v>
      </c>
      <c r="G52" s="32">
        <v>2.19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45294</v>
      </c>
      <c r="B53" s="32">
        <v>531913</v>
      </c>
      <c r="C53" s="31" t="s">
        <v>960</v>
      </c>
      <c r="D53" s="31" t="s">
        <v>1053</v>
      </c>
      <c r="E53" s="31" t="s">
        <v>573</v>
      </c>
      <c r="F53" s="86">
        <v>25000</v>
      </c>
      <c r="G53" s="32">
        <v>6.9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45294</v>
      </c>
      <c r="B54" s="32">
        <v>531913</v>
      </c>
      <c r="C54" s="31" t="s">
        <v>960</v>
      </c>
      <c r="D54" s="31" t="s">
        <v>1054</v>
      </c>
      <c r="E54" s="31" t="s">
        <v>574</v>
      </c>
      <c r="F54" s="86">
        <v>28311</v>
      </c>
      <c r="G54" s="32">
        <v>6.9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45294</v>
      </c>
      <c r="B55" s="32">
        <v>513337</v>
      </c>
      <c r="C55" s="31" t="s">
        <v>1055</v>
      </c>
      <c r="D55" s="31" t="s">
        <v>1056</v>
      </c>
      <c r="E55" s="31" t="s">
        <v>574</v>
      </c>
      <c r="F55" s="86">
        <v>309959</v>
      </c>
      <c r="G55" s="32">
        <v>54.22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45294</v>
      </c>
      <c r="B56" s="32">
        <v>543546</v>
      </c>
      <c r="C56" s="31" t="s">
        <v>1057</v>
      </c>
      <c r="D56" s="31" t="s">
        <v>1058</v>
      </c>
      <c r="E56" s="31" t="s">
        <v>573</v>
      </c>
      <c r="F56" s="86">
        <v>150000</v>
      </c>
      <c r="G56" s="32">
        <v>5.04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45294</v>
      </c>
      <c r="B57" s="32">
        <v>543546</v>
      </c>
      <c r="C57" s="31" t="s">
        <v>1057</v>
      </c>
      <c r="D57" s="31" t="s">
        <v>1058</v>
      </c>
      <c r="E57" s="31" t="s">
        <v>574</v>
      </c>
      <c r="F57" s="86">
        <v>10000</v>
      </c>
      <c r="G57" s="32">
        <v>5.18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45294</v>
      </c>
      <c r="B58" s="32">
        <v>504731</v>
      </c>
      <c r="C58" s="31" t="s">
        <v>1059</v>
      </c>
      <c r="D58" s="31" t="s">
        <v>1060</v>
      </c>
      <c r="E58" s="31" t="s">
        <v>574</v>
      </c>
      <c r="F58" s="86">
        <v>13938</v>
      </c>
      <c r="G58" s="32">
        <v>61.82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45294</v>
      </c>
      <c r="B59" s="32">
        <v>504731</v>
      </c>
      <c r="C59" s="31" t="s">
        <v>1059</v>
      </c>
      <c r="D59" s="31" t="s">
        <v>1061</v>
      </c>
      <c r="E59" s="31" t="s">
        <v>573</v>
      </c>
      <c r="F59" s="86">
        <v>8940</v>
      </c>
      <c r="G59" s="32">
        <v>61.82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45294</v>
      </c>
      <c r="B60" s="32">
        <v>540377</v>
      </c>
      <c r="C60" s="31" t="s">
        <v>961</v>
      </c>
      <c r="D60" s="31" t="s">
        <v>1062</v>
      </c>
      <c r="E60" s="31" t="s">
        <v>573</v>
      </c>
      <c r="F60" s="86">
        <v>1500000</v>
      </c>
      <c r="G60" s="32">
        <v>1.64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45294</v>
      </c>
      <c r="B61" s="32">
        <v>540377</v>
      </c>
      <c r="C61" s="31" t="s">
        <v>961</v>
      </c>
      <c r="D61" s="31" t="s">
        <v>962</v>
      </c>
      <c r="E61" s="31" t="s">
        <v>574</v>
      </c>
      <c r="F61" s="86">
        <v>2311317</v>
      </c>
      <c r="G61" s="32">
        <v>1.63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45294</v>
      </c>
      <c r="B62" s="32">
        <v>540377</v>
      </c>
      <c r="C62" s="31" t="s">
        <v>961</v>
      </c>
      <c r="D62" s="31" t="s">
        <v>1063</v>
      </c>
      <c r="E62" s="31" t="s">
        <v>574</v>
      </c>
      <c r="F62" s="86">
        <v>3537503</v>
      </c>
      <c r="G62" s="32">
        <v>1.63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45294</v>
      </c>
      <c r="B63" s="32">
        <v>539449</v>
      </c>
      <c r="C63" s="31" t="s">
        <v>1064</v>
      </c>
      <c r="D63" s="31" t="s">
        <v>1065</v>
      </c>
      <c r="E63" s="31" t="s">
        <v>574</v>
      </c>
      <c r="F63" s="86">
        <v>13801</v>
      </c>
      <c r="G63" s="32">
        <v>56.39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45294</v>
      </c>
      <c r="B64" s="32">
        <v>523467</v>
      </c>
      <c r="C64" s="31" t="s">
        <v>1066</v>
      </c>
      <c r="D64" s="31" t="s">
        <v>1067</v>
      </c>
      <c r="E64" s="31" t="s">
        <v>574</v>
      </c>
      <c r="F64" s="86">
        <v>568943</v>
      </c>
      <c r="G64" s="32">
        <v>2.17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45294</v>
      </c>
      <c r="B65" s="32">
        <v>523467</v>
      </c>
      <c r="C65" s="31" t="s">
        <v>1066</v>
      </c>
      <c r="D65" s="31" t="s">
        <v>1067</v>
      </c>
      <c r="E65" s="31" t="s">
        <v>573</v>
      </c>
      <c r="F65" s="86">
        <v>568943</v>
      </c>
      <c r="G65" s="32">
        <v>2.12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45294</v>
      </c>
      <c r="B66" s="32">
        <v>538765</v>
      </c>
      <c r="C66" s="31" t="s">
        <v>1068</v>
      </c>
      <c r="D66" s="31" t="s">
        <v>933</v>
      </c>
      <c r="E66" s="31" t="s">
        <v>574</v>
      </c>
      <c r="F66" s="86">
        <v>35000</v>
      </c>
      <c r="G66" s="32">
        <v>5.4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45294</v>
      </c>
      <c r="B67" s="32">
        <v>544073</v>
      </c>
      <c r="C67" s="31" t="s">
        <v>1069</v>
      </c>
      <c r="D67" s="31" t="s">
        <v>1070</v>
      </c>
      <c r="E67" s="31" t="s">
        <v>574</v>
      </c>
      <c r="F67" s="86">
        <v>42000</v>
      </c>
      <c r="G67" s="32">
        <v>82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45294</v>
      </c>
      <c r="B68" s="32">
        <v>544073</v>
      </c>
      <c r="C68" s="31" t="s">
        <v>1069</v>
      </c>
      <c r="D68" s="31" t="s">
        <v>1071</v>
      </c>
      <c r="E68" s="31" t="s">
        <v>573</v>
      </c>
      <c r="F68" s="86">
        <v>84000</v>
      </c>
      <c r="G68" s="32">
        <v>82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45294</v>
      </c>
      <c r="B69" s="32">
        <v>544073</v>
      </c>
      <c r="C69" s="31" t="s">
        <v>1069</v>
      </c>
      <c r="D69" s="31" t="s">
        <v>1072</v>
      </c>
      <c r="E69" s="31" t="s">
        <v>574</v>
      </c>
      <c r="F69" s="86">
        <v>42000</v>
      </c>
      <c r="G69" s="32">
        <v>82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45294</v>
      </c>
      <c r="B70" s="32">
        <v>544073</v>
      </c>
      <c r="C70" s="31" t="s">
        <v>1069</v>
      </c>
      <c r="D70" s="31" t="s">
        <v>1073</v>
      </c>
      <c r="E70" s="31" t="s">
        <v>573</v>
      </c>
      <c r="F70" s="86">
        <v>50000</v>
      </c>
      <c r="G70" s="32">
        <v>82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45294</v>
      </c>
      <c r="B71" s="32">
        <v>544073</v>
      </c>
      <c r="C71" s="31" t="s">
        <v>1069</v>
      </c>
      <c r="D71" s="31" t="s">
        <v>1074</v>
      </c>
      <c r="E71" s="31" t="s">
        <v>574</v>
      </c>
      <c r="F71" s="86">
        <v>56000</v>
      </c>
      <c r="G71" s="32">
        <v>82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45294</v>
      </c>
      <c r="B72" s="32">
        <v>535910</v>
      </c>
      <c r="C72" s="31" t="s">
        <v>1075</v>
      </c>
      <c r="D72" s="31" t="s">
        <v>1076</v>
      </c>
      <c r="E72" s="31" t="s">
        <v>574</v>
      </c>
      <c r="F72" s="86">
        <v>300000</v>
      </c>
      <c r="G72" s="32">
        <v>74.5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45294</v>
      </c>
      <c r="B73" s="32">
        <v>535910</v>
      </c>
      <c r="C73" s="31" t="s">
        <v>1075</v>
      </c>
      <c r="D73" s="31" t="s">
        <v>1077</v>
      </c>
      <c r="E73" s="31" t="s">
        <v>573</v>
      </c>
      <c r="F73" s="86">
        <v>87500</v>
      </c>
      <c r="G73" s="32">
        <v>73.989999999999995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45294</v>
      </c>
      <c r="B74" s="32">
        <v>535910</v>
      </c>
      <c r="C74" s="31" t="s">
        <v>1075</v>
      </c>
      <c r="D74" s="31" t="s">
        <v>979</v>
      </c>
      <c r="E74" s="31" t="s">
        <v>574</v>
      </c>
      <c r="F74" s="86">
        <v>72500</v>
      </c>
      <c r="G74" s="32">
        <v>76.5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45294</v>
      </c>
      <c r="B75" s="32">
        <v>504273</v>
      </c>
      <c r="C75" s="31" t="s">
        <v>1078</v>
      </c>
      <c r="D75" s="31" t="s">
        <v>1079</v>
      </c>
      <c r="E75" s="31" t="s">
        <v>574</v>
      </c>
      <c r="F75" s="86">
        <v>400000</v>
      </c>
      <c r="G75" s="32">
        <v>15.38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45294</v>
      </c>
      <c r="B76" s="32">
        <v>543207</v>
      </c>
      <c r="C76" s="31" t="s">
        <v>1080</v>
      </c>
      <c r="D76" s="31" t="s">
        <v>1081</v>
      </c>
      <c r="E76" s="31" t="s">
        <v>573</v>
      </c>
      <c r="F76" s="86">
        <v>123403</v>
      </c>
      <c r="G76" s="32">
        <v>13.67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45294</v>
      </c>
      <c r="B77" s="32">
        <v>543207</v>
      </c>
      <c r="C77" s="31" t="s">
        <v>1080</v>
      </c>
      <c r="D77" s="31" t="s">
        <v>1082</v>
      </c>
      <c r="E77" s="31" t="s">
        <v>574</v>
      </c>
      <c r="F77" s="86">
        <v>110000</v>
      </c>
      <c r="G77" s="32">
        <v>13.69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45294</v>
      </c>
      <c r="B78" s="32">
        <v>530557</v>
      </c>
      <c r="C78" s="31" t="s">
        <v>963</v>
      </c>
      <c r="D78" s="31" t="s">
        <v>964</v>
      </c>
      <c r="E78" s="31" t="s">
        <v>574</v>
      </c>
      <c r="F78" s="86">
        <v>13646013</v>
      </c>
      <c r="G78" s="32">
        <v>0.69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45294</v>
      </c>
      <c r="B79" s="32">
        <v>530557</v>
      </c>
      <c r="C79" s="31" t="s">
        <v>963</v>
      </c>
      <c r="D79" s="31" t="s">
        <v>964</v>
      </c>
      <c r="E79" s="31" t="s">
        <v>573</v>
      </c>
      <c r="F79" s="86">
        <v>12220294</v>
      </c>
      <c r="G79" s="32">
        <v>0.69</v>
      </c>
      <c r="H79" s="32" t="s">
        <v>861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45294</v>
      </c>
      <c r="B80" s="32">
        <v>535136</v>
      </c>
      <c r="C80" s="31" t="s">
        <v>1083</v>
      </c>
      <c r="D80" s="31" t="s">
        <v>1084</v>
      </c>
      <c r="E80" s="31" t="s">
        <v>574</v>
      </c>
      <c r="F80" s="86">
        <v>100000</v>
      </c>
      <c r="G80" s="32">
        <v>675.29</v>
      </c>
      <c r="H80" s="32" t="s">
        <v>861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45294</v>
      </c>
      <c r="B81" s="32">
        <v>535136</v>
      </c>
      <c r="C81" s="31" t="s">
        <v>1083</v>
      </c>
      <c r="D81" s="31" t="s">
        <v>1085</v>
      </c>
      <c r="E81" s="31" t="s">
        <v>574</v>
      </c>
      <c r="F81" s="86">
        <v>65878</v>
      </c>
      <c r="G81" s="32">
        <v>675.17</v>
      </c>
      <c r="H81" s="32" t="s">
        <v>861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45294</v>
      </c>
      <c r="B82" s="32">
        <v>535136</v>
      </c>
      <c r="C82" s="31" t="s">
        <v>1083</v>
      </c>
      <c r="D82" s="31" t="s">
        <v>1086</v>
      </c>
      <c r="E82" s="31" t="s">
        <v>573</v>
      </c>
      <c r="F82" s="86">
        <v>140000</v>
      </c>
      <c r="G82" s="32">
        <v>675</v>
      </c>
      <c r="H82" s="32" t="s">
        <v>861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45294</v>
      </c>
      <c r="B83" s="32">
        <v>540386</v>
      </c>
      <c r="C83" s="31" t="s">
        <v>1087</v>
      </c>
      <c r="D83" s="31" t="s">
        <v>1088</v>
      </c>
      <c r="E83" s="31" t="s">
        <v>574</v>
      </c>
      <c r="F83" s="86">
        <v>1030000</v>
      </c>
      <c r="G83" s="32">
        <v>0.96</v>
      </c>
      <c r="H83" s="32" t="s">
        <v>861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45294</v>
      </c>
      <c r="B84" s="32">
        <v>531512</v>
      </c>
      <c r="C84" s="31" t="s">
        <v>1089</v>
      </c>
      <c r="D84" s="31" t="s">
        <v>1090</v>
      </c>
      <c r="E84" s="31" t="s">
        <v>573</v>
      </c>
      <c r="F84" s="86">
        <v>79500</v>
      </c>
      <c r="G84" s="32">
        <v>7.47</v>
      </c>
      <c r="H84" s="32" t="s">
        <v>861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45294</v>
      </c>
      <c r="B85" s="32">
        <v>538452</v>
      </c>
      <c r="C85" s="31" t="s">
        <v>965</v>
      </c>
      <c r="D85" s="31" t="s">
        <v>934</v>
      </c>
      <c r="E85" s="31" t="s">
        <v>573</v>
      </c>
      <c r="F85" s="86">
        <v>50000</v>
      </c>
      <c r="G85" s="32">
        <v>20.260000000000002</v>
      </c>
      <c r="H85" s="32" t="s">
        <v>861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45294</v>
      </c>
      <c r="B86" s="32">
        <v>538452</v>
      </c>
      <c r="C86" s="31" t="s">
        <v>965</v>
      </c>
      <c r="D86" s="31" t="s">
        <v>966</v>
      </c>
      <c r="E86" s="31" t="s">
        <v>574</v>
      </c>
      <c r="F86" s="86">
        <v>87409</v>
      </c>
      <c r="G86" s="32">
        <v>20.260000000000002</v>
      </c>
      <c r="H86" s="32" t="s">
        <v>861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45294</v>
      </c>
      <c r="B87" s="32">
        <v>530617</v>
      </c>
      <c r="C87" s="31" t="s">
        <v>1091</v>
      </c>
      <c r="D87" s="31" t="s">
        <v>1092</v>
      </c>
      <c r="E87" s="31" t="s">
        <v>574</v>
      </c>
      <c r="F87" s="86">
        <v>45000</v>
      </c>
      <c r="G87" s="32">
        <v>87.42</v>
      </c>
      <c r="H87" s="32" t="s">
        <v>861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45294</v>
      </c>
      <c r="B88" s="32">
        <v>530617</v>
      </c>
      <c r="C88" s="31" t="s">
        <v>1091</v>
      </c>
      <c r="D88" s="31" t="s">
        <v>1093</v>
      </c>
      <c r="E88" s="31" t="s">
        <v>574</v>
      </c>
      <c r="F88" s="86">
        <v>35000</v>
      </c>
      <c r="G88" s="32">
        <v>87.42</v>
      </c>
      <c r="H88" s="32" t="s">
        <v>861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45294</v>
      </c>
      <c r="B89" s="32">
        <v>544074</v>
      </c>
      <c r="C89" s="31" t="s">
        <v>1094</v>
      </c>
      <c r="D89" s="31" t="s">
        <v>1095</v>
      </c>
      <c r="E89" s="31" t="s">
        <v>574</v>
      </c>
      <c r="F89" s="86">
        <v>50400</v>
      </c>
      <c r="G89" s="32">
        <v>199.5</v>
      </c>
      <c r="H89" s="32" t="s">
        <v>861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45294</v>
      </c>
      <c r="B90" s="32">
        <v>544074</v>
      </c>
      <c r="C90" s="31" t="s">
        <v>1094</v>
      </c>
      <c r="D90" s="31" t="s">
        <v>1096</v>
      </c>
      <c r="E90" s="31" t="s">
        <v>574</v>
      </c>
      <c r="F90" s="86">
        <v>60000</v>
      </c>
      <c r="G90" s="32">
        <v>199.5</v>
      </c>
      <c r="H90" s="32" t="s">
        <v>861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45294</v>
      </c>
      <c r="B91" s="32">
        <v>542753</v>
      </c>
      <c r="C91" s="31" t="s">
        <v>1097</v>
      </c>
      <c r="D91" s="31" t="s">
        <v>914</v>
      </c>
      <c r="E91" s="31" t="s">
        <v>574</v>
      </c>
      <c r="F91" s="86">
        <v>3321188</v>
      </c>
      <c r="G91" s="32">
        <v>3.38</v>
      </c>
      <c r="H91" s="32" t="s">
        <v>861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45294</v>
      </c>
      <c r="B92" s="32">
        <v>542753</v>
      </c>
      <c r="C92" s="31" t="s">
        <v>1097</v>
      </c>
      <c r="D92" s="31" t="s">
        <v>914</v>
      </c>
      <c r="E92" s="31" t="s">
        <v>574</v>
      </c>
      <c r="F92" s="86">
        <v>2421188</v>
      </c>
      <c r="G92" s="32">
        <v>3.37</v>
      </c>
      <c r="H92" s="32" t="s">
        <v>861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45294</v>
      </c>
      <c r="B93" s="32">
        <v>542753</v>
      </c>
      <c r="C93" s="31" t="s">
        <v>1097</v>
      </c>
      <c r="D93" s="31" t="s">
        <v>1098</v>
      </c>
      <c r="E93" s="31" t="s">
        <v>574</v>
      </c>
      <c r="F93" s="86">
        <v>4059307</v>
      </c>
      <c r="G93" s="32">
        <v>3.55</v>
      </c>
      <c r="H93" s="32" t="s">
        <v>861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45294</v>
      </c>
      <c r="B94" s="32">
        <v>542753</v>
      </c>
      <c r="C94" s="31" t="s">
        <v>1097</v>
      </c>
      <c r="D94" s="31" t="s">
        <v>1095</v>
      </c>
      <c r="E94" s="31" t="s">
        <v>574</v>
      </c>
      <c r="F94" s="86">
        <v>4130364</v>
      </c>
      <c r="G94" s="32">
        <v>3.41</v>
      </c>
      <c r="H94" s="32" t="s">
        <v>861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45294</v>
      </c>
      <c r="B95" s="32">
        <v>542753</v>
      </c>
      <c r="C95" s="31" t="s">
        <v>1097</v>
      </c>
      <c r="D95" s="31" t="s">
        <v>1095</v>
      </c>
      <c r="E95" s="31" t="s">
        <v>574</v>
      </c>
      <c r="F95" s="86">
        <v>6336834</v>
      </c>
      <c r="G95" s="32">
        <v>3.4</v>
      </c>
      <c r="H95" s="32" t="s">
        <v>861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45294</v>
      </c>
      <c r="B96" s="32">
        <v>543391</v>
      </c>
      <c r="C96" s="31" t="s">
        <v>1099</v>
      </c>
      <c r="D96" s="31" t="s">
        <v>967</v>
      </c>
      <c r="E96" s="31" t="s">
        <v>574</v>
      </c>
      <c r="F96" s="86">
        <v>126000</v>
      </c>
      <c r="G96" s="32">
        <v>77.010000000000005</v>
      </c>
      <c r="H96" s="32" t="s">
        <v>861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45294</v>
      </c>
      <c r="B97" s="32">
        <v>543391</v>
      </c>
      <c r="C97" s="31" t="s">
        <v>1099</v>
      </c>
      <c r="D97" s="31" t="s">
        <v>935</v>
      </c>
      <c r="E97" s="31" t="s">
        <v>574</v>
      </c>
      <c r="F97" s="86">
        <v>126000</v>
      </c>
      <c r="G97" s="32">
        <v>77.09</v>
      </c>
      <c r="H97" s="32" t="s">
        <v>861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45294</v>
      </c>
      <c r="B98" s="32">
        <v>544059</v>
      </c>
      <c r="C98" s="31" t="s">
        <v>1100</v>
      </c>
      <c r="D98" s="31" t="s">
        <v>1101</v>
      </c>
      <c r="E98" s="31" t="s">
        <v>574</v>
      </c>
      <c r="F98" s="86">
        <v>90000</v>
      </c>
      <c r="G98" s="32">
        <v>73.400000000000006</v>
      </c>
      <c r="H98" s="32" t="s">
        <v>861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45294</v>
      </c>
      <c r="B99" s="32">
        <v>530433</v>
      </c>
      <c r="C99" s="31" t="s">
        <v>1102</v>
      </c>
      <c r="D99" s="31" t="s">
        <v>958</v>
      </c>
      <c r="E99" s="31" t="s">
        <v>574</v>
      </c>
      <c r="F99" s="86">
        <v>55287</v>
      </c>
      <c r="G99" s="32">
        <v>70.709999999999994</v>
      </c>
      <c r="H99" s="32" t="s">
        <v>861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45294</v>
      </c>
      <c r="B100" s="32">
        <v>540072</v>
      </c>
      <c r="C100" s="31" t="s">
        <v>1103</v>
      </c>
      <c r="D100" s="31" t="s">
        <v>1104</v>
      </c>
      <c r="E100" s="31" t="s">
        <v>574</v>
      </c>
      <c r="F100" s="86">
        <v>100000</v>
      </c>
      <c r="G100" s="32">
        <v>9.49</v>
      </c>
      <c r="H100" s="32" t="s">
        <v>861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45294</v>
      </c>
      <c r="B101" s="32">
        <v>538975</v>
      </c>
      <c r="C101" s="31" t="s">
        <v>1105</v>
      </c>
      <c r="D101" s="31" t="s">
        <v>1106</v>
      </c>
      <c r="E101" s="31" t="s">
        <v>574</v>
      </c>
      <c r="F101" s="86">
        <v>5000000</v>
      </c>
      <c r="G101" s="32">
        <v>0.51</v>
      </c>
      <c r="H101" s="32" t="s">
        <v>861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45294</v>
      </c>
      <c r="B102" s="32">
        <v>538975</v>
      </c>
      <c r="C102" s="31" t="s">
        <v>1105</v>
      </c>
      <c r="D102" s="31" t="s">
        <v>932</v>
      </c>
      <c r="E102" s="31" t="s">
        <v>574</v>
      </c>
      <c r="F102" s="86">
        <v>4685000</v>
      </c>
      <c r="G102" s="32">
        <v>0.51</v>
      </c>
      <c r="H102" s="32" t="s">
        <v>861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45294</v>
      </c>
      <c r="B103" s="32">
        <v>538975</v>
      </c>
      <c r="C103" s="31" t="s">
        <v>1105</v>
      </c>
      <c r="D103" s="31" t="s">
        <v>1107</v>
      </c>
      <c r="E103" s="31" t="s">
        <v>574</v>
      </c>
      <c r="F103" s="86">
        <v>7279761</v>
      </c>
      <c r="G103" s="32">
        <v>0.5</v>
      </c>
      <c r="H103" s="32" t="s">
        <v>861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45294</v>
      </c>
      <c r="B104" s="32">
        <v>533019</v>
      </c>
      <c r="C104" s="31" t="s">
        <v>1108</v>
      </c>
      <c r="D104" s="31" t="s">
        <v>1109</v>
      </c>
      <c r="E104" s="31" t="s">
        <v>574</v>
      </c>
      <c r="F104" s="86">
        <v>287</v>
      </c>
      <c r="G104" s="32">
        <v>1405.15</v>
      </c>
      <c r="H104" s="32" t="s">
        <v>861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45294</v>
      </c>
      <c r="B105" s="32">
        <v>533019</v>
      </c>
      <c r="C105" s="31" t="s">
        <v>1108</v>
      </c>
      <c r="D105" s="31" t="s">
        <v>957</v>
      </c>
      <c r="E105" s="31" t="s">
        <v>574</v>
      </c>
      <c r="F105" s="86">
        <v>325</v>
      </c>
      <c r="G105" s="32">
        <v>1405.15</v>
      </c>
      <c r="H105" s="32" t="s">
        <v>861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45294</v>
      </c>
      <c r="B106" s="32">
        <v>544035</v>
      </c>
      <c r="C106" s="31" t="s">
        <v>1110</v>
      </c>
      <c r="D106" s="31" t="s">
        <v>1111</v>
      </c>
      <c r="E106" s="31" t="s">
        <v>574</v>
      </c>
      <c r="F106" s="86">
        <v>115200</v>
      </c>
      <c r="G106" s="32">
        <v>101.41</v>
      </c>
      <c r="H106" s="32" t="s">
        <v>861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45294</v>
      </c>
      <c r="B107" s="32">
        <v>539026</v>
      </c>
      <c r="C107" s="31" t="s">
        <v>968</v>
      </c>
      <c r="D107" s="31" t="s">
        <v>969</v>
      </c>
      <c r="E107" s="31" t="s">
        <v>574</v>
      </c>
      <c r="F107" s="86">
        <v>28000</v>
      </c>
      <c r="G107" s="32">
        <v>8.67</v>
      </c>
      <c r="H107" s="32" t="s">
        <v>861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45294</v>
      </c>
      <c r="B108" s="32">
        <v>521005</v>
      </c>
      <c r="C108" s="31" t="s">
        <v>970</v>
      </c>
      <c r="D108" s="31" t="s">
        <v>1112</v>
      </c>
      <c r="E108" s="31" t="s">
        <v>574</v>
      </c>
      <c r="F108" s="86">
        <v>55060</v>
      </c>
      <c r="G108" s="32">
        <v>59.11</v>
      </c>
      <c r="H108" s="32" t="s">
        <v>861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45294</v>
      </c>
      <c r="B109" s="32">
        <v>519367</v>
      </c>
      <c r="C109" s="31" t="s">
        <v>1113</v>
      </c>
      <c r="D109" s="31" t="s">
        <v>1114</v>
      </c>
      <c r="E109" s="31" t="s">
        <v>574</v>
      </c>
      <c r="F109" s="86">
        <v>799</v>
      </c>
      <c r="G109" s="32">
        <v>113.8</v>
      </c>
      <c r="H109" s="32" t="s">
        <v>861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45294</v>
      </c>
      <c r="B110" s="32">
        <v>519367</v>
      </c>
      <c r="C110" s="31" t="s">
        <v>1113</v>
      </c>
      <c r="D110" s="31" t="s">
        <v>1115</v>
      </c>
      <c r="E110" s="31" t="s">
        <v>574</v>
      </c>
      <c r="F110" s="86">
        <v>815</v>
      </c>
      <c r="G110" s="32">
        <v>113.8</v>
      </c>
      <c r="H110" s="32" t="s">
        <v>861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45294</v>
      </c>
      <c r="B111" s="32">
        <v>539040</v>
      </c>
      <c r="C111" s="31" t="s">
        <v>1116</v>
      </c>
      <c r="D111" s="31" t="s">
        <v>1117</v>
      </c>
      <c r="E111" s="31" t="s">
        <v>574</v>
      </c>
      <c r="F111" s="86">
        <v>200101</v>
      </c>
      <c r="G111" s="32">
        <v>51.5</v>
      </c>
      <c r="H111" s="32" t="s">
        <v>861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45294</v>
      </c>
      <c r="B112" s="32">
        <v>539040</v>
      </c>
      <c r="C112" s="31" t="s">
        <v>1116</v>
      </c>
      <c r="D112" s="31" t="s">
        <v>1118</v>
      </c>
      <c r="E112" s="31" t="s">
        <v>574</v>
      </c>
      <c r="F112" s="86">
        <v>145000</v>
      </c>
      <c r="G112" s="32">
        <v>51</v>
      </c>
      <c r="H112" s="32" t="s">
        <v>861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45294</v>
      </c>
      <c r="B113" s="32">
        <v>539040</v>
      </c>
      <c r="C113" s="31" t="s">
        <v>1116</v>
      </c>
      <c r="D113" s="31" t="s">
        <v>1119</v>
      </c>
      <c r="E113" s="31" t="s">
        <v>574</v>
      </c>
      <c r="F113" s="86">
        <v>1503</v>
      </c>
      <c r="G113" s="32">
        <v>49.93</v>
      </c>
      <c r="H113" s="32" t="s">
        <v>861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45294</v>
      </c>
      <c r="B114" s="32">
        <v>539040</v>
      </c>
      <c r="C114" s="31" t="s">
        <v>1116</v>
      </c>
      <c r="D114" s="31" t="s">
        <v>1119</v>
      </c>
      <c r="E114" s="31" t="s">
        <v>574</v>
      </c>
      <c r="F114" s="86">
        <v>575592</v>
      </c>
      <c r="G114" s="32">
        <v>50.98</v>
      </c>
      <c r="H114" s="32" t="s">
        <v>861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45294</v>
      </c>
      <c r="B115" s="32">
        <v>537582</v>
      </c>
      <c r="C115" s="31" t="s">
        <v>1120</v>
      </c>
      <c r="D115" s="31" t="s">
        <v>1121</v>
      </c>
      <c r="E115" s="31" t="s">
        <v>574</v>
      </c>
      <c r="F115" s="86">
        <v>160000</v>
      </c>
      <c r="G115" s="32">
        <v>3.82</v>
      </c>
      <c r="H115" s="32" t="s">
        <v>861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45294</v>
      </c>
      <c r="B116" s="32">
        <v>526987</v>
      </c>
      <c r="C116" s="31" t="s">
        <v>1122</v>
      </c>
      <c r="D116" s="31" t="s">
        <v>879</v>
      </c>
      <c r="E116" s="31" t="s">
        <v>574</v>
      </c>
      <c r="F116" s="86">
        <v>2686567</v>
      </c>
      <c r="G116" s="32">
        <v>15.6</v>
      </c>
      <c r="H116" s="32" t="s">
        <v>861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45294</v>
      </c>
      <c r="B117" s="32">
        <v>526987</v>
      </c>
      <c r="C117" s="31" t="s">
        <v>1122</v>
      </c>
      <c r="D117" s="31" t="s">
        <v>879</v>
      </c>
      <c r="E117" s="31" t="s">
        <v>574</v>
      </c>
      <c r="F117" s="86">
        <v>3891856</v>
      </c>
      <c r="G117" s="32">
        <v>15.69</v>
      </c>
      <c r="H117" s="32" t="s">
        <v>861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45294</v>
      </c>
      <c r="B118" s="32">
        <v>538970</v>
      </c>
      <c r="C118" s="31" t="s">
        <v>1123</v>
      </c>
      <c r="D118" s="31" t="s">
        <v>1124</v>
      </c>
      <c r="E118" s="31" t="s">
        <v>574</v>
      </c>
      <c r="F118" s="86">
        <v>1864510</v>
      </c>
      <c r="G118" s="32">
        <v>55.99</v>
      </c>
      <c r="H118" s="32" t="s">
        <v>861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45294</v>
      </c>
      <c r="B119" s="32">
        <v>538970</v>
      </c>
      <c r="C119" s="31" t="s">
        <v>1123</v>
      </c>
      <c r="D119" s="31" t="s">
        <v>1124</v>
      </c>
      <c r="E119" s="31" t="s">
        <v>574</v>
      </c>
      <c r="F119" s="86">
        <v>1397510</v>
      </c>
      <c r="G119" s="32">
        <v>56.16</v>
      </c>
      <c r="H119" s="32" t="s">
        <v>861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45294</v>
      </c>
      <c r="B120" s="32">
        <v>512587</v>
      </c>
      <c r="C120" s="31" t="s">
        <v>1125</v>
      </c>
      <c r="D120" s="31" t="s">
        <v>1126</v>
      </c>
      <c r="E120" s="31" t="s">
        <v>574</v>
      </c>
      <c r="F120" s="86">
        <v>29620</v>
      </c>
      <c r="G120" s="32">
        <v>59.18</v>
      </c>
      <c r="H120" s="32" t="s">
        <v>861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45294</v>
      </c>
      <c r="B121" s="32" t="s">
        <v>1127</v>
      </c>
      <c r="C121" s="31" t="s">
        <v>1128</v>
      </c>
      <c r="D121" s="31" t="s">
        <v>1129</v>
      </c>
      <c r="E121" s="31" t="s">
        <v>573</v>
      </c>
      <c r="F121" s="86">
        <v>182000</v>
      </c>
      <c r="G121" s="32">
        <v>62</v>
      </c>
      <c r="H121" s="32" t="s">
        <v>861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45294</v>
      </c>
      <c r="B122" s="32" t="s">
        <v>1127</v>
      </c>
      <c r="C122" s="31" t="s">
        <v>1128</v>
      </c>
      <c r="D122" s="31" t="s">
        <v>903</v>
      </c>
      <c r="E122" s="31" t="s">
        <v>573</v>
      </c>
      <c r="F122" s="86">
        <v>180000</v>
      </c>
      <c r="G122" s="32">
        <v>65.099999999999994</v>
      </c>
      <c r="H122" s="32" t="s">
        <v>861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45294</v>
      </c>
      <c r="B123" s="32" t="s">
        <v>1127</v>
      </c>
      <c r="C123" s="31" t="s">
        <v>1128</v>
      </c>
      <c r="D123" s="31" t="s">
        <v>1130</v>
      </c>
      <c r="E123" s="31" t="s">
        <v>573</v>
      </c>
      <c r="F123" s="86">
        <v>118000</v>
      </c>
      <c r="G123" s="32">
        <v>62</v>
      </c>
      <c r="H123" s="32" t="s">
        <v>861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45294</v>
      </c>
      <c r="B124" s="32" t="s">
        <v>1131</v>
      </c>
      <c r="C124" s="31" t="s">
        <v>1132</v>
      </c>
      <c r="D124" s="31" t="s">
        <v>575</v>
      </c>
      <c r="E124" s="31" t="s">
        <v>573</v>
      </c>
      <c r="F124" s="86">
        <v>181067</v>
      </c>
      <c r="G124" s="32">
        <v>234.95</v>
      </c>
      <c r="H124" s="32" t="s">
        <v>861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45294</v>
      </c>
      <c r="B125" s="32" t="s">
        <v>1133</v>
      </c>
      <c r="C125" s="31" t="s">
        <v>1134</v>
      </c>
      <c r="D125" s="31" t="s">
        <v>876</v>
      </c>
      <c r="E125" s="31" t="s">
        <v>573</v>
      </c>
      <c r="F125" s="86">
        <v>1508993</v>
      </c>
      <c r="G125" s="32">
        <v>8.24</v>
      </c>
      <c r="H125" s="32" t="s">
        <v>861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45294</v>
      </c>
      <c r="B126" s="32" t="s">
        <v>1135</v>
      </c>
      <c r="C126" s="31" t="s">
        <v>1136</v>
      </c>
      <c r="D126" s="31" t="s">
        <v>575</v>
      </c>
      <c r="E126" s="31" t="s">
        <v>573</v>
      </c>
      <c r="F126" s="86">
        <v>1384789</v>
      </c>
      <c r="G126" s="32">
        <v>58.08</v>
      </c>
      <c r="H126" s="32" t="s">
        <v>861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45294</v>
      </c>
      <c r="B127" s="32" t="s">
        <v>972</v>
      </c>
      <c r="C127" s="31" t="s">
        <v>973</v>
      </c>
      <c r="D127" s="31" t="s">
        <v>1137</v>
      </c>
      <c r="E127" s="31" t="s">
        <v>573</v>
      </c>
      <c r="F127" s="86">
        <v>1602454</v>
      </c>
      <c r="G127" s="32">
        <v>116.35</v>
      </c>
      <c r="H127" s="32" t="s">
        <v>861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45294</v>
      </c>
      <c r="B128" s="32" t="s">
        <v>916</v>
      </c>
      <c r="C128" s="31" t="s">
        <v>917</v>
      </c>
      <c r="D128" s="31" t="s">
        <v>903</v>
      </c>
      <c r="E128" s="31" t="s">
        <v>573</v>
      </c>
      <c r="F128" s="86">
        <v>144740</v>
      </c>
      <c r="G128" s="32">
        <v>139.59</v>
      </c>
      <c r="H128" s="32" t="s">
        <v>861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45294</v>
      </c>
      <c r="B129" s="32" t="s">
        <v>916</v>
      </c>
      <c r="C129" s="31" t="s">
        <v>917</v>
      </c>
      <c r="D129" s="31" t="s">
        <v>906</v>
      </c>
      <c r="E129" s="31" t="s">
        <v>573</v>
      </c>
      <c r="F129" s="86">
        <v>77956</v>
      </c>
      <c r="G129" s="32">
        <v>137.87</v>
      </c>
      <c r="H129" s="32" t="s">
        <v>861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45294</v>
      </c>
      <c r="B130" s="32" t="s">
        <v>916</v>
      </c>
      <c r="C130" s="31" t="s">
        <v>917</v>
      </c>
      <c r="D130" s="31" t="s">
        <v>895</v>
      </c>
      <c r="E130" s="31" t="s">
        <v>573</v>
      </c>
      <c r="F130" s="86">
        <v>71300</v>
      </c>
      <c r="G130" s="32">
        <v>130.93</v>
      </c>
      <c r="H130" s="32" t="s">
        <v>861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45294</v>
      </c>
      <c r="B131" s="32" t="s">
        <v>1138</v>
      </c>
      <c r="C131" s="31" t="s">
        <v>1139</v>
      </c>
      <c r="D131" s="31" t="s">
        <v>1140</v>
      </c>
      <c r="E131" s="31" t="s">
        <v>573</v>
      </c>
      <c r="F131" s="86">
        <v>75000</v>
      </c>
      <c r="G131" s="32">
        <v>1193.1500000000001</v>
      </c>
      <c r="H131" s="32" t="s">
        <v>861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45294</v>
      </c>
      <c r="B132" s="32" t="s">
        <v>377</v>
      </c>
      <c r="C132" s="31" t="s">
        <v>1141</v>
      </c>
      <c r="D132" s="31" t="s">
        <v>575</v>
      </c>
      <c r="E132" s="31" t="s">
        <v>573</v>
      </c>
      <c r="F132" s="86">
        <v>5300184</v>
      </c>
      <c r="G132" s="32">
        <v>203.31</v>
      </c>
      <c r="H132" s="32" t="s">
        <v>861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45294</v>
      </c>
      <c r="B133" s="32" t="s">
        <v>1142</v>
      </c>
      <c r="C133" s="31" t="s">
        <v>1143</v>
      </c>
      <c r="D133" s="31" t="s">
        <v>914</v>
      </c>
      <c r="E133" s="31" t="s">
        <v>573</v>
      </c>
      <c r="F133" s="86">
        <v>9302721</v>
      </c>
      <c r="G133" s="32">
        <v>0.45</v>
      </c>
      <c r="H133" s="32" t="s">
        <v>861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45294</v>
      </c>
      <c r="B134" s="32" t="s">
        <v>1049</v>
      </c>
      <c r="C134" s="31" t="s">
        <v>1144</v>
      </c>
      <c r="D134" s="31" t="s">
        <v>1145</v>
      </c>
      <c r="E134" s="31" t="s">
        <v>573</v>
      </c>
      <c r="F134" s="86">
        <v>448000</v>
      </c>
      <c r="G134" s="32">
        <v>7.8</v>
      </c>
      <c r="H134" s="32" t="s">
        <v>861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45294</v>
      </c>
      <c r="B135" s="32" t="s">
        <v>909</v>
      </c>
      <c r="C135" s="31" t="s">
        <v>910</v>
      </c>
      <c r="D135" s="31" t="s">
        <v>914</v>
      </c>
      <c r="E135" s="31" t="s">
        <v>573</v>
      </c>
      <c r="F135" s="86">
        <v>3570208</v>
      </c>
      <c r="G135" s="32">
        <v>0.65</v>
      </c>
      <c r="H135" s="32" t="s">
        <v>861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45294</v>
      </c>
      <c r="B136" s="32" t="s">
        <v>974</v>
      </c>
      <c r="C136" s="31" t="s">
        <v>975</v>
      </c>
      <c r="D136" s="31" t="s">
        <v>1146</v>
      </c>
      <c r="E136" s="31" t="s">
        <v>573</v>
      </c>
      <c r="F136" s="86">
        <v>1037100</v>
      </c>
      <c r="G136" s="32">
        <v>13.91</v>
      </c>
      <c r="H136" s="32" t="s">
        <v>861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45294</v>
      </c>
      <c r="B137" s="32" t="s">
        <v>1147</v>
      </c>
      <c r="C137" s="31" t="s">
        <v>1148</v>
      </c>
      <c r="D137" s="31" t="s">
        <v>918</v>
      </c>
      <c r="E137" s="31" t="s">
        <v>573</v>
      </c>
      <c r="F137" s="86">
        <v>90000</v>
      </c>
      <c r="G137" s="32">
        <v>42.92</v>
      </c>
      <c r="H137" s="32" t="s">
        <v>861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45294</v>
      </c>
      <c r="B138" s="32" t="s">
        <v>1147</v>
      </c>
      <c r="C138" s="31" t="s">
        <v>1148</v>
      </c>
      <c r="D138" s="31" t="s">
        <v>903</v>
      </c>
      <c r="E138" s="31" t="s">
        <v>573</v>
      </c>
      <c r="F138" s="86">
        <v>327000</v>
      </c>
      <c r="G138" s="32">
        <v>42.9</v>
      </c>
      <c r="H138" s="32" t="s">
        <v>861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45294</v>
      </c>
      <c r="B139" s="32" t="s">
        <v>1149</v>
      </c>
      <c r="C139" s="31" t="s">
        <v>1150</v>
      </c>
      <c r="D139" s="31" t="s">
        <v>575</v>
      </c>
      <c r="E139" s="31" t="s">
        <v>573</v>
      </c>
      <c r="F139" s="86">
        <v>480088</v>
      </c>
      <c r="G139" s="32">
        <v>157.27000000000001</v>
      </c>
      <c r="H139" s="32" t="s">
        <v>861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45294</v>
      </c>
      <c r="B140" s="32" t="s">
        <v>1151</v>
      </c>
      <c r="C140" s="31" t="s">
        <v>1152</v>
      </c>
      <c r="D140" s="31" t="s">
        <v>1153</v>
      </c>
      <c r="E140" s="31" t="s">
        <v>573</v>
      </c>
      <c r="F140" s="86">
        <v>780172</v>
      </c>
      <c r="G140" s="32">
        <v>364.32</v>
      </c>
      <c r="H140" s="32" t="s">
        <v>861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45294</v>
      </c>
      <c r="B141" s="32" t="s">
        <v>829</v>
      </c>
      <c r="C141" s="31" t="s">
        <v>1154</v>
      </c>
      <c r="D141" s="31" t="s">
        <v>879</v>
      </c>
      <c r="E141" s="31" t="s">
        <v>573</v>
      </c>
      <c r="F141" s="86">
        <v>6318205</v>
      </c>
      <c r="G141" s="32">
        <v>183.49</v>
      </c>
      <c r="H141" s="32" t="s">
        <v>861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45294</v>
      </c>
      <c r="B142" s="32" t="s">
        <v>829</v>
      </c>
      <c r="C142" s="31" t="s">
        <v>1154</v>
      </c>
      <c r="D142" s="31" t="s">
        <v>575</v>
      </c>
      <c r="E142" s="31" t="s">
        <v>573</v>
      </c>
      <c r="F142" s="86">
        <v>7074647</v>
      </c>
      <c r="G142" s="32">
        <v>182.86</v>
      </c>
      <c r="H142" s="32" t="s">
        <v>861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45294</v>
      </c>
      <c r="B143" s="32" t="s">
        <v>1155</v>
      </c>
      <c r="C143" s="31" t="s">
        <v>1156</v>
      </c>
      <c r="D143" s="31" t="s">
        <v>879</v>
      </c>
      <c r="E143" s="31" t="s">
        <v>573</v>
      </c>
      <c r="F143" s="86">
        <v>467923</v>
      </c>
      <c r="G143" s="32">
        <v>107.29</v>
      </c>
      <c r="H143" s="32" t="s">
        <v>861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45294</v>
      </c>
      <c r="B144" s="32" t="s">
        <v>1155</v>
      </c>
      <c r="C144" s="31" t="s">
        <v>1156</v>
      </c>
      <c r="D144" s="31" t="s">
        <v>575</v>
      </c>
      <c r="E144" s="31" t="s">
        <v>573</v>
      </c>
      <c r="F144" s="86">
        <v>827698</v>
      </c>
      <c r="G144" s="32">
        <v>107.17</v>
      </c>
      <c r="H144" s="32" t="s">
        <v>861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45294</v>
      </c>
      <c r="B145" s="32" t="s">
        <v>1157</v>
      </c>
      <c r="C145" s="31" t="s">
        <v>1158</v>
      </c>
      <c r="D145" s="31" t="s">
        <v>575</v>
      </c>
      <c r="E145" s="31" t="s">
        <v>573</v>
      </c>
      <c r="F145" s="86">
        <v>436211</v>
      </c>
      <c r="G145" s="32">
        <v>270.81</v>
      </c>
      <c r="H145" s="32" t="s">
        <v>861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45294</v>
      </c>
      <c r="B146" s="32" t="s">
        <v>911</v>
      </c>
      <c r="C146" s="31" t="s">
        <v>912</v>
      </c>
      <c r="D146" s="31" t="s">
        <v>1159</v>
      </c>
      <c r="E146" s="31" t="s">
        <v>573</v>
      </c>
      <c r="F146" s="86">
        <v>500000</v>
      </c>
      <c r="G146" s="32">
        <v>24.24</v>
      </c>
      <c r="H146" s="32" t="s">
        <v>861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45294</v>
      </c>
      <c r="B147" s="32" t="s">
        <v>938</v>
      </c>
      <c r="C147" s="31" t="s">
        <v>939</v>
      </c>
      <c r="D147" s="31" t="s">
        <v>915</v>
      </c>
      <c r="E147" s="31" t="s">
        <v>573</v>
      </c>
      <c r="F147" s="86">
        <v>1750050</v>
      </c>
      <c r="G147" s="32">
        <v>2.2200000000000002</v>
      </c>
      <c r="H147" s="32" t="s">
        <v>861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45294</v>
      </c>
      <c r="B148" s="32" t="s">
        <v>938</v>
      </c>
      <c r="C148" s="31" t="s">
        <v>939</v>
      </c>
      <c r="D148" s="31" t="s">
        <v>940</v>
      </c>
      <c r="E148" s="31" t="s">
        <v>573</v>
      </c>
      <c r="F148" s="86">
        <v>1898000</v>
      </c>
      <c r="G148" s="32">
        <v>2.2000000000000002</v>
      </c>
      <c r="H148" s="32" t="s">
        <v>861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45294</v>
      </c>
      <c r="B149" s="32" t="s">
        <v>977</v>
      </c>
      <c r="C149" s="31" t="s">
        <v>978</v>
      </c>
      <c r="D149" s="31" t="s">
        <v>1160</v>
      </c>
      <c r="E149" s="31" t="s">
        <v>573</v>
      </c>
      <c r="F149" s="86">
        <v>683000</v>
      </c>
      <c r="G149" s="32">
        <v>72.88</v>
      </c>
      <c r="H149" s="32" t="s">
        <v>861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45294</v>
      </c>
      <c r="B150" s="32" t="s">
        <v>1161</v>
      </c>
      <c r="C150" s="31" t="s">
        <v>1162</v>
      </c>
      <c r="D150" s="31" t="s">
        <v>936</v>
      </c>
      <c r="E150" s="31" t="s">
        <v>573</v>
      </c>
      <c r="F150" s="86">
        <v>558227</v>
      </c>
      <c r="G150" s="32">
        <v>290.42</v>
      </c>
      <c r="H150" s="32" t="s">
        <v>861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45294</v>
      </c>
      <c r="B151" s="32" t="s">
        <v>1161</v>
      </c>
      <c r="C151" s="31" t="s">
        <v>1162</v>
      </c>
      <c r="D151" s="31" t="s">
        <v>879</v>
      </c>
      <c r="E151" s="31" t="s">
        <v>573</v>
      </c>
      <c r="F151" s="86">
        <v>407548</v>
      </c>
      <c r="G151" s="32">
        <v>289.16000000000003</v>
      </c>
      <c r="H151" s="32" t="s">
        <v>861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45294</v>
      </c>
      <c r="B152" s="32" t="s">
        <v>1161</v>
      </c>
      <c r="C152" s="31" t="s">
        <v>1162</v>
      </c>
      <c r="D152" s="31" t="s">
        <v>575</v>
      </c>
      <c r="E152" s="31" t="s">
        <v>573</v>
      </c>
      <c r="F152" s="86">
        <v>2169244</v>
      </c>
      <c r="G152" s="32">
        <v>292.11</v>
      </c>
      <c r="H152" s="32" t="s">
        <v>861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45294</v>
      </c>
      <c r="B153" s="32" t="s">
        <v>1163</v>
      </c>
      <c r="C153" s="31" t="s">
        <v>1164</v>
      </c>
      <c r="D153" s="31" t="s">
        <v>1165</v>
      </c>
      <c r="E153" s="31" t="s">
        <v>573</v>
      </c>
      <c r="F153" s="86">
        <v>500000</v>
      </c>
      <c r="G153" s="32">
        <v>191.02</v>
      </c>
      <c r="H153" s="32" t="s">
        <v>861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45294</v>
      </c>
      <c r="B154" s="32" t="s">
        <v>941</v>
      </c>
      <c r="C154" s="31" t="s">
        <v>942</v>
      </c>
      <c r="D154" s="31" t="s">
        <v>1166</v>
      </c>
      <c r="E154" s="31" t="s">
        <v>573</v>
      </c>
      <c r="F154" s="86">
        <v>1500000</v>
      </c>
      <c r="G154" s="32">
        <v>13.64</v>
      </c>
      <c r="H154" s="32" t="s">
        <v>861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45294</v>
      </c>
      <c r="B155" s="32" t="s">
        <v>983</v>
      </c>
      <c r="C155" s="31" t="s">
        <v>984</v>
      </c>
      <c r="D155" s="31" t="s">
        <v>985</v>
      </c>
      <c r="E155" s="31" t="s">
        <v>573</v>
      </c>
      <c r="F155" s="86">
        <v>275494</v>
      </c>
      <c r="G155" s="32">
        <v>113.2</v>
      </c>
      <c r="H155" s="32" t="s">
        <v>861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45294</v>
      </c>
      <c r="B156" s="32" t="s">
        <v>986</v>
      </c>
      <c r="C156" s="31" t="s">
        <v>987</v>
      </c>
      <c r="D156" s="31" t="s">
        <v>575</v>
      </c>
      <c r="E156" s="31" t="s">
        <v>573</v>
      </c>
      <c r="F156" s="86">
        <v>86314</v>
      </c>
      <c r="G156" s="32">
        <v>1411.27</v>
      </c>
      <c r="H156" s="32" t="s">
        <v>861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45294</v>
      </c>
      <c r="B157" s="32" t="s">
        <v>1167</v>
      </c>
      <c r="C157" s="31" t="s">
        <v>1168</v>
      </c>
      <c r="D157" s="31" t="s">
        <v>894</v>
      </c>
      <c r="E157" s="31" t="s">
        <v>573</v>
      </c>
      <c r="F157" s="86">
        <v>25100</v>
      </c>
      <c r="G157" s="32">
        <v>87</v>
      </c>
      <c r="H157" s="32" t="s">
        <v>861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45294</v>
      </c>
      <c r="B158" s="32" t="s">
        <v>943</v>
      </c>
      <c r="C158" s="31" t="s">
        <v>944</v>
      </c>
      <c r="D158" s="31" t="s">
        <v>575</v>
      </c>
      <c r="E158" s="31" t="s">
        <v>573</v>
      </c>
      <c r="F158" s="86">
        <v>35749592</v>
      </c>
      <c r="G158" s="32">
        <v>25.5</v>
      </c>
      <c r="H158" s="32" t="s">
        <v>861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45294</v>
      </c>
      <c r="B159" s="32" t="s">
        <v>943</v>
      </c>
      <c r="C159" s="31" t="s">
        <v>944</v>
      </c>
      <c r="D159" s="31" t="s">
        <v>937</v>
      </c>
      <c r="E159" s="31" t="s">
        <v>573</v>
      </c>
      <c r="F159" s="86">
        <v>21229872</v>
      </c>
      <c r="G159" s="32">
        <v>25.38</v>
      </c>
      <c r="H159" s="32" t="s">
        <v>861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45294</v>
      </c>
      <c r="B160" s="32" t="s">
        <v>943</v>
      </c>
      <c r="C160" s="31" t="s">
        <v>944</v>
      </c>
      <c r="D160" s="31" t="s">
        <v>879</v>
      </c>
      <c r="E160" s="31" t="s">
        <v>573</v>
      </c>
      <c r="F160" s="86">
        <v>55649467</v>
      </c>
      <c r="G160" s="32">
        <v>25.47</v>
      </c>
      <c r="H160" s="32" t="s">
        <v>861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45294</v>
      </c>
      <c r="B161" s="32" t="s">
        <v>943</v>
      </c>
      <c r="C161" s="31" t="s">
        <v>944</v>
      </c>
      <c r="D161" s="31" t="s">
        <v>919</v>
      </c>
      <c r="E161" s="31" t="s">
        <v>573</v>
      </c>
      <c r="F161" s="86">
        <v>48019220</v>
      </c>
      <c r="G161" s="32">
        <v>25.77</v>
      </c>
      <c r="H161" s="32" t="s">
        <v>861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45294</v>
      </c>
      <c r="B162" s="32" t="s">
        <v>943</v>
      </c>
      <c r="C162" s="31" t="s">
        <v>944</v>
      </c>
      <c r="D162" s="31" t="s">
        <v>1169</v>
      </c>
      <c r="E162" s="31" t="s">
        <v>573</v>
      </c>
      <c r="F162" s="86">
        <v>43205954</v>
      </c>
      <c r="G162" s="32">
        <v>25.83</v>
      </c>
      <c r="H162" s="32" t="s">
        <v>861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45294</v>
      </c>
      <c r="B163" s="32" t="s">
        <v>988</v>
      </c>
      <c r="C163" s="31" t="s">
        <v>989</v>
      </c>
      <c r="D163" s="31" t="s">
        <v>918</v>
      </c>
      <c r="E163" s="31" t="s">
        <v>573</v>
      </c>
      <c r="F163" s="86">
        <v>100000</v>
      </c>
      <c r="G163" s="32">
        <v>37</v>
      </c>
      <c r="H163" s="32" t="s">
        <v>861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45294</v>
      </c>
      <c r="B164" s="32" t="s">
        <v>988</v>
      </c>
      <c r="C164" s="31" t="s">
        <v>989</v>
      </c>
      <c r="D164" s="31" t="s">
        <v>1170</v>
      </c>
      <c r="E164" s="31" t="s">
        <v>573</v>
      </c>
      <c r="F164" s="86">
        <v>99997</v>
      </c>
      <c r="G164" s="32">
        <v>36.93</v>
      </c>
      <c r="H164" s="32" t="s">
        <v>861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45294</v>
      </c>
      <c r="B165" s="32" t="s">
        <v>988</v>
      </c>
      <c r="C165" s="31" t="s">
        <v>989</v>
      </c>
      <c r="D165" s="31" t="s">
        <v>1171</v>
      </c>
      <c r="E165" s="31" t="s">
        <v>573</v>
      </c>
      <c r="F165" s="86">
        <v>102278</v>
      </c>
      <c r="G165" s="32">
        <v>36.89</v>
      </c>
      <c r="H165" s="32" t="s">
        <v>861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45294</v>
      </c>
      <c r="B166" s="32" t="s">
        <v>988</v>
      </c>
      <c r="C166" s="31" t="s">
        <v>989</v>
      </c>
      <c r="D166" s="31" t="s">
        <v>971</v>
      </c>
      <c r="E166" s="31" t="s">
        <v>573</v>
      </c>
      <c r="F166" s="86">
        <v>445621</v>
      </c>
      <c r="G166" s="32">
        <v>34.869999999999997</v>
      </c>
      <c r="H166" s="32" t="s">
        <v>861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45294</v>
      </c>
      <c r="B167" s="32" t="s">
        <v>988</v>
      </c>
      <c r="C167" s="31" t="s">
        <v>989</v>
      </c>
      <c r="D167" s="31" t="s">
        <v>982</v>
      </c>
      <c r="E167" s="31" t="s">
        <v>573</v>
      </c>
      <c r="F167" s="86">
        <v>182055</v>
      </c>
      <c r="G167" s="32">
        <v>37</v>
      </c>
      <c r="H167" s="32" t="s">
        <v>861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45294</v>
      </c>
      <c r="B168" s="32" t="s">
        <v>988</v>
      </c>
      <c r="C168" s="31" t="s">
        <v>989</v>
      </c>
      <c r="D168" s="31" t="s">
        <v>1172</v>
      </c>
      <c r="E168" s="31" t="s">
        <v>573</v>
      </c>
      <c r="F168" s="86">
        <v>98700</v>
      </c>
      <c r="G168" s="32">
        <v>36.43</v>
      </c>
      <c r="H168" s="32" t="s">
        <v>861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45294</v>
      </c>
      <c r="B169" s="32" t="s">
        <v>990</v>
      </c>
      <c r="C169" s="31" t="s">
        <v>991</v>
      </c>
      <c r="D169" s="31" t="s">
        <v>992</v>
      </c>
      <c r="E169" s="31" t="s">
        <v>573</v>
      </c>
      <c r="F169" s="86">
        <v>2572697</v>
      </c>
      <c r="G169" s="32">
        <v>295.07</v>
      </c>
      <c r="H169" s="32" t="s">
        <v>861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45294</v>
      </c>
      <c r="B170" s="32" t="s">
        <v>990</v>
      </c>
      <c r="C170" s="31" t="s">
        <v>991</v>
      </c>
      <c r="D170" s="31" t="s">
        <v>575</v>
      </c>
      <c r="E170" s="31" t="s">
        <v>573</v>
      </c>
      <c r="F170" s="86">
        <v>1498228</v>
      </c>
      <c r="G170" s="32">
        <v>295.29000000000002</v>
      </c>
      <c r="H170" s="32" t="s">
        <v>861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45294</v>
      </c>
      <c r="B171" s="32" t="s">
        <v>993</v>
      </c>
      <c r="C171" s="31" t="s">
        <v>994</v>
      </c>
      <c r="D171" s="31" t="s">
        <v>895</v>
      </c>
      <c r="E171" s="31" t="s">
        <v>573</v>
      </c>
      <c r="F171" s="86">
        <v>155302</v>
      </c>
      <c r="G171" s="32">
        <v>39.32</v>
      </c>
      <c r="H171" s="32" t="s">
        <v>861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45294</v>
      </c>
      <c r="B172" s="32" t="s">
        <v>1173</v>
      </c>
      <c r="C172" s="31" t="s">
        <v>1174</v>
      </c>
      <c r="D172" s="31" t="s">
        <v>575</v>
      </c>
      <c r="E172" s="31" t="s">
        <v>573</v>
      </c>
      <c r="F172" s="86">
        <v>1946472</v>
      </c>
      <c r="G172" s="32">
        <v>129.61000000000001</v>
      </c>
      <c r="H172" s="32" t="s">
        <v>861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45294</v>
      </c>
      <c r="B173" s="32" t="s">
        <v>1175</v>
      </c>
      <c r="C173" s="31" t="s">
        <v>1176</v>
      </c>
      <c r="D173" s="31" t="s">
        <v>903</v>
      </c>
      <c r="E173" s="31" t="s">
        <v>573</v>
      </c>
      <c r="F173" s="86">
        <v>102000</v>
      </c>
      <c r="G173" s="32">
        <v>140.58000000000001</v>
      </c>
      <c r="H173" s="32" t="s">
        <v>861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45294</v>
      </c>
      <c r="B174" s="32" t="s">
        <v>1177</v>
      </c>
      <c r="C174" s="31" t="s">
        <v>1178</v>
      </c>
      <c r="D174" s="31" t="s">
        <v>937</v>
      </c>
      <c r="E174" s="31" t="s">
        <v>573</v>
      </c>
      <c r="F174" s="86">
        <v>908080</v>
      </c>
      <c r="G174" s="32">
        <v>127.29</v>
      </c>
      <c r="H174" s="32" t="s">
        <v>861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45294</v>
      </c>
      <c r="B175" s="32" t="s">
        <v>1177</v>
      </c>
      <c r="C175" s="31" t="s">
        <v>1178</v>
      </c>
      <c r="D175" s="31" t="s">
        <v>575</v>
      </c>
      <c r="E175" s="31" t="s">
        <v>573</v>
      </c>
      <c r="F175" s="86">
        <v>1155309</v>
      </c>
      <c r="G175" s="32">
        <v>127.83</v>
      </c>
      <c r="H175" s="32" t="s">
        <v>861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45294</v>
      </c>
      <c r="B176" s="32" t="s">
        <v>1179</v>
      </c>
      <c r="C176" s="31" t="s">
        <v>1180</v>
      </c>
      <c r="D176" s="31" t="s">
        <v>575</v>
      </c>
      <c r="E176" s="31" t="s">
        <v>573</v>
      </c>
      <c r="F176" s="86">
        <v>84410</v>
      </c>
      <c r="G176" s="32">
        <v>282.02</v>
      </c>
      <c r="H176" s="32" t="s">
        <v>861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45294</v>
      </c>
      <c r="B177" s="32" t="s">
        <v>1181</v>
      </c>
      <c r="C177" s="31" t="s">
        <v>1182</v>
      </c>
      <c r="D177" s="31" t="s">
        <v>575</v>
      </c>
      <c r="E177" s="31" t="s">
        <v>573</v>
      </c>
      <c r="F177" s="86">
        <v>321776</v>
      </c>
      <c r="G177" s="32">
        <v>412.47</v>
      </c>
      <c r="H177" s="32" t="s">
        <v>861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45294</v>
      </c>
      <c r="B178" s="32" t="s">
        <v>519</v>
      </c>
      <c r="C178" s="31" t="s">
        <v>1183</v>
      </c>
      <c r="D178" s="31" t="s">
        <v>575</v>
      </c>
      <c r="E178" s="31" t="s">
        <v>573</v>
      </c>
      <c r="F178" s="86">
        <v>2467529</v>
      </c>
      <c r="G178" s="32">
        <v>366.64</v>
      </c>
      <c r="H178" s="32" t="s">
        <v>861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45294</v>
      </c>
      <c r="B179" s="32" t="s">
        <v>1184</v>
      </c>
      <c r="C179" s="31" t="s">
        <v>1185</v>
      </c>
      <c r="D179" s="31" t="s">
        <v>575</v>
      </c>
      <c r="E179" s="31" t="s">
        <v>573</v>
      </c>
      <c r="F179" s="86">
        <v>4406632</v>
      </c>
      <c r="G179" s="32">
        <v>15.69</v>
      </c>
      <c r="H179" s="32" t="s">
        <v>861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45294</v>
      </c>
      <c r="B180" s="32" t="s">
        <v>1184</v>
      </c>
      <c r="C180" s="31" t="s">
        <v>1185</v>
      </c>
      <c r="D180" s="31" t="s">
        <v>936</v>
      </c>
      <c r="E180" s="31" t="s">
        <v>573</v>
      </c>
      <c r="F180" s="86">
        <v>3344314</v>
      </c>
      <c r="G180" s="32">
        <v>15.63</v>
      </c>
      <c r="H180" s="32" t="s">
        <v>861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45294</v>
      </c>
      <c r="B181" s="32" t="s">
        <v>1184</v>
      </c>
      <c r="C181" s="31" t="s">
        <v>1185</v>
      </c>
      <c r="D181" s="31" t="s">
        <v>879</v>
      </c>
      <c r="E181" s="31" t="s">
        <v>573</v>
      </c>
      <c r="F181" s="86">
        <v>5421707</v>
      </c>
      <c r="G181" s="32">
        <v>15.72</v>
      </c>
      <c r="H181" s="32" t="s">
        <v>861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45294</v>
      </c>
      <c r="B182" s="32" t="s">
        <v>1184</v>
      </c>
      <c r="C182" s="31" t="s">
        <v>1185</v>
      </c>
      <c r="D182" s="31" t="s">
        <v>937</v>
      </c>
      <c r="E182" s="31" t="s">
        <v>573</v>
      </c>
      <c r="F182" s="86">
        <v>1378218</v>
      </c>
      <c r="G182" s="32">
        <v>15.76</v>
      </c>
      <c r="H182" s="32" t="s">
        <v>861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45294</v>
      </c>
      <c r="B183" s="32" t="s">
        <v>1186</v>
      </c>
      <c r="C183" s="31" t="s">
        <v>1187</v>
      </c>
      <c r="D183" s="31" t="s">
        <v>936</v>
      </c>
      <c r="E183" s="31" t="s">
        <v>573</v>
      </c>
      <c r="F183" s="86">
        <v>289294</v>
      </c>
      <c r="G183" s="32">
        <v>44.77</v>
      </c>
      <c r="H183" s="32" t="s">
        <v>861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45294</v>
      </c>
      <c r="B184" s="32" t="s">
        <v>1186</v>
      </c>
      <c r="C184" s="31" t="s">
        <v>1187</v>
      </c>
      <c r="D184" s="31" t="s">
        <v>879</v>
      </c>
      <c r="E184" s="31" t="s">
        <v>573</v>
      </c>
      <c r="F184" s="86">
        <v>418499</v>
      </c>
      <c r="G184" s="32">
        <v>44.45</v>
      </c>
      <c r="H184" s="32" t="s">
        <v>861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45294</v>
      </c>
      <c r="B185" s="32" t="s">
        <v>1188</v>
      </c>
      <c r="C185" s="31" t="s">
        <v>1189</v>
      </c>
      <c r="D185" s="31" t="s">
        <v>1190</v>
      </c>
      <c r="E185" s="31" t="s">
        <v>573</v>
      </c>
      <c r="F185" s="86">
        <v>13364505</v>
      </c>
      <c r="G185" s="32">
        <v>5.24</v>
      </c>
      <c r="H185" s="32" t="s">
        <v>861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45294</v>
      </c>
      <c r="B186" s="32" t="s">
        <v>1191</v>
      </c>
      <c r="C186" s="31" t="s">
        <v>1192</v>
      </c>
      <c r="D186" s="31" t="s">
        <v>876</v>
      </c>
      <c r="E186" s="31" t="s">
        <v>574</v>
      </c>
      <c r="F186" s="86">
        <v>300000</v>
      </c>
      <c r="G186" s="32">
        <v>2.2999999999999998</v>
      </c>
      <c r="H186" s="32" t="s">
        <v>861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45294</v>
      </c>
      <c r="B187" s="32" t="s">
        <v>1131</v>
      </c>
      <c r="C187" s="31" t="s">
        <v>1132</v>
      </c>
      <c r="D187" s="31" t="s">
        <v>575</v>
      </c>
      <c r="E187" s="31" t="s">
        <v>574</v>
      </c>
      <c r="F187" s="86">
        <v>181067</v>
      </c>
      <c r="G187" s="32">
        <v>235.33</v>
      </c>
      <c r="H187" s="32" t="s">
        <v>861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45294</v>
      </c>
      <c r="B188" s="32" t="s">
        <v>1133</v>
      </c>
      <c r="C188" s="31" t="s">
        <v>1134</v>
      </c>
      <c r="D188" s="31" t="s">
        <v>1193</v>
      </c>
      <c r="E188" s="31" t="s">
        <v>574</v>
      </c>
      <c r="F188" s="86">
        <v>2500000</v>
      </c>
      <c r="G188" s="32">
        <v>8.26</v>
      </c>
      <c r="H188" s="32" t="s">
        <v>861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45294</v>
      </c>
      <c r="B189" s="32" t="s">
        <v>1135</v>
      </c>
      <c r="C189" s="31" t="s">
        <v>1136</v>
      </c>
      <c r="D189" s="31" t="s">
        <v>575</v>
      </c>
      <c r="E189" s="31" t="s">
        <v>574</v>
      </c>
      <c r="F189" s="86">
        <v>1384891</v>
      </c>
      <c r="G189" s="32">
        <v>58.14</v>
      </c>
      <c r="H189" s="32" t="s">
        <v>861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45294</v>
      </c>
      <c r="B190" s="32" t="s">
        <v>916</v>
      </c>
      <c r="C190" s="31" t="s">
        <v>917</v>
      </c>
      <c r="D190" s="31" t="s">
        <v>903</v>
      </c>
      <c r="E190" s="31" t="s">
        <v>574</v>
      </c>
      <c r="F190" s="86">
        <v>60005</v>
      </c>
      <c r="G190" s="32">
        <v>135.08000000000001</v>
      </c>
      <c r="H190" s="32" t="s">
        <v>861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45294</v>
      </c>
      <c r="B191" s="32" t="s">
        <v>916</v>
      </c>
      <c r="C191" s="31" t="s">
        <v>917</v>
      </c>
      <c r="D191" s="31" t="s">
        <v>895</v>
      </c>
      <c r="E191" s="31" t="s">
        <v>574</v>
      </c>
      <c r="F191" s="86">
        <v>71300</v>
      </c>
      <c r="G191" s="32">
        <v>130.97</v>
      </c>
      <c r="H191" s="32" t="s">
        <v>861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45294</v>
      </c>
      <c r="B192" s="32" t="s">
        <v>916</v>
      </c>
      <c r="C192" s="31" t="s">
        <v>917</v>
      </c>
      <c r="D192" s="31" t="s">
        <v>1194</v>
      </c>
      <c r="E192" s="31" t="s">
        <v>574</v>
      </c>
      <c r="F192" s="86">
        <v>100000</v>
      </c>
      <c r="G192" s="32">
        <v>139.9</v>
      </c>
      <c r="H192" s="32" t="s">
        <v>861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45294</v>
      </c>
      <c r="B193" s="32" t="s">
        <v>916</v>
      </c>
      <c r="C193" s="31" t="s">
        <v>917</v>
      </c>
      <c r="D193" s="31" t="s">
        <v>906</v>
      </c>
      <c r="E193" s="31" t="s">
        <v>574</v>
      </c>
      <c r="F193" s="86">
        <v>77956</v>
      </c>
      <c r="G193" s="32">
        <v>139.88999999999999</v>
      </c>
      <c r="H193" s="32" t="s">
        <v>861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45294</v>
      </c>
      <c r="B194" s="32" t="s">
        <v>377</v>
      </c>
      <c r="C194" s="31" t="s">
        <v>1141</v>
      </c>
      <c r="D194" s="31" t="s">
        <v>575</v>
      </c>
      <c r="E194" s="31" t="s">
        <v>574</v>
      </c>
      <c r="F194" s="86">
        <v>5300184</v>
      </c>
      <c r="G194" s="32">
        <v>203.41</v>
      </c>
      <c r="H194" s="32" t="s">
        <v>861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45294</v>
      </c>
      <c r="B195" s="32" t="s">
        <v>907</v>
      </c>
      <c r="C195" s="31" t="s">
        <v>908</v>
      </c>
      <c r="D195" s="31" t="s">
        <v>1195</v>
      </c>
      <c r="E195" s="31" t="s">
        <v>574</v>
      </c>
      <c r="F195" s="86">
        <v>595000</v>
      </c>
      <c r="G195" s="32">
        <v>6.36</v>
      </c>
      <c r="H195" s="32" t="s">
        <v>861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45294</v>
      </c>
      <c r="B196" s="32" t="s">
        <v>1049</v>
      </c>
      <c r="C196" s="31" t="s">
        <v>1144</v>
      </c>
      <c r="D196" s="31" t="s">
        <v>1196</v>
      </c>
      <c r="E196" s="31" t="s">
        <v>574</v>
      </c>
      <c r="F196" s="86">
        <v>450000</v>
      </c>
      <c r="G196" s="32">
        <v>7.8</v>
      </c>
      <c r="H196" s="32" t="s">
        <v>861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45294</v>
      </c>
      <c r="B197" s="32" t="s">
        <v>909</v>
      </c>
      <c r="C197" s="31" t="s">
        <v>910</v>
      </c>
      <c r="D197" s="31" t="s">
        <v>914</v>
      </c>
      <c r="E197" s="31" t="s">
        <v>574</v>
      </c>
      <c r="F197" s="86">
        <v>6500000</v>
      </c>
      <c r="G197" s="32">
        <v>0.7</v>
      </c>
      <c r="H197" s="32" t="s">
        <v>861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45294</v>
      </c>
      <c r="B198" s="32" t="s">
        <v>1197</v>
      </c>
      <c r="C198" s="31" t="s">
        <v>1198</v>
      </c>
      <c r="D198" s="31" t="s">
        <v>1199</v>
      </c>
      <c r="E198" s="31" t="s">
        <v>574</v>
      </c>
      <c r="F198" s="86">
        <v>90000</v>
      </c>
      <c r="G198" s="32">
        <v>158.01</v>
      </c>
      <c r="H198" s="32" t="s">
        <v>861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45294</v>
      </c>
      <c r="B199" s="32" t="s">
        <v>974</v>
      </c>
      <c r="C199" s="31" t="s">
        <v>975</v>
      </c>
      <c r="D199" s="31" t="s">
        <v>1146</v>
      </c>
      <c r="E199" s="31" t="s">
        <v>574</v>
      </c>
      <c r="F199" s="86">
        <v>1082104</v>
      </c>
      <c r="G199" s="32">
        <v>13.81</v>
      </c>
      <c r="H199" s="32" t="s">
        <v>861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45294</v>
      </c>
      <c r="B200" s="32" t="s">
        <v>1147</v>
      </c>
      <c r="C200" s="31" t="s">
        <v>1148</v>
      </c>
      <c r="D200" s="31" t="s">
        <v>1200</v>
      </c>
      <c r="E200" s="31" t="s">
        <v>574</v>
      </c>
      <c r="F200" s="86">
        <v>129000</v>
      </c>
      <c r="G200" s="32">
        <v>43.05</v>
      </c>
      <c r="H200" s="32" t="s">
        <v>861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45294</v>
      </c>
      <c r="B201" s="32" t="s">
        <v>1149</v>
      </c>
      <c r="C201" s="31" t="s">
        <v>1150</v>
      </c>
      <c r="D201" s="31" t="s">
        <v>575</v>
      </c>
      <c r="E201" s="31" t="s">
        <v>574</v>
      </c>
      <c r="F201" s="86">
        <v>480088</v>
      </c>
      <c r="G201" s="32">
        <v>157.4</v>
      </c>
      <c r="H201" s="32" t="s">
        <v>861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45294</v>
      </c>
      <c r="B202" s="32" t="s">
        <v>1151</v>
      </c>
      <c r="C202" s="31" t="s">
        <v>1152</v>
      </c>
      <c r="D202" s="31" t="s">
        <v>1153</v>
      </c>
      <c r="E202" s="31" t="s">
        <v>574</v>
      </c>
      <c r="F202" s="86">
        <v>785390</v>
      </c>
      <c r="G202" s="32">
        <v>363.7</v>
      </c>
      <c r="H202" s="32" t="s">
        <v>861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45294</v>
      </c>
      <c r="B203" s="32" t="s">
        <v>829</v>
      </c>
      <c r="C203" s="31" t="s">
        <v>1154</v>
      </c>
      <c r="D203" s="31" t="s">
        <v>575</v>
      </c>
      <c r="E203" s="31" t="s">
        <v>574</v>
      </c>
      <c r="F203" s="86">
        <v>7074647</v>
      </c>
      <c r="G203" s="32">
        <v>182.93</v>
      </c>
      <c r="H203" s="32" t="s">
        <v>861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5" customHeight="1">
      <c r="A204" s="85">
        <v>45294</v>
      </c>
      <c r="B204" s="32" t="s">
        <v>829</v>
      </c>
      <c r="C204" s="31" t="s">
        <v>1154</v>
      </c>
      <c r="D204" s="31" t="s">
        <v>879</v>
      </c>
      <c r="E204" s="31" t="s">
        <v>574</v>
      </c>
      <c r="F204" s="86">
        <v>6555606</v>
      </c>
      <c r="G204" s="32">
        <v>183.46</v>
      </c>
      <c r="H204" s="32" t="s">
        <v>861</v>
      </c>
    </row>
    <row r="205" spans="1:28" ht="15" customHeight="1">
      <c r="A205" s="85">
        <v>45294</v>
      </c>
      <c r="B205" s="32" t="s">
        <v>1201</v>
      </c>
      <c r="C205" s="31" t="s">
        <v>1202</v>
      </c>
      <c r="D205" s="31" t="s">
        <v>1203</v>
      </c>
      <c r="E205" s="31" t="s">
        <v>574</v>
      </c>
      <c r="F205" s="86">
        <v>102025</v>
      </c>
      <c r="G205" s="32">
        <v>14.06</v>
      </c>
      <c r="H205" s="32" t="s">
        <v>861</v>
      </c>
    </row>
    <row r="206" spans="1:28" ht="15" customHeight="1">
      <c r="A206" s="85">
        <v>45294</v>
      </c>
      <c r="B206" s="32" t="s">
        <v>1155</v>
      </c>
      <c r="C206" s="31" t="s">
        <v>1156</v>
      </c>
      <c r="D206" s="31" t="s">
        <v>879</v>
      </c>
      <c r="E206" s="31" t="s">
        <v>574</v>
      </c>
      <c r="F206" s="86">
        <v>528095</v>
      </c>
      <c r="G206" s="32">
        <v>107.17</v>
      </c>
      <c r="H206" s="32" t="s">
        <v>861</v>
      </c>
    </row>
    <row r="207" spans="1:28" ht="15" customHeight="1">
      <c r="A207" s="85">
        <v>45294</v>
      </c>
      <c r="B207" s="32" t="s">
        <v>1155</v>
      </c>
      <c r="C207" s="31" t="s">
        <v>1156</v>
      </c>
      <c r="D207" s="31" t="s">
        <v>575</v>
      </c>
      <c r="E207" s="31" t="s">
        <v>574</v>
      </c>
      <c r="F207" s="86">
        <v>827698</v>
      </c>
      <c r="G207" s="32">
        <v>107.14</v>
      </c>
      <c r="H207" s="32" t="s">
        <v>861</v>
      </c>
    </row>
    <row r="208" spans="1:28" ht="15" customHeight="1">
      <c r="A208" s="85">
        <v>45294</v>
      </c>
      <c r="B208" s="32" t="s">
        <v>1157</v>
      </c>
      <c r="C208" s="31" t="s">
        <v>1158</v>
      </c>
      <c r="D208" s="31" t="s">
        <v>575</v>
      </c>
      <c r="E208" s="31" t="s">
        <v>574</v>
      </c>
      <c r="F208" s="86">
        <v>436211</v>
      </c>
      <c r="G208" s="32">
        <v>270.91000000000003</v>
      </c>
      <c r="H208" s="32" t="s">
        <v>861</v>
      </c>
    </row>
    <row r="209" spans="1:8" ht="15" customHeight="1">
      <c r="A209" s="85">
        <v>45294</v>
      </c>
      <c r="B209" s="32" t="s">
        <v>911</v>
      </c>
      <c r="C209" s="31" t="s">
        <v>912</v>
      </c>
      <c r="D209" s="31" t="s">
        <v>1204</v>
      </c>
      <c r="E209" s="31" t="s">
        <v>574</v>
      </c>
      <c r="F209" s="86">
        <v>500000</v>
      </c>
      <c r="G209" s="32">
        <v>24.86</v>
      </c>
      <c r="H209" s="32" t="s">
        <v>861</v>
      </c>
    </row>
    <row r="210" spans="1:8" ht="15" customHeight="1">
      <c r="A210" s="85">
        <v>45294</v>
      </c>
      <c r="B210" s="32" t="s">
        <v>911</v>
      </c>
      <c r="C210" s="31" t="s">
        <v>912</v>
      </c>
      <c r="D210" s="31" t="s">
        <v>1205</v>
      </c>
      <c r="E210" s="31" t="s">
        <v>574</v>
      </c>
      <c r="F210" s="86">
        <v>500000</v>
      </c>
      <c r="G210" s="32">
        <v>24.2</v>
      </c>
      <c r="H210" s="32" t="s">
        <v>861</v>
      </c>
    </row>
    <row r="211" spans="1:8" ht="15" customHeight="1">
      <c r="A211" s="85">
        <v>45294</v>
      </c>
      <c r="B211" s="32" t="s">
        <v>938</v>
      </c>
      <c r="C211" s="31" t="s">
        <v>939</v>
      </c>
      <c r="D211" s="31" t="s">
        <v>915</v>
      </c>
      <c r="E211" s="31" t="s">
        <v>574</v>
      </c>
      <c r="F211" s="86">
        <v>1800050</v>
      </c>
      <c r="G211" s="32">
        <v>2.2200000000000002</v>
      </c>
      <c r="H211" s="32" t="s">
        <v>861</v>
      </c>
    </row>
    <row r="212" spans="1:8" ht="15" customHeight="1">
      <c r="A212" s="85">
        <v>45294</v>
      </c>
      <c r="B212" s="32" t="s">
        <v>938</v>
      </c>
      <c r="C212" s="31" t="s">
        <v>939</v>
      </c>
      <c r="D212" s="31" t="s">
        <v>940</v>
      </c>
      <c r="E212" s="31" t="s">
        <v>574</v>
      </c>
      <c r="F212" s="86">
        <v>600000</v>
      </c>
      <c r="G212" s="32">
        <v>2.21</v>
      </c>
      <c r="H212" s="32" t="s">
        <v>861</v>
      </c>
    </row>
    <row r="213" spans="1:8" ht="15" customHeight="1">
      <c r="A213" s="85">
        <v>45294</v>
      </c>
      <c r="B213" s="32" t="s">
        <v>1161</v>
      </c>
      <c r="C213" s="31" t="s">
        <v>1162</v>
      </c>
      <c r="D213" s="31" t="s">
        <v>936</v>
      </c>
      <c r="E213" s="31" t="s">
        <v>574</v>
      </c>
      <c r="F213" s="86">
        <v>531260</v>
      </c>
      <c r="G213" s="32">
        <v>290.83</v>
      </c>
      <c r="H213" s="32" t="s">
        <v>861</v>
      </c>
    </row>
    <row r="214" spans="1:8" ht="15" customHeight="1">
      <c r="A214" s="85">
        <v>45294</v>
      </c>
      <c r="B214" s="32" t="s">
        <v>1161</v>
      </c>
      <c r="C214" s="31" t="s">
        <v>1162</v>
      </c>
      <c r="D214" s="31" t="s">
        <v>575</v>
      </c>
      <c r="E214" s="31" t="s">
        <v>574</v>
      </c>
      <c r="F214" s="86">
        <v>2169244</v>
      </c>
      <c r="G214" s="32">
        <v>292.07</v>
      </c>
      <c r="H214" s="32" t="s">
        <v>861</v>
      </c>
    </row>
    <row r="215" spans="1:8" ht="15" customHeight="1">
      <c r="A215" s="85">
        <v>45294</v>
      </c>
      <c r="B215" s="32" t="s">
        <v>1161</v>
      </c>
      <c r="C215" s="31" t="s">
        <v>1162</v>
      </c>
      <c r="D215" s="31" t="s">
        <v>879</v>
      </c>
      <c r="E215" s="31" t="s">
        <v>574</v>
      </c>
      <c r="F215" s="86">
        <v>376909</v>
      </c>
      <c r="G215" s="32">
        <v>289.97000000000003</v>
      </c>
      <c r="H215" s="32" t="s">
        <v>861</v>
      </c>
    </row>
    <row r="216" spans="1:8" ht="15" customHeight="1">
      <c r="A216" s="85">
        <v>45294</v>
      </c>
      <c r="B216" s="32" t="s">
        <v>980</v>
      </c>
      <c r="C216" s="31" t="s">
        <v>981</v>
      </c>
      <c r="D216" s="31" t="s">
        <v>995</v>
      </c>
      <c r="E216" s="31" t="s">
        <v>574</v>
      </c>
      <c r="F216" s="86">
        <v>88800</v>
      </c>
      <c r="G216" s="32">
        <v>280.32</v>
      </c>
      <c r="H216" s="32" t="s">
        <v>861</v>
      </c>
    </row>
    <row r="217" spans="1:8" ht="15" customHeight="1">
      <c r="A217" s="85">
        <v>45294</v>
      </c>
      <c r="B217" s="32" t="s">
        <v>941</v>
      </c>
      <c r="C217" s="31" t="s">
        <v>942</v>
      </c>
      <c r="D217" s="31" t="s">
        <v>1166</v>
      </c>
      <c r="E217" s="31" t="s">
        <v>574</v>
      </c>
      <c r="F217" s="86">
        <v>500000</v>
      </c>
      <c r="G217" s="32">
        <v>14.9</v>
      </c>
      <c r="H217" s="32" t="s">
        <v>861</v>
      </c>
    </row>
    <row r="218" spans="1:8" ht="15" customHeight="1">
      <c r="A218" s="85">
        <v>45294</v>
      </c>
      <c r="B218" s="32" t="s">
        <v>983</v>
      </c>
      <c r="C218" s="31" t="s">
        <v>984</v>
      </c>
      <c r="D218" s="31" t="s">
        <v>985</v>
      </c>
      <c r="E218" s="31" t="s">
        <v>574</v>
      </c>
      <c r="F218" s="86">
        <v>275494</v>
      </c>
      <c r="G218" s="32">
        <v>113.24</v>
      </c>
      <c r="H218" s="32" t="s">
        <v>861</v>
      </c>
    </row>
    <row r="219" spans="1:8" ht="15" customHeight="1">
      <c r="A219" s="85">
        <v>45294</v>
      </c>
      <c r="B219" s="32" t="s">
        <v>986</v>
      </c>
      <c r="C219" s="31" t="s">
        <v>987</v>
      </c>
      <c r="D219" s="31" t="s">
        <v>575</v>
      </c>
      <c r="E219" s="31" t="s">
        <v>574</v>
      </c>
      <c r="F219" s="86">
        <v>86314</v>
      </c>
      <c r="G219" s="32">
        <v>1411.26</v>
      </c>
      <c r="H219" s="32" t="s">
        <v>861</v>
      </c>
    </row>
    <row r="220" spans="1:8" ht="15" customHeight="1">
      <c r="A220" s="85">
        <v>45294</v>
      </c>
      <c r="B220" s="32" t="s">
        <v>1167</v>
      </c>
      <c r="C220" s="31" t="s">
        <v>1168</v>
      </c>
      <c r="D220" s="31" t="s">
        <v>894</v>
      </c>
      <c r="E220" s="31" t="s">
        <v>574</v>
      </c>
      <c r="F220" s="86">
        <v>93700</v>
      </c>
      <c r="G220" s="32">
        <v>86.65</v>
      </c>
      <c r="H220" s="32" t="s">
        <v>861</v>
      </c>
    </row>
    <row r="221" spans="1:8" ht="15" customHeight="1">
      <c r="A221" s="85">
        <v>45294</v>
      </c>
      <c r="B221" s="32" t="s">
        <v>943</v>
      </c>
      <c r="C221" s="31" t="s">
        <v>944</v>
      </c>
      <c r="D221" s="31" t="s">
        <v>879</v>
      </c>
      <c r="E221" s="31" t="s">
        <v>574</v>
      </c>
      <c r="F221" s="86">
        <v>58137541</v>
      </c>
      <c r="G221" s="32">
        <v>25.48</v>
      </c>
      <c r="H221" s="32" t="s">
        <v>861</v>
      </c>
    </row>
    <row r="222" spans="1:8" ht="15" customHeight="1">
      <c r="A222" s="85">
        <v>45294</v>
      </c>
      <c r="B222" s="32" t="s">
        <v>943</v>
      </c>
      <c r="C222" s="31" t="s">
        <v>944</v>
      </c>
      <c r="D222" s="31" t="s">
        <v>1169</v>
      </c>
      <c r="E222" s="31" t="s">
        <v>574</v>
      </c>
      <c r="F222" s="86">
        <v>43215954</v>
      </c>
      <c r="G222" s="32">
        <v>25.85</v>
      </c>
      <c r="H222" s="32" t="s">
        <v>861</v>
      </c>
    </row>
    <row r="223" spans="1:8" ht="15" customHeight="1">
      <c r="A223" s="85">
        <v>45294</v>
      </c>
      <c r="B223" s="32" t="s">
        <v>943</v>
      </c>
      <c r="C223" s="31" t="s">
        <v>944</v>
      </c>
      <c r="D223" s="31" t="s">
        <v>937</v>
      </c>
      <c r="E223" s="31" t="s">
        <v>574</v>
      </c>
      <c r="F223" s="86">
        <v>3606542</v>
      </c>
      <c r="G223" s="32">
        <v>25.52</v>
      </c>
      <c r="H223" s="32" t="s">
        <v>861</v>
      </c>
    </row>
    <row r="224" spans="1:8" ht="15" customHeight="1">
      <c r="A224" s="85">
        <v>45294</v>
      </c>
      <c r="B224" s="32" t="s">
        <v>943</v>
      </c>
      <c r="C224" s="31" t="s">
        <v>944</v>
      </c>
      <c r="D224" s="31" t="s">
        <v>919</v>
      </c>
      <c r="E224" s="31" t="s">
        <v>574</v>
      </c>
      <c r="F224" s="86">
        <v>42335461</v>
      </c>
      <c r="G224" s="32">
        <v>25.76</v>
      </c>
      <c r="H224" s="32" t="s">
        <v>861</v>
      </c>
    </row>
    <row r="225" spans="1:8" ht="15" customHeight="1">
      <c r="A225" s="85">
        <v>45294</v>
      </c>
      <c r="B225" s="32" t="s">
        <v>943</v>
      </c>
      <c r="C225" s="31" t="s">
        <v>944</v>
      </c>
      <c r="D225" s="31" t="s">
        <v>575</v>
      </c>
      <c r="E225" s="31" t="s">
        <v>574</v>
      </c>
      <c r="F225" s="86">
        <v>35749592</v>
      </c>
      <c r="G225" s="32">
        <v>25.52</v>
      </c>
      <c r="H225" s="32" t="s">
        <v>861</v>
      </c>
    </row>
    <row r="226" spans="1:8" ht="15" customHeight="1">
      <c r="A226" s="85">
        <v>45294</v>
      </c>
      <c r="B226" s="32" t="s">
        <v>988</v>
      </c>
      <c r="C226" s="31" t="s">
        <v>989</v>
      </c>
      <c r="D226" s="31" t="s">
        <v>982</v>
      </c>
      <c r="E226" s="31" t="s">
        <v>574</v>
      </c>
      <c r="F226" s="86">
        <v>176055</v>
      </c>
      <c r="G226" s="32">
        <v>36.840000000000003</v>
      </c>
      <c r="H226" s="32" t="s">
        <v>861</v>
      </c>
    </row>
    <row r="227" spans="1:8" ht="15" customHeight="1">
      <c r="A227" s="85">
        <v>45294</v>
      </c>
      <c r="B227" s="32" t="s">
        <v>988</v>
      </c>
      <c r="C227" s="31" t="s">
        <v>989</v>
      </c>
      <c r="D227" s="31" t="s">
        <v>918</v>
      </c>
      <c r="E227" s="31" t="s">
        <v>574</v>
      </c>
      <c r="F227" s="86">
        <v>50000</v>
      </c>
      <c r="G227" s="32">
        <v>36.5</v>
      </c>
      <c r="H227" s="32" t="s">
        <v>861</v>
      </c>
    </row>
    <row r="228" spans="1:8" ht="15" customHeight="1">
      <c r="A228" s="85">
        <v>45294</v>
      </c>
      <c r="B228" s="32" t="s">
        <v>988</v>
      </c>
      <c r="C228" s="31" t="s">
        <v>989</v>
      </c>
      <c r="D228" s="31" t="s">
        <v>1170</v>
      </c>
      <c r="E228" s="31" t="s">
        <v>574</v>
      </c>
      <c r="F228" s="86">
        <v>99997</v>
      </c>
      <c r="G228" s="32">
        <v>36.9</v>
      </c>
      <c r="H228" s="32" t="s">
        <v>861</v>
      </c>
    </row>
    <row r="229" spans="1:8" ht="15" customHeight="1">
      <c r="A229" s="85">
        <v>45294</v>
      </c>
      <c r="B229" s="32" t="s">
        <v>988</v>
      </c>
      <c r="C229" s="31" t="s">
        <v>989</v>
      </c>
      <c r="D229" s="31" t="s">
        <v>971</v>
      </c>
      <c r="E229" s="31" t="s">
        <v>574</v>
      </c>
      <c r="F229" s="86">
        <v>369544</v>
      </c>
      <c r="G229" s="32">
        <v>36.89</v>
      </c>
      <c r="H229" s="32" t="s">
        <v>861</v>
      </c>
    </row>
    <row r="230" spans="1:8" ht="15" customHeight="1">
      <c r="A230" s="85">
        <v>45294</v>
      </c>
      <c r="B230" s="32" t="s">
        <v>988</v>
      </c>
      <c r="C230" s="31" t="s">
        <v>989</v>
      </c>
      <c r="D230" s="31" t="s">
        <v>1171</v>
      </c>
      <c r="E230" s="31" t="s">
        <v>574</v>
      </c>
      <c r="F230" s="86">
        <v>102278</v>
      </c>
      <c r="G230" s="32">
        <v>36.67</v>
      </c>
      <c r="H230" s="32" t="s">
        <v>861</v>
      </c>
    </row>
    <row r="231" spans="1:8" ht="15" customHeight="1">
      <c r="A231" s="85">
        <v>45294</v>
      </c>
      <c r="B231" s="32" t="s">
        <v>990</v>
      </c>
      <c r="C231" s="31" t="s">
        <v>991</v>
      </c>
      <c r="D231" s="31" t="s">
        <v>575</v>
      </c>
      <c r="E231" s="31" t="s">
        <v>574</v>
      </c>
      <c r="F231" s="86">
        <v>1498228</v>
      </c>
      <c r="G231" s="32">
        <v>295.16000000000003</v>
      </c>
      <c r="H231" s="32" t="s">
        <v>861</v>
      </c>
    </row>
    <row r="232" spans="1:8" ht="15" customHeight="1">
      <c r="A232" s="85">
        <v>45294</v>
      </c>
      <c r="B232" s="32" t="s">
        <v>990</v>
      </c>
      <c r="C232" s="31" t="s">
        <v>991</v>
      </c>
      <c r="D232" s="31" t="s">
        <v>992</v>
      </c>
      <c r="E232" s="31" t="s">
        <v>574</v>
      </c>
      <c r="F232" s="86">
        <v>2500647</v>
      </c>
      <c r="G232" s="32">
        <v>294.82</v>
      </c>
      <c r="H232" s="32" t="s">
        <v>861</v>
      </c>
    </row>
    <row r="233" spans="1:8" ht="15" customHeight="1">
      <c r="A233" s="85">
        <v>45294</v>
      </c>
      <c r="B233" s="32" t="s">
        <v>993</v>
      </c>
      <c r="C233" s="31" t="s">
        <v>994</v>
      </c>
      <c r="D233" s="31" t="s">
        <v>1206</v>
      </c>
      <c r="E233" s="31" t="s">
        <v>574</v>
      </c>
      <c r="F233" s="86">
        <v>120000</v>
      </c>
      <c r="G233" s="32">
        <v>39.07</v>
      </c>
      <c r="H233" s="32" t="s">
        <v>861</v>
      </c>
    </row>
    <row r="234" spans="1:8" ht="15" customHeight="1">
      <c r="A234" s="85">
        <v>45294</v>
      </c>
      <c r="B234" s="32" t="s">
        <v>993</v>
      </c>
      <c r="C234" s="31" t="s">
        <v>994</v>
      </c>
      <c r="D234" s="31" t="s">
        <v>895</v>
      </c>
      <c r="E234" s="31" t="s">
        <v>574</v>
      </c>
      <c r="F234" s="86">
        <v>155302</v>
      </c>
      <c r="G234" s="32">
        <v>39.380000000000003</v>
      </c>
      <c r="H234" s="32" t="s">
        <v>861</v>
      </c>
    </row>
    <row r="235" spans="1:8" ht="15" customHeight="1">
      <c r="A235" s="85">
        <v>45294</v>
      </c>
      <c r="B235" s="32" t="s">
        <v>1173</v>
      </c>
      <c r="C235" s="31" t="s">
        <v>1174</v>
      </c>
      <c r="D235" s="31" t="s">
        <v>575</v>
      </c>
      <c r="E235" s="31" t="s">
        <v>574</v>
      </c>
      <c r="F235" s="86">
        <v>1946472</v>
      </c>
      <c r="G235" s="32">
        <v>129.68</v>
      </c>
      <c r="H235" s="32" t="s">
        <v>861</v>
      </c>
    </row>
    <row r="236" spans="1:8" ht="15" customHeight="1">
      <c r="A236" s="85">
        <v>45294</v>
      </c>
      <c r="B236" s="32" t="s">
        <v>1177</v>
      </c>
      <c r="C236" s="31" t="s">
        <v>1178</v>
      </c>
      <c r="D236" s="31" t="s">
        <v>937</v>
      </c>
      <c r="E236" s="31" t="s">
        <v>574</v>
      </c>
      <c r="F236" s="86">
        <v>141405</v>
      </c>
      <c r="G236" s="32">
        <v>127.05</v>
      </c>
      <c r="H236" s="32" t="s">
        <v>861</v>
      </c>
    </row>
    <row r="237" spans="1:8" ht="15" customHeight="1">
      <c r="A237" s="85">
        <v>45294</v>
      </c>
      <c r="B237" s="32" t="s">
        <v>1177</v>
      </c>
      <c r="C237" s="31" t="s">
        <v>1178</v>
      </c>
      <c r="D237" s="31" t="s">
        <v>575</v>
      </c>
      <c r="E237" s="31" t="s">
        <v>574</v>
      </c>
      <c r="F237" s="86">
        <v>1155309</v>
      </c>
      <c r="G237" s="32">
        <v>127.96</v>
      </c>
      <c r="H237" s="32" t="s">
        <v>861</v>
      </c>
    </row>
    <row r="238" spans="1:8" ht="15" customHeight="1">
      <c r="A238" s="85">
        <v>45294</v>
      </c>
      <c r="B238" s="32" t="s">
        <v>1179</v>
      </c>
      <c r="C238" s="31" t="s">
        <v>1180</v>
      </c>
      <c r="D238" s="31" t="s">
        <v>575</v>
      </c>
      <c r="E238" s="31" t="s">
        <v>574</v>
      </c>
      <c r="F238" s="86">
        <v>84410</v>
      </c>
      <c r="G238" s="32">
        <v>282.37</v>
      </c>
      <c r="H238" s="32" t="s">
        <v>861</v>
      </c>
    </row>
    <row r="239" spans="1:8" ht="15" customHeight="1">
      <c r="A239" s="85">
        <v>45294</v>
      </c>
      <c r="B239" s="32" t="s">
        <v>1181</v>
      </c>
      <c r="C239" s="31" t="s">
        <v>1182</v>
      </c>
      <c r="D239" s="31" t="s">
        <v>575</v>
      </c>
      <c r="E239" s="31" t="s">
        <v>574</v>
      </c>
      <c r="F239" s="86">
        <v>321776</v>
      </c>
      <c r="G239" s="32">
        <v>413.02</v>
      </c>
      <c r="H239" s="32" t="s">
        <v>861</v>
      </c>
    </row>
    <row r="240" spans="1:8" ht="15" customHeight="1">
      <c r="A240" s="85">
        <v>45294</v>
      </c>
      <c r="B240" s="32" t="s">
        <v>519</v>
      </c>
      <c r="C240" s="31" t="s">
        <v>1183</v>
      </c>
      <c r="D240" s="31" t="s">
        <v>575</v>
      </c>
      <c r="E240" s="31" t="s">
        <v>574</v>
      </c>
      <c r="F240" s="86">
        <v>2467529</v>
      </c>
      <c r="G240" s="32">
        <v>366.63</v>
      </c>
      <c r="H240" s="32" t="s">
        <v>861</v>
      </c>
    </row>
    <row r="241" spans="1:8" ht="15" customHeight="1">
      <c r="A241" s="85">
        <v>45294</v>
      </c>
      <c r="B241" s="32" t="s">
        <v>1184</v>
      </c>
      <c r="C241" s="31" t="s">
        <v>1185</v>
      </c>
      <c r="D241" s="31" t="s">
        <v>575</v>
      </c>
      <c r="E241" s="31" t="s">
        <v>574</v>
      </c>
      <c r="F241" s="86">
        <v>4406632</v>
      </c>
      <c r="G241" s="32">
        <v>15.7</v>
      </c>
      <c r="H241" s="32" t="s">
        <v>861</v>
      </c>
    </row>
    <row r="242" spans="1:8" ht="15" customHeight="1">
      <c r="A242" s="85">
        <v>45294</v>
      </c>
      <c r="B242" s="32" t="s">
        <v>1184</v>
      </c>
      <c r="C242" s="31" t="s">
        <v>1185</v>
      </c>
      <c r="D242" s="31" t="s">
        <v>937</v>
      </c>
      <c r="E242" s="31" t="s">
        <v>574</v>
      </c>
      <c r="F242" s="86">
        <v>3087144</v>
      </c>
      <c r="G242" s="32">
        <v>15.58</v>
      </c>
      <c r="H242" s="32" t="s">
        <v>861</v>
      </c>
    </row>
    <row r="243" spans="1:8" ht="15" customHeight="1">
      <c r="A243" s="85">
        <v>45294</v>
      </c>
      <c r="B243" s="32" t="s">
        <v>1184</v>
      </c>
      <c r="C243" s="31" t="s">
        <v>1185</v>
      </c>
      <c r="D243" s="31" t="s">
        <v>879</v>
      </c>
      <c r="E243" s="31" t="s">
        <v>574</v>
      </c>
      <c r="F243" s="86">
        <v>6626996</v>
      </c>
      <c r="G243" s="32">
        <v>15.71</v>
      </c>
      <c r="H243" s="32" t="s">
        <v>861</v>
      </c>
    </row>
    <row r="244" spans="1:8" ht="15" customHeight="1">
      <c r="A244" s="85">
        <v>45294</v>
      </c>
      <c r="B244" s="32" t="s">
        <v>1184</v>
      </c>
      <c r="C244" s="31" t="s">
        <v>1185</v>
      </c>
      <c r="D244" s="31" t="s">
        <v>936</v>
      </c>
      <c r="E244" s="31" t="s">
        <v>574</v>
      </c>
      <c r="F244" s="86">
        <v>3570683</v>
      </c>
      <c r="G244" s="32">
        <v>15.67</v>
      </c>
      <c r="H244" s="32" t="s">
        <v>861</v>
      </c>
    </row>
    <row r="245" spans="1:8" ht="15" customHeight="1">
      <c r="A245" s="85">
        <v>45294</v>
      </c>
      <c r="B245" s="32" t="s">
        <v>1186</v>
      </c>
      <c r="C245" s="31" t="s">
        <v>1187</v>
      </c>
      <c r="D245" s="31" t="s">
        <v>879</v>
      </c>
      <c r="E245" s="31" t="s">
        <v>574</v>
      </c>
      <c r="F245" s="86">
        <v>443622</v>
      </c>
      <c r="G245" s="32">
        <v>44.53</v>
      </c>
      <c r="H245" s="32" t="s">
        <v>861</v>
      </c>
    </row>
    <row r="246" spans="1:8" ht="15" customHeight="1">
      <c r="A246" s="85">
        <v>45294</v>
      </c>
      <c r="B246" s="32" t="s">
        <v>1186</v>
      </c>
      <c r="C246" s="31" t="s">
        <v>1187</v>
      </c>
      <c r="D246" s="31" t="s">
        <v>936</v>
      </c>
      <c r="E246" s="31" t="s">
        <v>574</v>
      </c>
      <c r="F246" s="86">
        <v>298760</v>
      </c>
      <c r="G246" s="32">
        <v>45</v>
      </c>
      <c r="H246" s="32" t="s">
        <v>861</v>
      </c>
    </row>
    <row r="247" spans="1:8" ht="15" customHeight="1">
      <c r="A247" s="85">
        <v>45294</v>
      </c>
      <c r="B247" s="32" t="s">
        <v>1188</v>
      </c>
      <c r="C247" s="31" t="s">
        <v>1189</v>
      </c>
      <c r="D247" s="31" t="s">
        <v>1190</v>
      </c>
      <c r="E247" s="31" t="s">
        <v>574</v>
      </c>
      <c r="F247" s="86">
        <v>13262963</v>
      </c>
      <c r="G247" s="32">
        <v>5.23</v>
      </c>
      <c r="H247" s="32" t="s">
        <v>861</v>
      </c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48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956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45295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9" t="s">
        <v>588</v>
      </c>
      <c r="P9" s="233" t="s">
        <v>589</v>
      </c>
      <c r="Q9" s="233" t="s">
        <v>873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5">
        <v>1</v>
      </c>
      <c r="B10" s="221">
        <v>45238</v>
      </c>
      <c r="C10" s="226"/>
      <c r="D10" s="230" t="s">
        <v>429</v>
      </c>
      <c r="E10" s="227" t="s">
        <v>887</v>
      </c>
      <c r="F10" s="220" t="s">
        <v>886</v>
      </c>
      <c r="G10" s="222">
        <v>102.9</v>
      </c>
      <c r="H10" s="220"/>
      <c r="I10" s="220" t="s">
        <v>878</v>
      </c>
      <c r="J10" s="222" t="s">
        <v>591</v>
      </c>
      <c r="K10" s="222"/>
      <c r="L10" s="224"/>
      <c r="M10" s="228"/>
      <c r="N10" s="222"/>
      <c r="O10" s="229"/>
      <c r="P10" s="224">
        <f>VLOOKUP(D10,'MidCap Intra'!$B$11:$C$568,2,0)</f>
        <v>111.3</v>
      </c>
      <c r="Q10" s="275">
        <v>45280</v>
      </c>
      <c r="S10" s="37" t="s">
        <v>592</v>
      </c>
    </row>
    <row r="11" spans="1:27" ht="15" customHeight="1">
      <c r="A11" s="322">
        <v>2</v>
      </c>
      <c r="B11" s="323">
        <v>45250</v>
      </c>
      <c r="C11" s="324"/>
      <c r="D11" s="325" t="s">
        <v>300</v>
      </c>
      <c r="E11" s="326" t="s">
        <v>590</v>
      </c>
      <c r="F11" s="223">
        <v>36.450000000000003</v>
      </c>
      <c r="G11" s="218">
        <v>34.35</v>
      </c>
      <c r="H11" s="223">
        <v>38.6</v>
      </c>
      <c r="I11" s="223" t="s">
        <v>880</v>
      </c>
      <c r="J11" s="327" t="s">
        <v>1007</v>
      </c>
      <c r="K11" s="327">
        <f>H11-F11</f>
        <v>2.1499999999999986</v>
      </c>
      <c r="L11" s="328">
        <f>(F11*-0.3)/100</f>
        <v>-0.10935</v>
      </c>
      <c r="M11" s="329">
        <f t="shared" ref="M11" si="0">(K11+L11)/F11</f>
        <v>5.5984910836762644E-2</v>
      </c>
      <c r="N11" s="327" t="s">
        <v>593</v>
      </c>
      <c r="O11" s="330">
        <v>45294</v>
      </c>
      <c r="P11" s="331"/>
      <c r="Q11" s="275">
        <v>45280</v>
      </c>
      <c r="S11" s="37" t="s">
        <v>592</v>
      </c>
    </row>
    <row r="12" spans="1:27" ht="15" customHeight="1">
      <c r="A12" s="225">
        <v>3</v>
      </c>
      <c r="B12" s="221">
        <v>45265</v>
      </c>
      <c r="C12" s="226"/>
      <c r="D12" s="230" t="s">
        <v>437</v>
      </c>
      <c r="E12" s="227" t="s">
        <v>590</v>
      </c>
      <c r="F12" s="220" t="s">
        <v>892</v>
      </c>
      <c r="G12" s="222">
        <v>254</v>
      </c>
      <c r="H12" s="220"/>
      <c r="I12" s="220" t="s">
        <v>891</v>
      </c>
      <c r="J12" s="222" t="s">
        <v>591</v>
      </c>
      <c r="K12" s="222"/>
      <c r="L12" s="224"/>
      <c r="M12" s="228"/>
      <c r="N12" s="222"/>
      <c r="O12" s="229"/>
      <c r="P12" s="224">
        <f>VLOOKUP(D12,'MidCap Intra'!$B$11:$C$568,2,0)</f>
        <v>259.60000000000002</v>
      </c>
      <c r="Q12" s="275">
        <v>45280</v>
      </c>
      <c r="S12" s="37" t="s">
        <v>592</v>
      </c>
    </row>
    <row r="13" spans="1:27" ht="15" customHeight="1">
      <c r="A13" s="303">
        <v>4</v>
      </c>
      <c r="B13" s="304">
        <v>45268</v>
      </c>
      <c r="C13" s="305"/>
      <c r="D13" s="306" t="s">
        <v>847</v>
      </c>
      <c r="E13" s="307" t="s">
        <v>590</v>
      </c>
      <c r="F13" s="297">
        <v>1975</v>
      </c>
      <c r="G13" s="298">
        <v>1870</v>
      </c>
      <c r="H13" s="297">
        <v>1860</v>
      </c>
      <c r="I13" s="297" t="s">
        <v>896</v>
      </c>
      <c r="J13" s="308" t="s">
        <v>945</v>
      </c>
      <c r="K13" s="308">
        <f t="shared" ref="K13" si="1">H13-F13</f>
        <v>-115</v>
      </c>
      <c r="L13" s="309">
        <f>(F13*-0.3)/100</f>
        <v>-5.9249999999999998</v>
      </c>
      <c r="M13" s="310">
        <f t="shared" ref="M13" si="2">(K13+L13)/F13</f>
        <v>-6.1227848101265823E-2</v>
      </c>
      <c r="N13" s="308" t="s">
        <v>603</v>
      </c>
      <c r="O13" s="311">
        <v>45292</v>
      </c>
      <c r="P13" s="312"/>
      <c r="Q13" s="275">
        <v>45280</v>
      </c>
      <c r="S13" s="37" t="s">
        <v>592</v>
      </c>
    </row>
    <row r="14" spans="1:27" ht="15" customHeight="1">
      <c r="A14" s="225">
        <v>5</v>
      </c>
      <c r="B14" s="221">
        <v>45278</v>
      </c>
      <c r="C14" s="226"/>
      <c r="D14" s="230" t="s">
        <v>215</v>
      </c>
      <c r="E14" s="227" t="s">
        <v>590</v>
      </c>
      <c r="F14" s="220" t="s">
        <v>901</v>
      </c>
      <c r="G14" s="222">
        <v>593</v>
      </c>
      <c r="H14" s="220"/>
      <c r="I14" s="220" t="s">
        <v>902</v>
      </c>
      <c r="J14" s="222" t="s">
        <v>591</v>
      </c>
      <c r="K14" s="222"/>
      <c r="L14" s="224"/>
      <c r="M14" s="228"/>
      <c r="N14" s="222"/>
      <c r="O14" s="229"/>
      <c r="P14" s="224">
        <f>VLOOKUP(D14,'MidCap Intra'!$B$11:$C$568,2,0)</f>
        <v>643.45000000000005</v>
      </c>
      <c r="Q14" s="275"/>
      <c r="S14" s="37" t="s">
        <v>592</v>
      </c>
    </row>
    <row r="15" spans="1:27" ht="15" customHeight="1">
      <c r="A15" s="225">
        <v>6</v>
      </c>
      <c r="B15" s="221">
        <v>45280</v>
      </c>
      <c r="C15" s="226"/>
      <c r="D15" s="230" t="s">
        <v>353</v>
      </c>
      <c r="E15" s="227" t="s">
        <v>590</v>
      </c>
      <c r="F15" s="220" t="s">
        <v>904</v>
      </c>
      <c r="G15" s="222">
        <v>1035</v>
      </c>
      <c r="H15" s="220"/>
      <c r="I15" s="220" t="s">
        <v>905</v>
      </c>
      <c r="J15" s="222" t="s">
        <v>591</v>
      </c>
      <c r="K15" s="222"/>
      <c r="L15" s="224"/>
      <c r="M15" s="228"/>
      <c r="N15" s="222"/>
      <c r="O15" s="229"/>
      <c r="P15" s="224">
        <f>VLOOKUP(D15,'MidCap Intra'!$B$11:$C$568,2,0)</f>
        <v>1120.05</v>
      </c>
      <c r="Q15" s="275"/>
      <c r="S15" s="37" t="s">
        <v>592</v>
      </c>
    </row>
    <row r="16" spans="1:27" ht="15" customHeight="1">
      <c r="A16" s="225">
        <v>7</v>
      </c>
      <c r="B16" s="221">
        <v>45288</v>
      </c>
      <c r="C16" s="226"/>
      <c r="D16" s="230" t="s">
        <v>555</v>
      </c>
      <c r="E16" s="227" t="s">
        <v>590</v>
      </c>
      <c r="F16" s="220" t="s">
        <v>920</v>
      </c>
      <c r="G16" s="222">
        <v>1645</v>
      </c>
      <c r="H16" s="220"/>
      <c r="I16" s="220" t="s">
        <v>921</v>
      </c>
      <c r="J16" s="222" t="s">
        <v>591</v>
      </c>
      <c r="K16" s="222"/>
      <c r="L16" s="224"/>
      <c r="M16" s="228"/>
      <c r="N16" s="222"/>
      <c r="O16" s="229"/>
      <c r="P16" s="224">
        <f>VLOOKUP(D16,'MidCap Intra'!$B$11:$C$568,2,0)</f>
        <v>1741.25</v>
      </c>
      <c r="Q16" s="275"/>
      <c r="S16" s="37" t="s">
        <v>592</v>
      </c>
    </row>
    <row r="17" spans="1:39" ht="15" customHeight="1">
      <c r="A17" s="225">
        <v>8</v>
      </c>
      <c r="B17" s="221">
        <v>45289</v>
      </c>
      <c r="C17" s="226"/>
      <c r="D17" s="230" t="s">
        <v>927</v>
      </c>
      <c r="E17" s="227" t="s">
        <v>590</v>
      </c>
      <c r="F17" s="220" t="s">
        <v>928</v>
      </c>
      <c r="G17" s="222">
        <v>229</v>
      </c>
      <c r="H17" s="220"/>
      <c r="I17" s="220" t="s">
        <v>929</v>
      </c>
      <c r="J17" s="222" t="s">
        <v>591</v>
      </c>
      <c r="K17" s="222"/>
      <c r="L17" s="224"/>
      <c r="M17" s="228"/>
      <c r="N17" s="222"/>
      <c r="O17" s="229"/>
      <c r="P17" s="224"/>
      <c r="Q17" s="275"/>
      <c r="S17" s="37" t="s">
        <v>592</v>
      </c>
    </row>
    <row r="18" spans="1:39" ht="15" customHeight="1">
      <c r="A18" s="225">
        <v>9</v>
      </c>
      <c r="B18" s="221">
        <v>45292</v>
      </c>
      <c r="C18" s="226"/>
      <c r="D18" s="230" t="s">
        <v>194</v>
      </c>
      <c r="E18" s="227" t="s">
        <v>590</v>
      </c>
      <c r="F18" s="220" t="s">
        <v>954</v>
      </c>
      <c r="G18" s="222">
        <v>192</v>
      </c>
      <c r="H18" s="220"/>
      <c r="I18" s="220" t="s">
        <v>955</v>
      </c>
      <c r="J18" s="222" t="s">
        <v>591</v>
      </c>
      <c r="K18" s="222"/>
      <c r="L18" s="224"/>
      <c r="M18" s="228"/>
      <c r="N18" s="222"/>
      <c r="O18" s="229"/>
      <c r="P18" s="224">
        <f>VLOOKUP(D18,'MidCap Intra'!$B$11:$C$568,2,0)</f>
        <v>208.25</v>
      </c>
      <c r="Q18" s="275"/>
      <c r="S18" s="37"/>
    </row>
    <row r="19" spans="1:39" ht="15" customHeight="1">
      <c r="A19" s="225">
        <v>10</v>
      </c>
      <c r="B19" s="221">
        <v>45294</v>
      </c>
      <c r="C19" s="226"/>
      <c r="D19" s="230" t="s">
        <v>229</v>
      </c>
      <c r="E19" s="227" t="s">
        <v>590</v>
      </c>
      <c r="F19" s="220" t="s">
        <v>1000</v>
      </c>
      <c r="G19" s="222">
        <v>3540</v>
      </c>
      <c r="H19" s="220"/>
      <c r="I19" s="220" t="s">
        <v>1001</v>
      </c>
      <c r="J19" s="222" t="s">
        <v>591</v>
      </c>
      <c r="K19" s="222"/>
      <c r="L19" s="224"/>
      <c r="M19" s="228"/>
      <c r="N19" s="222"/>
      <c r="O19" s="229"/>
      <c r="P19" s="224">
        <f>VLOOKUP(D19,'MidCap Intra'!$B$11:$C$568,2,0)</f>
        <v>3691.75</v>
      </c>
      <c r="Q19" s="275"/>
      <c r="S19" s="37"/>
    </row>
    <row r="20" spans="1:39" ht="15" customHeight="1">
      <c r="A20" s="225">
        <v>11</v>
      </c>
      <c r="B20" s="221">
        <v>45294</v>
      </c>
      <c r="C20" s="226"/>
      <c r="D20" s="230" t="s">
        <v>175</v>
      </c>
      <c r="E20" s="227" t="s">
        <v>590</v>
      </c>
      <c r="F20" s="220" t="s">
        <v>1002</v>
      </c>
      <c r="G20" s="222">
        <v>9340</v>
      </c>
      <c r="H20" s="220"/>
      <c r="I20" s="220" t="s">
        <v>1003</v>
      </c>
      <c r="J20" s="222" t="s">
        <v>591</v>
      </c>
      <c r="K20" s="222"/>
      <c r="L20" s="224"/>
      <c r="M20" s="228"/>
      <c r="N20" s="222"/>
      <c r="O20" s="229"/>
      <c r="P20" s="224">
        <f>VLOOKUP(D20,'MidCap Intra'!$B$11:$C$568,2,0)</f>
        <v>10077.65</v>
      </c>
      <c r="Q20" s="275"/>
      <c r="S20" s="37"/>
    </row>
    <row r="21" spans="1:39" ht="15" customHeight="1">
      <c r="A21" s="225">
        <v>12</v>
      </c>
      <c r="B21" s="221">
        <v>45294</v>
      </c>
      <c r="C21" s="226"/>
      <c r="D21" s="230" t="s">
        <v>165</v>
      </c>
      <c r="E21" s="227" t="s">
        <v>590</v>
      </c>
      <c r="F21" s="220" t="s">
        <v>1004</v>
      </c>
      <c r="G21" s="222">
        <v>397</v>
      </c>
      <c r="H21" s="220"/>
      <c r="I21" s="220" t="s">
        <v>1005</v>
      </c>
      <c r="J21" s="222" t="s">
        <v>591</v>
      </c>
      <c r="K21" s="222"/>
      <c r="L21" s="224"/>
      <c r="M21" s="228"/>
      <c r="N21" s="222"/>
      <c r="O21" s="229"/>
      <c r="P21" s="224">
        <f>VLOOKUP(D21,'MidCap Intra'!$B$11:$C$568,2,0)</f>
        <v>429.45</v>
      </c>
      <c r="Q21" s="275"/>
      <c r="S21" s="37"/>
    </row>
    <row r="22" spans="1:39" ht="15" customHeight="1">
      <c r="A22" s="225"/>
      <c r="B22" s="221"/>
      <c r="C22" s="226"/>
      <c r="D22" s="230"/>
      <c r="E22" s="227"/>
      <c r="F22" s="220"/>
      <c r="G22" s="222"/>
      <c r="H22" s="220"/>
      <c r="I22" s="220"/>
      <c r="J22" s="222"/>
      <c r="K22" s="222"/>
      <c r="L22" s="224"/>
      <c r="M22" s="228"/>
      <c r="N22" s="222"/>
      <c r="O22" s="229"/>
      <c r="P22" s="224"/>
      <c r="Q22" s="275"/>
      <c r="S22" s="37"/>
    </row>
    <row r="23" spans="1:39" ht="15" customHeight="1">
      <c r="A23" s="225"/>
      <c r="B23" s="221"/>
      <c r="C23" s="226"/>
      <c r="D23" s="230"/>
      <c r="E23" s="227"/>
      <c r="F23" s="220"/>
      <c r="G23" s="222"/>
      <c r="H23" s="220"/>
      <c r="I23" s="220"/>
      <c r="J23" s="222"/>
      <c r="K23" s="222"/>
      <c r="L23" s="224"/>
      <c r="M23" s="228"/>
      <c r="N23" s="222"/>
      <c r="O23" s="229"/>
      <c r="P23" s="224"/>
      <c r="Q23" s="275"/>
      <c r="S23" s="37"/>
    </row>
    <row r="25" spans="1:39" ht="14.25" customHeight="1">
      <c r="A25" s="103"/>
      <c r="B25" s="104"/>
      <c r="C25" s="105"/>
      <c r="D25" s="106"/>
      <c r="E25" s="107"/>
      <c r="F25" s="107"/>
      <c r="G25" s="103"/>
      <c r="H25" s="107"/>
      <c r="I25" s="108"/>
      <c r="J25" s="109"/>
      <c r="K25" s="109"/>
      <c r="L25" s="110"/>
      <c r="M25" s="111"/>
      <c r="N25" s="112"/>
      <c r="O25" s="113"/>
      <c r="P25" s="114"/>
      <c r="Q25" s="114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5" t="s">
        <v>594</v>
      </c>
      <c r="B26" s="116"/>
      <c r="C26" s="117"/>
      <c r="E26" s="118"/>
      <c r="F26" s="118"/>
      <c r="G26" s="118"/>
      <c r="H26" s="118"/>
      <c r="I26" s="118"/>
      <c r="J26" s="119"/>
      <c r="K26" s="118"/>
      <c r="L26" s="120"/>
      <c r="M26" s="55"/>
      <c r="N26" s="119"/>
      <c r="O26" s="11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21" t="s">
        <v>595</v>
      </c>
      <c r="B27" s="115"/>
      <c r="C27" s="115"/>
      <c r="D27" s="115"/>
      <c r="E27" s="37"/>
      <c r="F27" s="122" t="s">
        <v>596</v>
      </c>
      <c r="G27" s="6"/>
      <c r="H27" s="6"/>
      <c r="I27" s="6"/>
      <c r="J27" s="123"/>
      <c r="K27" s="124"/>
      <c r="L27" s="124"/>
      <c r="M27" s="125"/>
      <c r="N27" s="1"/>
      <c r="O27" s="126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5" t="s">
        <v>597</v>
      </c>
      <c r="B28" s="115"/>
      <c r="C28" s="115"/>
      <c r="D28" s="115" t="s">
        <v>598</v>
      </c>
      <c r="E28" s="6"/>
      <c r="F28" s="122" t="s">
        <v>599</v>
      </c>
      <c r="G28" s="6"/>
      <c r="H28" s="6"/>
      <c r="I28" s="6"/>
      <c r="J28" s="123"/>
      <c r="K28" s="124"/>
      <c r="L28" s="124"/>
      <c r="M28" s="125"/>
      <c r="N28" s="1"/>
      <c r="O28" s="12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/>
      <c r="B29" s="115"/>
      <c r="C29" s="115"/>
      <c r="D29" s="115"/>
      <c r="E29" s="6"/>
      <c r="F29" s="6"/>
      <c r="G29" s="6"/>
      <c r="H29" s="6"/>
      <c r="I29" s="6"/>
      <c r="J29" s="127"/>
      <c r="K29" s="124"/>
      <c r="L29" s="124"/>
      <c r="M29" s="6"/>
      <c r="N29" s="128"/>
      <c r="O29" s="1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237"/>
      <c r="B30" s="237"/>
      <c r="C30" s="237"/>
      <c r="D30" s="237"/>
      <c r="E30" s="238"/>
      <c r="F30" s="238"/>
      <c r="G30" s="238"/>
      <c r="H30" s="238"/>
      <c r="I30" s="238"/>
      <c r="J30" s="239"/>
      <c r="K30" s="240"/>
      <c r="L30" s="240"/>
      <c r="M30" s="238"/>
      <c r="N30" s="241"/>
      <c r="O30" s="242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4.25" customHeight="1">
      <c r="A31" s="115"/>
      <c r="B31" s="115"/>
      <c r="C31" s="115"/>
      <c r="D31" s="115"/>
      <c r="E31" s="6"/>
      <c r="F31" s="6"/>
      <c r="G31" s="6"/>
      <c r="H31" s="6"/>
      <c r="I31" s="6"/>
      <c r="J31" s="127"/>
      <c r="K31" s="124"/>
      <c r="L31" s="125"/>
      <c r="M31" s="6"/>
      <c r="N31" s="128"/>
      <c r="O31" s="1"/>
      <c r="P31" s="37"/>
      <c r="Q31" s="37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138" t="s">
        <v>604</v>
      </c>
      <c r="B32" s="138"/>
      <c r="C32" s="138"/>
      <c r="D32" s="138"/>
      <c r="E32" s="6"/>
      <c r="F32" s="6"/>
      <c r="G32" s="6"/>
      <c r="H32" s="6"/>
      <c r="I32" s="6"/>
      <c r="J32" s="6"/>
      <c r="K32" s="6"/>
      <c r="L32" s="6"/>
      <c r="M32" s="6"/>
      <c r="N32" s="6"/>
      <c r="O32" s="24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38.25" customHeight="1">
      <c r="A33" s="95" t="s">
        <v>16</v>
      </c>
      <c r="B33" s="95" t="s">
        <v>565</v>
      </c>
      <c r="C33" s="95"/>
      <c r="D33" s="96" t="s">
        <v>577</v>
      </c>
      <c r="E33" s="95" t="s">
        <v>578</v>
      </c>
      <c r="F33" s="95" t="s">
        <v>579</v>
      </c>
      <c r="G33" s="95" t="s">
        <v>600</v>
      </c>
      <c r="H33" s="95" t="s">
        <v>581</v>
      </c>
      <c r="I33" s="231" t="s">
        <v>582</v>
      </c>
      <c r="J33" s="233" t="s">
        <v>583</v>
      </c>
      <c r="K33" s="232" t="s">
        <v>605</v>
      </c>
      <c r="L33" s="97" t="s">
        <v>585</v>
      </c>
      <c r="M33" s="139" t="s">
        <v>606</v>
      </c>
      <c r="N33" s="95" t="s">
        <v>607</v>
      </c>
      <c r="O33" s="94" t="s">
        <v>587</v>
      </c>
      <c r="P33" s="96" t="s">
        <v>588</v>
      </c>
      <c r="Q33" s="279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223">
        <v>1</v>
      </c>
      <c r="B34" s="277">
        <v>45292</v>
      </c>
      <c r="C34" s="251"/>
      <c r="D34" s="251" t="s">
        <v>946</v>
      </c>
      <c r="E34" s="223" t="s">
        <v>590</v>
      </c>
      <c r="F34" s="223">
        <v>1463</v>
      </c>
      <c r="G34" s="223">
        <v>1448</v>
      </c>
      <c r="H34" s="223">
        <v>1479</v>
      </c>
      <c r="I34" s="218" t="s">
        <v>949</v>
      </c>
      <c r="J34" s="313" t="s">
        <v>950</v>
      </c>
      <c r="K34" s="234">
        <f t="shared" ref="K34:K35" si="3">H34-F34</f>
        <v>16</v>
      </c>
      <c r="L34" s="280">
        <f t="shared" ref="L34:L35" si="4">(H34*N34)*0.03%</f>
        <v>310.58999999999997</v>
      </c>
      <c r="M34" s="235">
        <f t="shared" ref="M34:M35" si="5">(K34*N34)-L34</f>
        <v>10889.41</v>
      </c>
      <c r="N34" s="234">
        <v>700</v>
      </c>
      <c r="O34" s="102" t="s">
        <v>593</v>
      </c>
      <c r="P34" s="236">
        <v>45292</v>
      </c>
      <c r="Q34" s="273"/>
      <c r="R34" s="140"/>
      <c r="S34" s="5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41"/>
      <c r="AH34" s="142"/>
      <c r="AI34" s="140"/>
      <c r="AJ34" s="140"/>
      <c r="AK34" s="141"/>
      <c r="AL34" s="141"/>
      <c r="AM34" s="141"/>
    </row>
    <row r="35" spans="1:39" ht="12.75" customHeight="1">
      <c r="A35" s="297">
        <v>2</v>
      </c>
      <c r="B35" s="314">
        <v>45292</v>
      </c>
      <c r="C35" s="315"/>
      <c r="D35" s="315" t="s">
        <v>947</v>
      </c>
      <c r="E35" s="297" t="s">
        <v>590</v>
      </c>
      <c r="F35" s="297">
        <v>2857</v>
      </c>
      <c r="G35" s="297">
        <v>2820</v>
      </c>
      <c r="H35" s="297">
        <v>2820</v>
      </c>
      <c r="I35" s="298" t="s">
        <v>951</v>
      </c>
      <c r="J35" s="316" t="s">
        <v>997</v>
      </c>
      <c r="K35" s="317">
        <f t="shared" si="3"/>
        <v>-37</v>
      </c>
      <c r="L35" s="318">
        <f t="shared" si="4"/>
        <v>253.79999999999998</v>
      </c>
      <c r="M35" s="319">
        <f t="shared" si="5"/>
        <v>-11353.8</v>
      </c>
      <c r="N35" s="317">
        <v>300</v>
      </c>
      <c r="O35" s="320" t="s">
        <v>603</v>
      </c>
      <c r="P35" s="321">
        <v>45293</v>
      </c>
      <c r="Q35" s="273"/>
      <c r="R35" s="140"/>
      <c r="S35" s="5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6" spans="1:39" ht="12.75" customHeight="1">
      <c r="A36" s="297">
        <v>3</v>
      </c>
      <c r="B36" s="314">
        <v>45292</v>
      </c>
      <c r="C36" s="315"/>
      <c r="D36" s="315" t="s">
        <v>948</v>
      </c>
      <c r="E36" s="297" t="s">
        <v>590</v>
      </c>
      <c r="F36" s="297">
        <v>870</v>
      </c>
      <c r="G36" s="297">
        <v>860</v>
      </c>
      <c r="H36" s="297">
        <v>860</v>
      </c>
      <c r="I36" s="298" t="s">
        <v>952</v>
      </c>
      <c r="J36" s="316" t="s">
        <v>996</v>
      </c>
      <c r="K36" s="317">
        <f t="shared" ref="K36" si="6">H36-F36</f>
        <v>-10</v>
      </c>
      <c r="L36" s="318">
        <f t="shared" ref="L36" si="7">(H36*N36)*0.03%</f>
        <v>258</v>
      </c>
      <c r="M36" s="319">
        <f t="shared" ref="M36" si="8">(K36*N36)-L36</f>
        <v>-10258</v>
      </c>
      <c r="N36" s="317">
        <v>1000</v>
      </c>
      <c r="O36" s="320" t="s">
        <v>603</v>
      </c>
      <c r="P36" s="321">
        <v>45293</v>
      </c>
      <c r="Q36" s="273"/>
      <c r="R36" s="140"/>
      <c r="S36" s="5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97">
        <v>4</v>
      </c>
      <c r="B37" s="314">
        <v>45293</v>
      </c>
      <c r="C37" s="315"/>
      <c r="D37" s="315" t="s">
        <v>946</v>
      </c>
      <c r="E37" s="297" t="s">
        <v>590</v>
      </c>
      <c r="F37" s="297">
        <v>1460</v>
      </c>
      <c r="G37" s="297">
        <v>1445</v>
      </c>
      <c r="H37" s="297">
        <v>1445</v>
      </c>
      <c r="I37" s="298" t="s">
        <v>998</v>
      </c>
      <c r="J37" s="316" t="s">
        <v>999</v>
      </c>
      <c r="K37" s="317">
        <f t="shared" ref="K37" si="9">H37-F37</f>
        <v>-15</v>
      </c>
      <c r="L37" s="318">
        <f t="shared" ref="L37" si="10">(H37*N37)*0.03%</f>
        <v>303.45</v>
      </c>
      <c r="M37" s="319">
        <f t="shared" ref="M37" si="11">(K37*N37)-L37</f>
        <v>-10803.45</v>
      </c>
      <c r="N37" s="317">
        <v>700</v>
      </c>
      <c r="O37" s="320" t="s">
        <v>603</v>
      </c>
      <c r="P37" s="321">
        <v>45294</v>
      </c>
      <c r="Q37" s="273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20"/>
      <c r="B38" s="281"/>
      <c r="C38" s="274"/>
      <c r="D38" s="274"/>
      <c r="E38" s="220"/>
      <c r="F38" s="220"/>
      <c r="G38" s="220"/>
      <c r="H38" s="220"/>
      <c r="I38" s="222"/>
      <c r="J38" s="219"/>
      <c r="K38" s="98"/>
      <c r="L38" s="101"/>
      <c r="M38" s="276"/>
      <c r="N38" s="98"/>
      <c r="O38" s="100"/>
      <c r="P38" s="283"/>
      <c r="Q38" s="273"/>
      <c r="R38" s="140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0"/>
      <c r="B39" s="281"/>
      <c r="C39" s="274"/>
      <c r="D39" s="274"/>
      <c r="E39" s="220"/>
      <c r="F39" s="220"/>
      <c r="G39" s="220"/>
      <c r="H39" s="220"/>
      <c r="I39" s="222"/>
      <c r="J39" s="219"/>
      <c r="K39" s="98"/>
      <c r="L39" s="282"/>
      <c r="M39" s="276"/>
      <c r="N39" s="98"/>
      <c r="O39" s="100"/>
      <c r="P39" s="283"/>
      <c r="Q39" s="273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1" spans="1:39" ht="12.75" customHeight="1">
      <c r="A41" s="141"/>
      <c r="B41" s="144"/>
      <c r="C41" s="140"/>
      <c r="D41" s="140"/>
      <c r="E41" s="141"/>
      <c r="F41" s="141"/>
      <c r="G41" s="141"/>
      <c r="H41" s="145"/>
      <c r="I41" s="145"/>
      <c r="J41" s="145"/>
      <c r="K41" s="140"/>
      <c r="L41" s="141"/>
      <c r="M41" s="141"/>
      <c r="N41" s="141"/>
      <c r="O41" s="145"/>
      <c r="P41" s="145"/>
      <c r="Q41" s="145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>
      <c r="A42" s="146" t="s">
        <v>608</v>
      </c>
      <c r="B42" s="146"/>
      <c r="C42" s="146"/>
      <c r="D42" s="146"/>
      <c r="E42" s="147"/>
      <c r="F42" s="108"/>
      <c r="G42" s="108"/>
      <c r="H42" s="108"/>
      <c r="I42" s="108"/>
      <c r="J42" s="1"/>
      <c r="K42" s="6"/>
      <c r="L42" s="6"/>
      <c r="M42" s="6"/>
      <c r="N42" s="1"/>
      <c r="O42" s="1"/>
      <c r="P42" s="37"/>
      <c r="Q42" s="37"/>
      <c r="R42" s="37"/>
      <c r="S42" s="6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7"/>
      <c r="AH42" s="37"/>
      <c r="AI42" s="37"/>
      <c r="AJ42" s="37"/>
      <c r="AK42" s="37"/>
      <c r="AL42" s="37"/>
      <c r="AM42" s="37"/>
    </row>
    <row r="43" spans="1:39" ht="38.25">
      <c r="A43" s="95" t="s">
        <v>16</v>
      </c>
      <c r="B43" s="95" t="s">
        <v>565</v>
      </c>
      <c r="C43" s="95"/>
      <c r="D43" s="96" t="s">
        <v>577</v>
      </c>
      <c r="E43" s="95" t="s">
        <v>578</v>
      </c>
      <c r="F43" s="95" t="s">
        <v>579</v>
      </c>
      <c r="G43" s="95" t="s">
        <v>600</v>
      </c>
      <c r="H43" s="95" t="s">
        <v>581</v>
      </c>
      <c r="I43" s="95" t="s">
        <v>582</v>
      </c>
      <c r="J43" s="94" t="s">
        <v>583</v>
      </c>
      <c r="K43" s="94" t="s">
        <v>609</v>
      </c>
      <c r="L43" s="97" t="s">
        <v>585</v>
      </c>
      <c r="M43" s="139" t="s">
        <v>606</v>
      </c>
      <c r="N43" s="95" t="s">
        <v>607</v>
      </c>
      <c r="O43" s="95" t="s">
        <v>587</v>
      </c>
      <c r="P43" s="96" t="s">
        <v>588</v>
      </c>
      <c r="Q43" s="278"/>
      <c r="R43" s="37"/>
      <c r="S43" s="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37"/>
      <c r="AH43" s="37"/>
      <c r="AI43" s="37"/>
      <c r="AJ43" s="37"/>
      <c r="AK43" s="37"/>
      <c r="AL43" s="37"/>
      <c r="AM43" s="37"/>
    </row>
    <row r="44" spans="1:39" ht="12.75" customHeight="1">
      <c r="A44" s="348">
        <v>27</v>
      </c>
      <c r="B44" s="350">
        <v>45289</v>
      </c>
      <c r="C44" s="315"/>
      <c r="D44" s="315" t="s">
        <v>925</v>
      </c>
      <c r="E44" s="297" t="s">
        <v>602</v>
      </c>
      <c r="F44" s="297">
        <v>300</v>
      </c>
      <c r="G44" s="297"/>
      <c r="H44" s="297"/>
      <c r="I44" s="298"/>
      <c r="J44" s="346" t="s">
        <v>1008</v>
      </c>
      <c r="K44" s="332">
        <f>H44-F44</f>
        <v>-300</v>
      </c>
      <c r="L44" s="333">
        <v>25</v>
      </c>
      <c r="M44" s="353">
        <v>-2975</v>
      </c>
      <c r="N44" s="317">
        <v>15</v>
      </c>
      <c r="O44" s="355" t="s">
        <v>603</v>
      </c>
      <c r="P44" s="357">
        <v>45294</v>
      </c>
      <c r="Q44" s="273"/>
      <c r="R44" s="140"/>
      <c r="S44" s="352" t="s">
        <v>592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49"/>
      <c r="B45" s="351"/>
      <c r="C45" s="315"/>
      <c r="D45" s="315" t="s">
        <v>926</v>
      </c>
      <c r="E45" s="297" t="s">
        <v>890</v>
      </c>
      <c r="F45" s="297">
        <v>105</v>
      </c>
      <c r="G45" s="297"/>
      <c r="H45" s="297"/>
      <c r="I45" s="298"/>
      <c r="J45" s="347"/>
      <c r="K45" s="332">
        <f>F45-H45</f>
        <v>105</v>
      </c>
      <c r="L45" s="333">
        <v>25</v>
      </c>
      <c r="M45" s="354"/>
      <c r="N45" s="317">
        <v>15</v>
      </c>
      <c r="O45" s="356"/>
      <c r="P45" s="358"/>
      <c r="Q45" s="273"/>
      <c r="R45" s="140"/>
      <c r="S45" s="352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02"/>
      <c r="B46" s="300"/>
      <c r="C46" s="274"/>
      <c r="D46" s="274"/>
      <c r="E46" s="220"/>
      <c r="F46" s="220"/>
      <c r="G46" s="220"/>
      <c r="H46" s="220"/>
      <c r="I46" s="222"/>
      <c r="J46" s="301"/>
      <c r="K46" s="220"/>
      <c r="L46" s="284"/>
      <c r="M46" s="286"/>
      <c r="N46" s="220"/>
      <c r="O46" s="222"/>
      <c r="P46" s="281"/>
      <c r="Q46" s="273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0"/>
      <c r="B47" s="281"/>
      <c r="C47" s="274"/>
      <c r="D47" s="274"/>
      <c r="E47" s="220"/>
      <c r="F47" s="220"/>
      <c r="G47" s="220"/>
      <c r="H47" s="220"/>
      <c r="I47" s="222"/>
      <c r="J47" s="222"/>
      <c r="K47" s="220"/>
      <c r="L47" s="284"/>
      <c r="M47" s="286"/>
      <c r="N47" s="220"/>
      <c r="O47" s="222"/>
      <c r="P47" s="281"/>
      <c r="Q47" s="273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38.25" customHeight="1">
      <c r="A48" s="93" t="s">
        <v>614</v>
      </c>
      <c r="B48" s="148"/>
      <c r="C48" s="148"/>
      <c r="D48" s="149"/>
      <c r="E48" s="129"/>
      <c r="F48" s="6"/>
      <c r="G48" s="6"/>
      <c r="H48" s="130"/>
      <c r="I48" s="150"/>
      <c r="J48" s="1"/>
      <c r="K48" s="6"/>
      <c r="L48" s="6"/>
      <c r="M48" s="6"/>
      <c r="N48" s="1"/>
      <c r="O48" s="1"/>
      <c r="R48" s="1"/>
      <c r="S48" s="6"/>
      <c r="T48" s="1"/>
      <c r="U48" s="1"/>
      <c r="V48" s="1"/>
      <c r="W48" s="1"/>
      <c r="X48" s="1"/>
      <c r="Y48" s="6"/>
      <c r="Z48" s="1"/>
      <c r="AA48" s="1"/>
      <c r="AB48" s="1"/>
      <c r="AC48" s="1"/>
      <c r="AD48" s="1"/>
      <c r="AE48" s="6"/>
      <c r="AF48" s="1"/>
      <c r="AG48" s="1"/>
      <c r="AH48" s="1"/>
      <c r="AI48" s="1"/>
      <c r="AJ48" s="1"/>
      <c r="AK48" s="6"/>
      <c r="AL48" s="1"/>
    </row>
    <row r="49" spans="1:39" ht="38.25">
      <c r="A49" s="94" t="s">
        <v>16</v>
      </c>
      <c r="B49" s="95" t="s">
        <v>565</v>
      </c>
      <c r="C49" s="95"/>
      <c r="D49" s="96" t="s">
        <v>577</v>
      </c>
      <c r="E49" s="95" t="s">
        <v>578</v>
      </c>
      <c r="F49" s="95" t="s">
        <v>579</v>
      </c>
      <c r="G49" s="95" t="s">
        <v>580</v>
      </c>
      <c r="H49" s="95" t="s">
        <v>581</v>
      </c>
      <c r="I49" s="95" t="s">
        <v>582</v>
      </c>
      <c r="J49" s="94" t="s">
        <v>583</v>
      </c>
      <c r="K49" s="133" t="s">
        <v>601</v>
      </c>
      <c r="L49" s="134" t="s">
        <v>585</v>
      </c>
      <c r="M49" s="97" t="s">
        <v>586</v>
      </c>
      <c r="N49" s="95" t="s">
        <v>587</v>
      </c>
      <c r="O49" s="96" t="s">
        <v>588</v>
      </c>
      <c r="P49" s="231" t="s">
        <v>589</v>
      </c>
      <c r="Q49" s="233" t="s">
        <v>873</v>
      </c>
      <c r="R49" s="37"/>
      <c r="S49" s="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</row>
    <row r="50" spans="1:39" ht="14.25" customHeight="1">
      <c r="A50" s="98">
        <v>1</v>
      </c>
      <c r="B50" s="99">
        <v>45252</v>
      </c>
      <c r="C50" s="143"/>
      <c r="D50" s="143" t="s">
        <v>365</v>
      </c>
      <c r="E50" s="98" t="s">
        <v>590</v>
      </c>
      <c r="F50" s="98" t="s">
        <v>883</v>
      </c>
      <c r="G50" s="98">
        <v>2480</v>
      </c>
      <c r="H50" s="98"/>
      <c r="I50" s="98" t="s">
        <v>884</v>
      </c>
      <c r="J50" s="100" t="s">
        <v>591</v>
      </c>
      <c r="K50" s="100"/>
      <c r="L50" s="101"/>
      <c r="M50" s="288"/>
      <c r="N50" s="285"/>
      <c r="O50" s="289"/>
      <c r="P50" s="224">
        <f>VLOOKUP(D50,'MidCap Intra'!$B$11:$C$568,2,0)</f>
        <v>2652.1</v>
      </c>
      <c r="Q50" s="221"/>
      <c r="R50" s="37"/>
      <c r="S50" s="37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</row>
    <row r="51" spans="1:39" ht="14.25" customHeight="1">
      <c r="A51" s="98">
        <v>2</v>
      </c>
      <c r="B51" s="99">
        <v>45261</v>
      </c>
      <c r="C51" s="143"/>
      <c r="D51" s="143" t="s">
        <v>406</v>
      </c>
      <c r="E51" s="98" t="s">
        <v>590</v>
      </c>
      <c r="F51" s="98" t="s">
        <v>888</v>
      </c>
      <c r="G51" s="98">
        <v>477</v>
      </c>
      <c r="H51" s="98"/>
      <c r="I51" s="98" t="s">
        <v>889</v>
      </c>
      <c r="J51" s="100" t="s">
        <v>591</v>
      </c>
      <c r="K51" s="100"/>
      <c r="L51" s="287"/>
      <c r="M51" s="228"/>
      <c r="N51" s="222"/>
      <c r="O51" s="229"/>
      <c r="P51" s="224">
        <f>VLOOKUP(D51,'MidCap Intra'!$B$11:$C$568,2,0)</f>
        <v>557.70000000000005</v>
      </c>
      <c r="Q51" s="221"/>
      <c r="R51" s="37"/>
      <c r="S51" s="37" t="s">
        <v>592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</row>
    <row r="52" spans="1:39" ht="14.25" customHeight="1">
      <c r="A52" s="98">
        <v>3</v>
      </c>
      <c r="B52" s="99">
        <v>45271</v>
      </c>
      <c r="C52" s="143"/>
      <c r="D52" s="143" t="s">
        <v>447</v>
      </c>
      <c r="E52" s="98" t="s">
        <v>590</v>
      </c>
      <c r="F52" s="98" t="s">
        <v>898</v>
      </c>
      <c r="G52" s="98">
        <v>390</v>
      </c>
      <c r="H52" s="98"/>
      <c r="I52" s="98" t="s">
        <v>897</v>
      </c>
      <c r="J52" s="100" t="s">
        <v>591</v>
      </c>
      <c r="K52" s="100"/>
      <c r="L52" s="287"/>
      <c r="M52" s="228"/>
      <c r="N52" s="222"/>
      <c r="O52" s="229"/>
      <c r="P52" s="224">
        <f>VLOOKUP(D52,'MidCap Intra'!$B$11:$C$568,2,0)</f>
        <v>455.65</v>
      </c>
      <c r="Q52" s="221"/>
      <c r="R52" s="37"/>
      <c r="S52" s="37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14.25" customHeight="1">
      <c r="A53" s="98"/>
      <c r="B53" s="99"/>
      <c r="C53" s="143"/>
      <c r="D53" s="143"/>
      <c r="E53" s="98"/>
      <c r="F53" s="98"/>
      <c r="G53" s="98"/>
      <c r="H53" s="98"/>
      <c r="I53" s="98"/>
      <c r="J53" s="100"/>
      <c r="K53" s="100"/>
      <c r="L53" s="287"/>
      <c r="M53" s="228"/>
      <c r="N53" s="222"/>
      <c r="O53" s="229"/>
      <c r="P53" s="221"/>
      <c r="Q53" s="221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12.75" customHeight="1">
      <c r="A54" s="98"/>
      <c r="B54" s="99"/>
      <c r="C54" s="143"/>
      <c r="D54" s="143"/>
      <c r="E54" s="98"/>
      <c r="F54" s="98"/>
      <c r="G54" s="98"/>
      <c r="H54" s="98"/>
      <c r="I54" s="98"/>
      <c r="J54" s="100"/>
      <c r="K54" s="100"/>
      <c r="L54" s="287"/>
      <c r="M54" s="290"/>
      <c r="N54" s="222"/>
      <c r="O54" s="222"/>
      <c r="P54" s="221"/>
      <c r="Q54" s="221"/>
      <c r="S54" s="6"/>
      <c r="T54" s="1"/>
      <c r="U54" s="1"/>
      <c r="V54" s="1"/>
      <c r="W54" s="1"/>
      <c r="X54" s="1"/>
      <c r="Y54" s="1"/>
      <c r="Z54" s="1"/>
    </row>
    <row r="55" spans="1:39" ht="12.75" customHeight="1">
      <c r="A55" s="115" t="s">
        <v>594</v>
      </c>
      <c r="B55" s="115"/>
      <c r="C55" s="115"/>
      <c r="D55" s="115"/>
      <c r="E55" s="37"/>
      <c r="F55" s="122" t="s">
        <v>596</v>
      </c>
      <c r="G55" s="55"/>
      <c r="H55" s="55"/>
      <c r="I55" s="55"/>
      <c r="J55" s="6"/>
      <c r="K55" s="135"/>
      <c r="L55" s="136"/>
      <c r="M55" s="6"/>
      <c r="N55" s="105"/>
      <c r="O55" s="151"/>
      <c r="P55" s="1"/>
      <c r="Q55" s="242"/>
      <c r="R55" s="1"/>
      <c r="S55" s="6"/>
      <c r="T55" s="1"/>
      <c r="U55" s="1"/>
      <c r="V55" s="1"/>
      <c r="W55" s="1"/>
      <c r="X55" s="1"/>
      <c r="Y55" s="1"/>
      <c r="Z55" s="1"/>
      <c r="AA55" s="1"/>
    </row>
    <row r="56" spans="1:39" ht="12.75" customHeight="1">
      <c r="A56" s="121" t="s">
        <v>595</v>
      </c>
      <c r="B56" s="115"/>
      <c r="C56" s="115"/>
      <c r="D56" s="115"/>
      <c r="E56" s="6"/>
      <c r="F56" s="122" t="s">
        <v>599</v>
      </c>
      <c r="G56" s="6"/>
      <c r="H56" s="6" t="s">
        <v>616</v>
      </c>
      <c r="I56" s="6"/>
      <c r="J56" s="1"/>
      <c r="K56" s="6"/>
      <c r="L56" s="6"/>
      <c r="M56" s="6"/>
      <c r="N56" s="1"/>
      <c r="O56" s="1"/>
      <c r="R56" s="1"/>
      <c r="S56" s="6"/>
      <c r="T56" s="1"/>
      <c r="U56" s="1"/>
      <c r="V56" s="1"/>
      <c r="W56" s="1"/>
      <c r="X56" s="1"/>
      <c r="Y56" s="1"/>
      <c r="Z56" s="1"/>
      <c r="AA56" s="1"/>
    </row>
    <row r="57" spans="1:39" ht="12.75" customHeight="1">
      <c r="A57" s="121"/>
      <c r="B57" s="115"/>
      <c r="C57" s="115"/>
      <c r="D57" s="115"/>
      <c r="E57" s="6"/>
      <c r="F57" s="122"/>
      <c r="G57" s="6"/>
      <c r="H57" s="6"/>
      <c r="I57" s="6"/>
      <c r="J57" s="1"/>
      <c r="K57" s="6"/>
      <c r="L57" s="6"/>
      <c r="M57" s="6"/>
      <c r="N57" s="1"/>
      <c r="O57" s="1"/>
      <c r="R57" s="1"/>
      <c r="S57" s="55"/>
      <c r="T57" s="1"/>
      <c r="U57" s="1"/>
      <c r="V57" s="1"/>
      <c r="W57" s="1"/>
      <c r="X57" s="1"/>
      <c r="Y57" s="1"/>
      <c r="Z57" s="1"/>
      <c r="AA57" s="1"/>
    </row>
    <row r="58" spans="1:39" ht="12.75" customHeight="1">
      <c r="A58" s="121"/>
      <c r="B58" s="115"/>
      <c r="C58" s="115"/>
      <c r="D58" s="115"/>
      <c r="E58" s="6"/>
      <c r="F58" s="122"/>
      <c r="G58" s="55"/>
      <c r="H58" s="37"/>
      <c r="I58" s="55"/>
      <c r="J58" s="6"/>
      <c r="K58" s="135"/>
      <c r="L58" s="136"/>
      <c r="M58" s="6"/>
      <c r="N58" s="105"/>
      <c r="O58" s="137"/>
      <c r="P58" s="1"/>
      <c r="Q58" s="242"/>
      <c r="R58" s="1"/>
      <c r="S58" s="6"/>
      <c r="T58" s="1"/>
      <c r="U58" s="1"/>
      <c r="V58" s="1"/>
      <c r="W58" s="1"/>
      <c r="X58" s="1"/>
      <c r="Y58" s="1"/>
      <c r="Z58" s="1"/>
      <c r="AA58" s="1"/>
    </row>
    <row r="59" spans="1:39" ht="12.75" customHeight="1">
      <c r="A59" s="121"/>
      <c r="B59" s="115"/>
      <c r="C59" s="115"/>
      <c r="D59" s="115"/>
      <c r="E59" s="6"/>
      <c r="F59" s="122"/>
      <c r="G59" s="55"/>
      <c r="H59" s="37"/>
      <c r="I59" s="55"/>
      <c r="J59" s="6"/>
      <c r="K59" s="135"/>
      <c r="L59" s="136"/>
      <c r="M59" s="6"/>
      <c r="N59" s="105"/>
      <c r="O59" s="137"/>
      <c r="P59" s="1"/>
      <c r="Q59" s="242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121"/>
      <c r="B60" s="115"/>
      <c r="C60" s="115"/>
      <c r="D60" s="115"/>
      <c r="E60" s="6"/>
      <c r="F60" s="122"/>
      <c r="G60" s="55"/>
      <c r="H60" s="37"/>
      <c r="I60" s="55"/>
      <c r="J60" s="6"/>
      <c r="K60" s="135"/>
      <c r="L60" s="136"/>
      <c r="M60" s="6"/>
      <c r="N60" s="105"/>
      <c r="O60" s="137"/>
      <c r="P60" s="1"/>
      <c r="Q60" s="242"/>
      <c r="R60" s="1"/>
      <c r="S60" s="6"/>
      <c r="T60" s="1"/>
      <c r="U60" s="1"/>
      <c r="V60" s="1"/>
      <c r="W60" s="1"/>
      <c r="X60" s="1"/>
      <c r="Y60" s="1"/>
      <c r="Z60" s="1"/>
      <c r="AA60" s="1"/>
    </row>
    <row r="61" spans="1:39" ht="12.75" customHeight="1">
      <c r="A61" s="121"/>
      <c r="B61" s="115"/>
      <c r="C61" s="115"/>
      <c r="D61" s="115"/>
      <c r="E61" s="6"/>
      <c r="F61" s="122"/>
      <c r="G61" s="55"/>
      <c r="H61" s="37"/>
      <c r="I61" s="55"/>
      <c r="J61" s="6"/>
      <c r="K61" s="135"/>
      <c r="L61" s="136"/>
      <c r="M61" s="6"/>
      <c r="N61" s="105"/>
      <c r="O61" s="137"/>
      <c r="P61" s="1"/>
      <c r="Q61" s="242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121"/>
      <c r="B62" s="115"/>
      <c r="C62" s="115"/>
      <c r="D62" s="115"/>
      <c r="E62" s="6"/>
      <c r="F62" s="122"/>
      <c r="G62" s="55"/>
      <c r="H62" s="37"/>
      <c r="I62" s="55"/>
      <c r="J62" s="6"/>
      <c r="K62" s="135"/>
      <c r="L62" s="136"/>
      <c r="M62" s="6"/>
      <c r="N62" s="105"/>
      <c r="O62" s="137"/>
      <c r="P62" s="1"/>
      <c r="Q62" s="242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21"/>
      <c r="B63" s="115"/>
      <c r="C63" s="115"/>
      <c r="D63" s="115"/>
      <c r="E63" s="6"/>
      <c r="F63" s="122"/>
      <c r="G63" s="55"/>
      <c r="H63" s="37"/>
      <c r="I63" s="55"/>
      <c r="J63" s="6"/>
      <c r="K63" s="135"/>
      <c r="L63" s="136"/>
      <c r="M63" s="6"/>
      <c r="N63" s="105"/>
      <c r="O63" s="137"/>
      <c r="P63" s="1"/>
      <c r="Q63" s="242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55"/>
      <c r="B64" s="104"/>
      <c r="C64" s="104"/>
      <c r="D64" s="37"/>
      <c r="E64" s="55"/>
      <c r="F64" s="55"/>
      <c r="G64" s="55"/>
      <c r="H64" s="37"/>
      <c r="I64" s="55"/>
      <c r="J64" s="6"/>
      <c r="K64" s="135"/>
      <c r="L64" s="136"/>
      <c r="M64" s="6"/>
      <c r="N64" s="105"/>
      <c r="O64" s="137"/>
      <c r="P64" s="1"/>
      <c r="Q64" s="242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38.25" customHeight="1">
      <c r="A65" s="37"/>
      <c r="B65" s="152" t="s">
        <v>617</v>
      </c>
      <c r="C65" s="152"/>
      <c r="D65" s="152"/>
      <c r="E65" s="152"/>
      <c r="F65" s="6"/>
      <c r="G65" s="6"/>
      <c r="H65" s="131"/>
      <c r="I65" s="6"/>
      <c r="J65" s="131"/>
      <c r="K65" s="132"/>
      <c r="L65" s="6"/>
      <c r="M65" s="6"/>
      <c r="N65" s="1"/>
      <c r="O65" s="1"/>
      <c r="P65" s="1"/>
      <c r="Q65" s="242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94" t="s">
        <v>16</v>
      </c>
      <c r="B66" s="95" t="s">
        <v>565</v>
      </c>
      <c r="C66" s="95"/>
      <c r="D66" s="96" t="s">
        <v>577</v>
      </c>
      <c r="E66" s="95" t="s">
        <v>578</v>
      </c>
      <c r="F66" s="95" t="s">
        <v>579</v>
      </c>
      <c r="G66" s="95" t="s">
        <v>618</v>
      </c>
      <c r="H66" s="95" t="s">
        <v>619</v>
      </c>
      <c r="I66" s="95" t="s">
        <v>582</v>
      </c>
      <c r="J66" s="153" t="s">
        <v>583</v>
      </c>
      <c r="K66" s="95" t="s">
        <v>584</v>
      </c>
      <c r="L66" s="95" t="s">
        <v>620</v>
      </c>
      <c r="M66" s="95" t="s">
        <v>587</v>
      </c>
      <c r="N66" s="96" t="s">
        <v>588</v>
      </c>
      <c r="O66" s="1"/>
      <c r="P66" s="1"/>
      <c r="Q66" s="242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54">
        <v>1</v>
      </c>
      <c r="B67" s="155">
        <v>41579</v>
      </c>
      <c r="C67" s="155"/>
      <c r="D67" s="156" t="s">
        <v>621</v>
      </c>
      <c r="E67" s="157" t="s">
        <v>590</v>
      </c>
      <c r="F67" s="158">
        <v>82</v>
      </c>
      <c r="G67" s="157" t="s">
        <v>622</v>
      </c>
      <c r="H67" s="157">
        <v>100</v>
      </c>
      <c r="I67" s="159">
        <v>100</v>
      </c>
      <c r="J67" s="160" t="s">
        <v>623</v>
      </c>
      <c r="K67" s="161">
        <f t="shared" ref="K67:K119" si="12">H67-F67</f>
        <v>18</v>
      </c>
      <c r="L67" s="162">
        <f t="shared" ref="L67:L119" si="13">K67/F67</f>
        <v>0.21951219512195122</v>
      </c>
      <c r="M67" s="157" t="s">
        <v>593</v>
      </c>
      <c r="N67" s="163">
        <v>42657</v>
      </c>
      <c r="O67" s="1"/>
      <c r="P67" s="1"/>
      <c r="Q67" s="242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54">
        <v>2</v>
      </c>
      <c r="B68" s="155">
        <v>41794</v>
      </c>
      <c r="C68" s="155"/>
      <c r="D68" s="156" t="s">
        <v>624</v>
      </c>
      <c r="E68" s="157" t="s">
        <v>602</v>
      </c>
      <c r="F68" s="158">
        <v>257</v>
      </c>
      <c r="G68" s="157" t="s">
        <v>622</v>
      </c>
      <c r="H68" s="157">
        <v>300</v>
      </c>
      <c r="I68" s="159">
        <v>300</v>
      </c>
      <c r="J68" s="160" t="s">
        <v>623</v>
      </c>
      <c r="K68" s="161">
        <f t="shared" si="12"/>
        <v>43</v>
      </c>
      <c r="L68" s="162">
        <f t="shared" si="13"/>
        <v>0.16731517509727625</v>
      </c>
      <c r="M68" s="157" t="s">
        <v>593</v>
      </c>
      <c r="N68" s="163">
        <v>41822</v>
      </c>
      <c r="O68" s="1"/>
      <c r="P68" s="1"/>
      <c r="Q68" s="242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54">
        <v>3</v>
      </c>
      <c r="B69" s="155">
        <v>41828</v>
      </c>
      <c r="C69" s="155"/>
      <c r="D69" s="156" t="s">
        <v>625</v>
      </c>
      <c r="E69" s="157" t="s">
        <v>602</v>
      </c>
      <c r="F69" s="158">
        <v>393</v>
      </c>
      <c r="G69" s="157" t="s">
        <v>622</v>
      </c>
      <c r="H69" s="157">
        <v>468</v>
      </c>
      <c r="I69" s="159">
        <v>468</v>
      </c>
      <c r="J69" s="160" t="s">
        <v>623</v>
      </c>
      <c r="K69" s="161">
        <f t="shared" si="12"/>
        <v>75</v>
      </c>
      <c r="L69" s="162">
        <f t="shared" si="13"/>
        <v>0.19083969465648856</v>
      </c>
      <c r="M69" s="157" t="s">
        <v>593</v>
      </c>
      <c r="N69" s="163">
        <v>41863</v>
      </c>
      <c r="O69" s="1"/>
      <c r="P69" s="1"/>
      <c r="Q69" s="242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4">
        <v>4</v>
      </c>
      <c r="B70" s="155">
        <v>41857</v>
      </c>
      <c r="C70" s="155"/>
      <c r="D70" s="156" t="s">
        <v>626</v>
      </c>
      <c r="E70" s="157" t="s">
        <v>602</v>
      </c>
      <c r="F70" s="158">
        <v>205</v>
      </c>
      <c r="G70" s="157" t="s">
        <v>622</v>
      </c>
      <c r="H70" s="157">
        <v>275</v>
      </c>
      <c r="I70" s="159">
        <v>250</v>
      </c>
      <c r="J70" s="160" t="s">
        <v>623</v>
      </c>
      <c r="K70" s="161">
        <f t="shared" si="12"/>
        <v>70</v>
      </c>
      <c r="L70" s="162">
        <f t="shared" si="13"/>
        <v>0.34146341463414637</v>
      </c>
      <c r="M70" s="157" t="s">
        <v>593</v>
      </c>
      <c r="N70" s="163">
        <v>41962</v>
      </c>
      <c r="O70" s="1"/>
      <c r="P70" s="1"/>
      <c r="Q70" s="242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4">
        <v>5</v>
      </c>
      <c r="B71" s="155">
        <v>41886</v>
      </c>
      <c r="C71" s="155"/>
      <c r="D71" s="156" t="s">
        <v>627</v>
      </c>
      <c r="E71" s="157" t="s">
        <v>602</v>
      </c>
      <c r="F71" s="158">
        <v>162</v>
      </c>
      <c r="G71" s="157" t="s">
        <v>622</v>
      </c>
      <c r="H71" s="157">
        <v>190</v>
      </c>
      <c r="I71" s="159">
        <v>190</v>
      </c>
      <c r="J71" s="160" t="s">
        <v>623</v>
      </c>
      <c r="K71" s="161">
        <f t="shared" si="12"/>
        <v>28</v>
      </c>
      <c r="L71" s="162">
        <f t="shared" si="13"/>
        <v>0.1728395061728395</v>
      </c>
      <c r="M71" s="157" t="s">
        <v>593</v>
      </c>
      <c r="N71" s="163">
        <v>42006</v>
      </c>
      <c r="O71" s="1"/>
      <c r="P71" s="1"/>
      <c r="Q71" s="242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4">
        <v>6</v>
      </c>
      <c r="B72" s="155">
        <v>41886</v>
      </c>
      <c r="C72" s="155"/>
      <c r="D72" s="156" t="s">
        <v>628</v>
      </c>
      <c r="E72" s="157" t="s">
        <v>602</v>
      </c>
      <c r="F72" s="158">
        <v>75</v>
      </c>
      <c r="G72" s="157" t="s">
        <v>622</v>
      </c>
      <c r="H72" s="157">
        <v>91.5</v>
      </c>
      <c r="I72" s="159" t="s">
        <v>615</v>
      </c>
      <c r="J72" s="160" t="s">
        <v>629</v>
      </c>
      <c r="K72" s="161">
        <f t="shared" si="12"/>
        <v>16.5</v>
      </c>
      <c r="L72" s="162">
        <f t="shared" si="13"/>
        <v>0.22</v>
      </c>
      <c r="M72" s="157" t="s">
        <v>593</v>
      </c>
      <c r="N72" s="163">
        <v>41954</v>
      </c>
      <c r="O72" s="1"/>
      <c r="P72" s="1"/>
      <c r="Q72" s="242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4">
        <v>7</v>
      </c>
      <c r="B73" s="155">
        <v>41913</v>
      </c>
      <c r="C73" s="155"/>
      <c r="D73" s="156" t="s">
        <v>630</v>
      </c>
      <c r="E73" s="157" t="s">
        <v>602</v>
      </c>
      <c r="F73" s="158">
        <v>850</v>
      </c>
      <c r="G73" s="157" t="s">
        <v>622</v>
      </c>
      <c r="H73" s="157">
        <v>982.5</v>
      </c>
      <c r="I73" s="159">
        <v>1050</v>
      </c>
      <c r="J73" s="160" t="s">
        <v>631</v>
      </c>
      <c r="K73" s="161">
        <f t="shared" si="12"/>
        <v>132.5</v>
      </c>
      <c r="L73" s="162">
        <f t="shared" si="13"/>
        <v>0.15588235294117647</v>
      </c>
      <c r="M73" s="157" t="s">
        <v>593</v>
      </c>
      <c r="N73" s="163">
        <v>42039</v>
      </c>
      <c r="O73" s="1"/>
      <c r="P73" s="1"/>
      <c r="Q73" s="242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8</v>
      </c>
      <c r="B74" s="155">
        <v>41913</v>
      </c>
      <c r="C74" s="155"/>
      <c r="D74" s="156" t="s">
        <v>632</v>
      </c>
      <c r="E74" s="157" t="s">
        <v>602</v>
      </c>
      <c r="F74" s="158">
        <v>475</v>
      </c>
      <c r="G74" s="157" t="s">
        <v>622</v>
      </c>
      <c r="H74" s="157">
        <v>515</v>
      </c>
      <c r="I74" s="159">
        <v>600</v>
      </c>
      <c r="J74" s="160" t="s">
        <v>633</v>
      </c>
      <c r="K74" s="161">
        <f t="shared" si="12"/>
        <v>40</v>
      </c>
      <c r="L74" s="162">
        <f t="shared" si="13"/>
        <v>8.4210526315789472E-2</v>
      </c>
      <c r="M74" s="157" t="s">
        <v>593</v>
      </c>
      <c r="N74" s="163">
        <v>41939</v>
      </c>
      <c r="O74" s="1"/>
      <c r="P74" s="1"/>
      <c r="Q74" s="242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9</v>
      </c>
      <c r="B75" s="155">
        <v>41913</v>
      </c>
      <c r="C75" s="155"/>
      <c r="D75" s="156" t="s">
        <v>634</v>
      </c>
      <c r="E75" s="157" t="s">
        <v>602</v>
      </c>
      <c r="F75" s="158">
        <v>86</v>
      </c>
      <c r="G75" s="157" t="s">
        <v>622</v>
      </c>
      <c r="H75" s="157">
        <v>99</v>
      </c>
      <c r="I75" s="159">
        <v>140</v>
      </c>
      <c r="J75" s="160" t="s">
        <v>635</v>
      </c>
      <c r="K75" s="161">
        <f t="shared" si="12"/>
        <v>13</v>
      </c>
      <c r="L75" s="162">
        <f t="shared" si="13"/>
        <v>0.15116279069767441</v>
      </c>
      <c r="M75" s="157" t="s">
        <v>593</v>
      </c>
      <c r="N75" s="163">
        <v>41939</v>
      </c>
      <c r="O75" s="1"/>
      <c r="P75" s="1"/>
      <c r="Q75" s="242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10</v>
      </c>
      <c r="B76" s="155">
        <v>41926</v>
      </c>
      <c r="C76" s="155"/>
      <c r="D76" s="156" t="s">
        <v>636</v>
      </c>
      <c r="E76" s="157" t="s">
        <v>602</v>
      </c>
      <c r="F76" s="158">
        <v>496.6</v>
      </c>
      <c r="G76" s="157" t="s">
        <v>622</v>
      </c>
      <c r="H76" s="157">
        <v>621</v>
      </c>
      <c r="I76" s="159">
        <v>580</v>
      </c>
      <c r="J76" s="160" t="s">
        <v>623</v>
      </c>
      <c r="K76" s="161">
        <f t="shared" si="12"/>
        <v>124.39999999999998</v>
      </c>
      <c r="L76" s="162">
        <f t="shared" si="13"/>
        <v>0.25050342327829234</v>
      </c>
      <c r="M76" s="157" t="s">
        <v>593</v>
      </c>
      <c r="N76" s="163">
        <v>42605</v>
      </c>
      <c r="O76" s="1"/>
      <c r="P76" s="1"/>
      <c r="Q76" s="242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11</v>
      </c>
      <c r="B77" s="155">
        <v>41926</v>
      </c>
      <c r="C77" s="155"/>
      <c r="D77" s="156" t="s">
        <v>637</v>
      </c>
      <c r="E77" s="157" t="s">
        <v>602</v>
      </c>
      <c r="F77" s="158">
        <v>2481.9</v>
      </c>
      <c r="G77" s="157" t="s">
        <v>622</v>
      </c>
      <c r="H77" s="157">
        <v>2840</v>
      </c>
      <c r="I77" s="159">
        <v>2870</v>
      </c>
      <c r="J77" s="160" t="s">
        <v>638</v>
      </c>
      <c r="K77" s="161">
        <f t="shared" si="12"/>
        <v>358.09999999999991</v>
      </c>
      <c r="L77" s="162">
        <f t="shared" si="13"/>
        <v>0.14428462065353154</v>
      </c>
      <c r="M77" s="157" t="s">
        <v>593</v>
      </c>
      <c r="N77" s="163">
        <v>42017</v>
      </c>
      <c r="O77" s="1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12</v>
      </c>
      <c r="B78" s="155">
        <v>41928</v>
      </c>
      <c r="C78" s="155"/>
      <c r="D78" s="156" t="s">
        <v>639</v>
      </c>
      <c r="E78" s="157" t="s">
        <v>602</v>
      </c>
      <c r="F78" s="158">
        <v>84.5</v>
      </c>
      <c r="G78" s="157" t="s">
        <v>622</v>
      </c>
      <c r="H78" s="157">
        <v>93</v>
      </c>
      <c r="I78" s="159">
        <v>110</v>
      </c>
      <c r="J78" s="160" t="s">
        <v>640</v>
      </c>
      <c r="K78" s="161">
        <f t="shared" si="12"/>
        <v>8.5</v>
      </c>
      <c r="L78" s="162">
        <f t="shared" si="13"/>
        <v>0.10059171597633136</v>
      </c>
      <c r="M78" s="157" t="s">
        <v>593</v>
      </c>
      <c r="N78" s="163">
        <v>41939</v>
      </c>
      <c r="O78" s="1"/>
      <c r="P78" s="1"/>
      <c r="Q78" s="242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13</v>
      </c>
      <c r="B79" s="155">
        <v>41928</v>
      </c>
      <c r="C79" s="155"/>
      <c r="D79" s="156" t="s">
        <v>641</v>
      </c>
      <c r="E79" s="157" t="s">
        <v>602</v>
      </c>
      <c r="F79" s="158">
        <v>401</v>
      </c>
      <c r="G79" s="157" t="s">
        <v>622</v>
      </c>
      <c r="H79" s="157">
        <v>428</v>
      </c>
      <c r="I79" s="159">
        <v>450</v>
      </c>
      <c r="J79" s="160" t="s">
        <v>642</v>
      </c>
      <c r="K79" s="161">
        <f t="shared" si="12"/>
        <v>27</v>
      </c>
      <c r="L79" s="162">
        <f t="shared" si="13"/>
        <v>6.7331670822942641E-2</v>
      </c>
      <c r="M79" s="157" t="s">
        <v>593</v>
      </c>
      <c r="N79" s="163">
        <v>42020</v>
      </c>
      <c r="O79" s="1"/>
      <c r="P79" s="1"/>
      <c r="Q79" s="242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14</v>
      </c>
      <c r="B80" s="155">
        <v>41928</v>
      </c>
      <c r="C80" s="155"/>
      <c r="D80" s="156" t="s">
        <v>643</v>
      </c>
      <c r="E80" s="157" t="s">
        <v>602</v>
      </c>
      <c r="F80" s="158">
        <v>101</v>
      </c>
      <c r="G80" s="157" t="s">
        <v>622</v>
      </c>
      <c r="H80" s="157">
        <v>112</v>
      </c>
      <c r="I80" s="159">
        <v>120</v>
      </c>
      <c r="J80" s="160" t="s">
        <v>644</v>
      </c>
      <c r="K80" s="161">
        <f t="shared" si="12"/>
        <v>11</v>
      </c>
      <c r="L80" s="162">
        <f t="shared" si="13"/>
        <v>0.10891089108910891</v>
      </c>
      <c r="M80" s="157" t="s">
        <v>593</v>
      </c>
      <c r="N80" s="163">
        <v>41939</v>
      </c>
      <c r="O80" s="1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15</v>
      </c>
      <c r="B81" s="155">
        <v>41954</v>
      </c>
      <c r="C81" s="155"/>
      <c r="D81" s="156" t="s">
        <v>645</v>
      </c>
      <c r="E81" s="157" t="s">
        <v>602</v>
      </c>
      <c r="F81" s="158">
        <v>59</v>
      </c>
      <c r="G81" s="157" t="s">
        <v>622</v>
      </c>
      <c r="H81" s="157">
        <v>76</v>
      </c>
      <c r="I81" s="159">
        <v>76</v>
      </c>
      <c r="J81" s="160" t="s">
        <v>623</v>
      </c>
      <c r="K81" s="161">
        <f t="shared" si="12"/>
        <v>17</v>
      </c>
      <c r="L81" s="162">
        <f t="shared" si="13"/>
        <v>0.28813559322033899</v>
      </c>
      <c r="M81" s="157" t="s">
        <v>593</v>
      </c>
      <c r="N81" s="163">
        <v>43032</v>
      </c>
      <c r="O81" s="1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16</v>
      </c>
      <c r="B82" s="155">
        <v>41954</v>
      </c>
      <c r="C82" s="155"/>
      <c r="D82" s="156" t="s">
        <v>634</v>
      </c>
      <c r="E82" s="157" t="s">
        <v>602</v>
      </c>
      <c r="F82" s="158">
        <v>99</v>
      </c>
      <c r="G82" s="157" t="s">
        <v>622</v>
      </c>
      <c r="H82" s="157">
        <v>120</v>
      </c>
      <c r="I82" s="159">
        <v>120</v>
      </c>
      <c r="J82" s="160" t="s">
        <v>611</v>
      </c>
      <c r="K82" s="161">
        <f t="shared" si="12"/>
        <v>21</v>
      </c>
      <c r="L82" s="162">
        <f t="shared" si="13"/>
        <v>0.21212121212121213</v>
      </c>
      <c r="M82" s="157" t="s">
        <v>593</v>
      </c>
      <c r="N82" s="163">
        <v>41960</v>
      </c>
      <c r="O82" s="1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17</v>
      </c>
      <c r="B83" s="155">
        <v>41956</v>
      </c>
      <c r="C83" s="155"/>
      <c r="D83" s="156" t="s">
        <v>646</v>
      </c>
      <c r="E83" s="157" t="s">
        <v>602</v>
      </c>
      <c r="F83" s="158">
        <v>22</v>
      </c>
      <c r="G83" s="157" t="s">
        <v>622</v>
      </c>
      <c r="H83" s="157">
        <v>33.549999999999997</v>
      </c>
      <c r="I83" s="159">
        <v>32</v>
      </c>
      <c r="J83" s="160" t="s">
        <v>647</v>
      </c>
      <c r="K83" s="161">
        <f t="shared" si="12"/>
        <v>11.549999999999997</v>
      </c>
      <c r="L83" s="162">
        <f t="shared" si="13"/>
        <v>0.52499999999999991</v>
      </c>
      <c r="M83" s="157" t="s">
        <v>593</v>
      </c>
      <c r="N83" s="163">
        <v>42188</v>
      </c>
      <c r="O83" s="1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18</v>
      </c>
      <c r="B84" s="155">
        <v>41976</v>
      </c>
      <c r="C84" s="155"/>
      <c r="D84" s="156" t="s">
        <v>648</v>
      </c>
      <c r="E84" s="157" t="s">
        <v>602</v>
      </c>
      <c r="F84" s="158">
        <v>440</v>
      </c>
      <c r="G84" s="157" t="s">
        <v>622</v>
      </c>
      <c r="H84" s="157">
        <v>520</v>
      </c>
      <c r="I84" s="159">
        <v>520</v>
      </c>
      <c r="J84" s="160" t="s">
        <v>649</v>
      </c>
      <c r="K84" s="161">
        <f t="shared" si="12"/>
        <v>80</v>
      </c>
      <c r="L84" s="162">
        <f t="shared" si="13"/>
        <v>0.18181818181818182</v>
      </c>
      <c r="M84" s="157" t="s">
        <v>593</v>
      </c>
      <c r="N84" s="163">
        <v>42208</v>
      </c>
      <c r="O84" s="1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19</v>
      </c>
      <c r="B85" s="155">
        <v>41976</v>
      </c>
      <c r="C85" s="155"/>
      <c r="D85" s="156" t="s">
        <v>650</v>
      </c>
      <c r="E85" s="157" t="s">
        <v>602</v>
      </c>
      <c r="F85" s="158">
        <v>360</v>
      </c>
      <c r="G85" s="157" t="s">
        <v>622</v>
      </c>
      <c r="H85" s="157">
        <v>427</v>
      </c>
      <c r="I85" s="159">
        <v>425</v>
      </c>
      <c r="J85" s="160" t="s">
        <v>651</v>
      </c>
      <c r="K85" s="161">
        <f t="shared" si="12"/>
        <v>67</v>
      </c>
      <c r="L85" s="162">
        <f t="shared" si="13"/>
        <v>0.18611111111111112</v>
      </c>
      <c r="M85" s="157" t="s">
        <v>593</v>
      </c>
      <c r="N85" s="163">
        <v>42058</v>
      </c>
      <c r="O85" s="1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20</v>
      </c>
      <c r="B86" s="155">
        <v>42012</v>
      </c>
      <c r="C86" s="155"/>
      <c r="D86" s="156" t="s">
        <v>652</v>
      </c>
      <c r="E86" s="157" t="s">
        <v>602</v>
      </c>
      <c r="F86" s="158">
        <v>360</v>
      </c>
      <c r="G86" s="157" t="s">
        <v>622</v>
      </c>
      <c r="H86" s="157">
        <v>455</v>
      </c>
      <c r="I86" s="159">
        <v>420</v>
      </c>
      <c r="J86" s="160" t="s">
        <v>653</v>
      </c>
      <c r="K86" s="161">
        <f t="shared" si="12"/>
        <v>95</v>
      </c>
      <c r="L86" s="162">
        <f t="shared" si="13"/>
        <v>0.2638888888888889</v>
      </c>
      <c r="M86" s="157" t="s">
        <v>593</v>
      </c>
      <c r="N86" s="163">
        <v>42024</v>
      </c>
      <c r="O86" s="1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21</v>
      </c>
      <c r="B87" s="155">
        <v>42012</v>
      </c>
      <c r="C87" s="155"/>
      <c r="D87" s="156" t="s">
        <v>654</v>
      </c>
      <c r="E87" s="157" t="s">
        <v>602</v>
      </c>
      <c r="F87" s="158">
        <v>130</v>
      </c>
      <c r="G87" s="157"/>
      <c r="H87" s="157">
        <v>175.5</v>
      </c>
      <c r="I87" s="159">
        <v>165</v>
      </c>
      <c r="J87" s="160" t="s">
        <v>655</v>
      </c>
      <c r="K87" s="161">
        <f t="shared" si="12"/>
        <v>45.5</v>
      </c>
      <c r="L87" s="162">
        <f t="shared" si="13"/>
        <v>0.35</v>
      </c>
      <c r="M87" s="157" t="s">
        <v>593</v>
      </c>
      <c r="N87" s="163">
        <v>43088</v>
      </c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22</v>
      </c>
      <c r="B88" s="155">
        <v>42040</v>
      </c>
      <c r="C88" s="155"/>
      <c r="D88" s="156" t="s">
        <v>403</v>
      </c>
      <c r="E88" s="157" t="s">
        <v>590</v>
      </c>
      <c r="F88" s="158">
        <v>98</v>
      </c>
      <c r="G88" s="157"/>
      <c r="H88" s="157">
        <v>120</v>
      </c>
      <c r="I88" s="159">
        <v>120</v>
      </c>
      <c r="J88" s="160" t="s">
        <v>623</v>
      </c>
      <c r="K88" s="161">
        <f t="shared" si="12"/>
        <v>22</v>
      </c>
      <c r="L88" s="162">
        <f t="shared" si="13"/>
        <v>0.22448979591836735</v>
      </c>
      <c r="M88" s="157" t="s">
        <v>593</v>
      </c>
      <c r="N88" s="163">
        <v>42753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23</v>
      </c>
      <c r="B89" s="155">
        <v>42040</v>
      </c>
      <c r="C89" s="155"/>
      <c r="D89" s="156" t="s">
        <v>656</v>
      </c>
      <c r="E89" s="157" t="s">
        <v>590</v>
      </c>
      <c r="F89" s="158">
        <v>196</v>
      </c>
      <c r="G89" s="157"/>
      <c r="H89" s="157">
        <v>262</v>
      </c>
      <c r="I89" s="159">
        <v>255</v>
      </c>
      <c r="J89" s="160" t="s">
        <v>623</v>
      </c>
      <c r="K89" s="161">
        <f t="shared" si="12"/>
        <v>66</v>
      </c>
      <c r="L89" s="162">
        <f t="shared" si="13"/>
        <v>0.33673469387755101</v>
      </c>
      <c r="M89" s="157" t="s">
        <v>593</v>
      </c>
      <c r="N89" s="163">
        <v>42599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64">
        <v>24</v>
      </c>
      <c r="B90" s="165">
        <v>42067</v>
      </c>
      <c r="C90" s="165"/>
      <c r="D90" s="166" t="s">
        <v>402</v>
      </c>
      <c r="E90" s="167" t="s">
        <v>590</v>
      </c>
      <c r="F90" s="168">
        <v>235</v>
      </c>
      <c r="G90" s="168"/>
      <c r="H90" s="169">
        <v>77</v>
      </c>
      <c r="I90" s="169" t="s">
        <v>657</v>
      </c>
      <c r="J90" s="170" t="s">
        <v>658</v>
      </c>
      <c r="K90" s="171">
        <f t="shared" si="12"/>
        <v>-158</v>
      </c>
      <c r="L90" s="172">
        <f t="shared" si="13"/>
        <v>-0.67234042553191486</v>
      </c>
      <c r="M90" s="168" t="s">
        <v>603</v>
      </c>
      <c r="N90" s="165">
        <v>43522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25</v>
      </c>
      <c r="B91" s="155">
        <v>42067</v>
      </c>
      <c r="C91" s="155"/>
      <c r="D91" s="156" t="s">
        <v>659</v>
      </c>
      <c r="E91" s="157" t="s">
        <v>590</v>
      </c>
      <c r="F91" s="158">
        <v>185</v>
      </c>
      <c r="G91" s="157"/>
      <c r="H91" s="157">
        <v>224</v>
      </c>
      <c r="I91" s="159" t="s">
        <v>660</v>
      </c>
      <c r="J91" s="160" t="s">
        <v>623</v>
      </c>
      <c r="K91" s="161">
        <f t="shared" si="12"/>
        <v>39</v>
      </c>
      <c r="L91" s="162">
        <f t="shared" si="13"/>
        <v>0.21081081081081082</v>
      </c>
      <c r="M91" s="157" t="s">
        <v>593</v>
      </c>
      <c r="N91" s="163">
        <v>42647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64">
        <v>26</v>
      </c>
      <c r="B92" s="165">
        <v>42090</v>
      </c>
      <c r="C92" s="165"/>
      <c r="D92" s="173" t="s">
        <v>661</v>
      </c>
      <c r="E92" s="168" t="s">
        <v>590</v>
      </c>
      <c r="F92" s="168">
        <v>49.5</v>
      </c>
      <c r="G92" s="169"/>
      <c r="H92" s="169">
        <v>15.85</v>
      </c>
      <c r="I92" s="169">
        <v>67</v>
      </c>
      <c r="J92" s="170" t="s">
        <v>662</v>
      </c>
      <c r="K92" s="169">
        <f t="shared" si="12"/>
        <v>-33.65</v>
      </c>
      <c r="L92" s="174">
        <f t="shared" si="13"/>
        <v>-0.67979797979797973</v>
      </c>
      <c r="M92" s="168" t="s">
        <v>603</v>
      </c>
      <c r="N92" s="175">
        <v>43627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27</v>
      </c>
      <c r="B93" s="155">
        <v>42093</v>
      </c>
      <c r="C93" s="155"/>
      <c r="D93" s="156" t="s">
        <v>663</v>
      </c>
      <c r="E93" s="157" t="s">
        <v>590</v>
      </c>
      <c r="F93" s="158">
        <v>183.5</v>
      </c>
      <c r="G93" s="157"/>
      <c r="H93" s="157">
        <v>219</v>
      </c>
      <c r="I93" s="159">
        <v>218</v>
      </c>
      <c r="J93" s="160" t="s">
        <v>664</v>
      </c>
      <c r="K93" s="161">
        <f t="shared" si="12"/>
        <v>35.5</v>
      </c>
      <c r="L93" s="162">
        <f t="shared" si="13"/>
        <v>0.19346049046321526</v>
      </c>
      <c r="M93" s="157" t="s">
        <v>593</v>
      </c>
      <c r="N93" s="163">
        <v>42103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28</v>
      </c>
      <c r="B94" s="155">
        <v>42114</v>
      </c>
      <c r="C94" s="155"/>
      <c r="D94" s="156" t="s">
        <v>665</v>
      </c>
      <c r="E94" s="157" t="s">
        <v>590</v>
      </c>
      <c r="F94" s="158">
        <f>(227+237)/2</f>
        <v>232</v>
      </c>
      <c r="G94" s="157"/>
      <c r="H94" s="157">
        <v>298</v>
      </c>
      <c r="I94" s="159">
        <v>298</v>
      </c>
      <c r="J94" s="160" t="s">
        <v>623</v>
      </c>
      <c r="K94" s="161">
        <f t="shared" si="12"/>
        <v>66</v>
      </c>
      <c r="L94" s="162">
        <f t="shared" si="13"/>
        <v>0.28448275862068967</v>
      </c>
      <c r="M94" s="157" t="s">
        <v>593</v>
      </c>
      <c r="N94" s="163">
        <v>42823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29</v>
      </c>
      <c r="B95" s="155">
        <v>42128</v>
      </c>
      <c r="C95" s="155"/>
      <c r="D95" s="156" t="s">
        <v>666</v>
      </c>
      <c r="E95" s="157" t="s">
        <v>602</v>
      </c>
      <c r="F95" s="158">
        <v>385</v>
      </c>
      <c r="G95" s="157"/>
      <c r="H95" s="157">
        <f>212.5+331</f>
        <v>543.5</v>
      </c>
      <c r="I95" s="159">
        <v>510</v>
      </c>
      <c r="J95" s="160" t="s">
        <v>667</v>
      </c>
      <c r="K95" s="161">
        <f t="shared" si="12"/>
        <v>158.5</v>
      </c>
      <c r="L95" s="162">
        <f t="shared" si="13"/>
        <v>0.41168831168831171</v>
      </c>
      <c r="M95" s="157" t="s">
        <v>593</v>
      </c>
      <c r="N95" s="163">
        <v>42235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30</v>
      </c>
      <c r="B96" s="155">
        <v>42128</v>
      </c>
      <c r="C96" s="155"/>
      <c r="D96" s="156" t="s">
        <v>668</v>
      </c>
      <c r="E96" s="157" t="s">
        <v>602</v>
      </c>
      <c r="F96" s="158">
        <v>115.5</v>
      </c>
      <c r="G96" s="157"/>
      <c r="H96" s="157">
        <v>146</v>
      </c>
      <c r="I96" s="159">
        <v>142</v>
      </c>
      <c r="J96" s="160" t="s">
        <v>669</v>
      </c>
      <c r="K96" s="161">
        <f t="shared" si="12"/>
        <v>30.5</v>
      </c>
      <c r="L96" s="162">
        <f t="shared" si="13"/>
        <v>0.26406926406926406</v>
      </c>
      <c r="M96" s="157" t="s">
        <v>593</v>
      </c>
      <c r="N96" s="163">
        <v>42202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31</v>
      </c>
      <c r="B97" s="155">
        <v>42151</v>
      </c>
      <c r="C97" s="155"/>
      <c r="D97" s="156" t="s">
        <v>540</v>
      </c>
      <c r="E97" s="157" t="s">
        <v>602</v>
      </c>
      <c r="F97" s="158">
        <v>237.5</v>
      </c>
      <c r="G97" s="157"/>
      <c r="H97" s="157">
        <v>279.5</v>
      </c>
      <c r="I97" s="159">
        <v>278</v>
      </c>
      <c r="J97" s="160" t="s">
        <v>623</v>
      </c>
      <c r="K97" s="161">
        <f t="shared" si="12"/>
        <v>42</v>
      </c>
      <c r="L97" s="162">
        <f t="shared" si="13"/>
        <v>0.17684210526315788</v>
      </c>
      <c r="M97" s="157" t="s">
        <v>593</v>
      </c>
      <c r="N97" s="163">
        <v>42222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32</v>
      </c>
      <c r="B98" s="155">
        <v>42174</v>
      </c>
      <c r="C98" s="155"/>
      <c r="D98" s="156" t="s">
        <v>641</v>
      </c>
      <c r="E98" s="157" t="s">
        <v>590</v>
      </c>
      <c r="F98" s="158">
        <v>340</v>
      </c>
      <c r="G98" s="157"/>
      <c r="H98" s="157">
        <v>448</v>
      </c>
      <c r="I98" s="159">
        <v>448</v>
      </c>
      <c r="J98" s="160" t="s">
        <v>623</v>
      </c>
      <c r="K98" s="161">
        <f t="shared" si="12"/>
        <v>108</v>
      </c>
      <c r="L98" s="162">
        <f t="shared" si="13"/>
        <v>0.31764705882352939</v>
      </c>
      <c r="M98" s="157" t="s">
        <v>593</v>
      </c>
      <c r="N98" s="163">
        <v>43018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33</v>
      </c>
      <c r="B99" s="155">
        <v>42191</v>
      </c>
      <c r="C99" s="155"/>
      <c r="D99" s="156" t="s">
        <v>670</v>
      </c>
      <c r="E99" s="157" t="s">
        <v>590</v>
      </c>
      <c r="F99" s="158">
        <v>390</v>
      </c>
      <c r="G99" s="157"/>
      <c r="H99" s="157">
        <v>460</v>
      </c>
      <c r="I99" s="159">
        <v>460</v>
      </c>
      <c r="J99" s="160" t="s">
        <v>623</v>
      </c>
      <c r="K99" s="161">
        <f t="shared" si="12"/>
        <v>70</v>
      </c>
      <c r="L99" s="162">
        <f t="shared" si="13"/>
        <v>0.17948717948717949</v>
      </c>
      <c r="M99" s="157" t="s">
        <v>593</v>
      </c>
      <c r="N99" s="163">
        <v>42478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64">
        <v>34</v>
      </c>
      <c r="B100" s="165">
        <v>42195</v>
      </c>
      <c r="C100" s="165"/>
      <c r="D100" s="166" t="s">
        <v>671</v>
      </c>
      <c r="E100" s="167" t="s">
        <v>590</v>
      </c>
      <c r="F100" s="168">
        <v>122.5</v>
      </c>
      <c r="G100" s="168"/>
      <c r="H100" s="169">
        <v>61</v>
      </c>
      <c r="I100" s="169">
        <v>172</v>
      </c>
      <c r="J100" s="170" t="s">
        <v>672</v>
      </c>
      <c r="K100" s="171">
        <f t="shared" si="12"/>
        <v>-61.5</v>
      </c>
      <c r="L100" s="172">
        <f t="shared" si="13"/>
        <v>-0.50204081632653064</v>
      </c>
      <c r="M100" s="168" t="s">
        <v>603</v>
      </c>
      <c r="N100" s="165">
        <v>43333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35</v>
      </c>
      <c r="B101" s="155">
        <v>42219</v>
      </c>
      <c r="C101" s="155"/>
      <c r="D101" s="156" t="s">
        <v>673</v>
      </c>
      <c r="E101" s="157" t="s">
        <v>590</v>
      </c>
      <c r="F101" s="158">
        <v>297.5</v>
      </c>
      <c r="G101" s="157"/>
      <c r="H101" s="157">
        <v>350</v>
      </c>
      <c r="I101" s="159">
        <v>360</v>
      </c>
      <c r="J101" s="160" t="s">
        <v>674</v>
      </c>
      <c r="K101" s="161">
        <f t="shared" si="12"/>
        <v>52.5</v>
      </c>
      <c r="L101" s="162">
        <f t="shared" si="13"/>
        <v>0.17647058823529413</v>
      </c>
      <c r="M101" s="157" t="s">
        <v>593</v>
      </c>
      <c r="N101" s="163">
        <v>42232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36</v>
      </c>
      <c r="B102" s="155">
        <v>42219</v>
      </c>
      <c r="C102" s="155"/>
      <c r="D102" s="156" t="s">
        <v>675</v>
      </c>
      <c r="E102" s="157" t="s">
        <v>590</v>
      </c>
      <c r="F102" s="158">
        <v>115.5</v>
      </c>
      <c r="G102" s="157"/>
      <c r="H102" s="157">
        <v>149</v>
      </c>
      <c r="I102" s="159">
        <v>140</v>
      </c>
      <c r="J102" s="160" t="s">
        <v>676</v>
      </c>
      <c r="K102" s="161">
        <f t="shared" si="12"/>
        <v>33.5</v>
      </c>
      <c r="L102" s="162">
        <f t="shared" si="13"/>
        <v>0.29004329004329005</v>
      </c>
      <c r="M102" s="157" t="s">
        <v>593</v>
      </c>
      <c r="N102" s="163">
        <v>42740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37</v>
      </c>
      <c r="B103" s="155">
        <v>42251</v>
      </c>
      <c r="C103" s="155"/>
      <c r="D103" s="156" t="s">
        <v>540</v>
      </c>
      <c r="E103" s="157" t="s">
        <v>590</v>
      </c>
      <c r="F103" s="158">
        <v>226</v>
      </c>
      <c r="G103" s="157"/>
      <c r="H103" s="157">
        <v>292</v>
      </c>
      <c r="I103" s="159">
        <v>292</v>
      </c>
      <c r="J103" s="160" t="s">
        <v>677</v>
      </c>
      <c r="K103" s="161">
        <f t="shared" si="12"/>
        <v>66</v>
      </c>
      <c r="L103" s="162">
        <f t="shared" si="13"/>
        <v>0.29203539823008851</v>
      </c>
      <c r="M103" s="157" t="s">
        <v>593</v>
      </c>
      <c r="N103" s="163">
        <v>42286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38</v>
      </c>
      <c r="B104" s="155">
        <v>42254</v>
      </c>
      <c r="C104" s="155"/>
      <c r="D104" s="156" t="s">
        <v>665</v>
      </c>
      <c r="E104" s="157" t="s">
        <v>590</v>
      </c>
      <c r="F104" s="158">
        <v>232.5</v>
      </c>
      <c r="G104" s="157"/>
      <c r="H104" s="157">
        <v>312.5</v>
      </c>
      <c r="I104" s="159">
        <v>310</v>
      </c>
      <c r="J104" s="160" t="s">
        <v>623</v>
      </c>
      <c r="K104" s="161">
        <f t="shared" si="12"/>
        <v>80</v>
      </c>
      <c r="L104" s="162">
        <f t="shared" si="13"/>
        <v>0.34408602150537637</v>
      </c>
      <c r="M104" s="157" t="s">
        <v>593</v>
      </c>
      <c r="N104" s="163">
        <v>42823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39</v>
      </c>
      <c r="B105" s="155">
        <v>42268</v>
      </c>
      <c r="C105" s="155"/>
      <c r="D105" s="156" t="s">
        <v>678</v>
      </c>
      <c r="E105" s="157" t="s">
        <v>590</v>
      </c>
      <c r="F105" s="158">
        <v>196.5</v>
      </c>
      <c r="G105" s="157"/>
      <c r="H105" s="157">
        <v>238</v>
      </c>
      <c r="I105" s="159">
        <v>238</v>
      </c>
      <c r="J105" s="160" t="s">
        <v>677</v>
      </c>
      <c r="K105" s="161">
        <f t="shared" si="12"/>
        <v>41.5</v>
      </c>
      <c r="L105" s="162">
        <f t="shared" si="13"/>
        <v>0.21119592875318066</v>
      </c>
      <c r="M105" s="157" t="s">
        <v>593</v>
      </c>
      <c r="N105" s="163">
        <v>42291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40</v>
      </c>
      <c r="B106" s="155">
        <v>42271</v>
      </c>
      <c r="C106" s="155"/>
      <c r="D106" s="156" t="s">
        <v>621</v>
      </c>
      <c r="E106" s="157" t="s">
        <v>590</v>
      </c>
      <c r="F106" s="158">
        <v>65</v>
      </c>
      <c r="G106" s="157"/>
      <c r="H106" s="157">
        <v>82</v>
      </c>
      <c r="I106" s="159">
        <v>82</v>
      </c>
      <c r="J106" s="160" t="s">
        <v>677</v>
      </c>
      <c r="K106" s="161">
        <f t="shared" si="12"/>
        <v>17</v>
      </c>
      <c r="L106" s="162">
        <f t="shared" si="13"/>
        <v>0.26153846153846155</v>
      </c>
      <c r="M106" s="157" t="s">
        <v>593</v>
      </c>
      <c r="N106" s="163">
        <v>42578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41</v>
      </c>
      <c r="B107" s="155">
        <v>42291</v>
      </c>
      <c r="C107" s="155"/>
      <c r="D107" s="156" t="s">
        <v>679</v>
      </c>
      <c r="E107" s="157" t="s">
        <v>590</v>
      </c>
      <c r="F107" s="158">
        <v>144</v>
      </c>
      <c r="G107" s="157"/>
      <c r="H107" s="157">
        <v>182.5</v>
      </c>
      <c r="I107" s="159">
        <v>181</v>
      </c>
      <c r="J107" s="160" t="s">
        <v>677</v>
      </c>
      <c r="K107" s="161">
        <f t="shared" si="12"/>
        <v>38.5</v>
      </c>
      <c r="L107" s="162">
        <f t="shared" si="13"/>
        <v>0.2673611111111111</v>
      </c>
      <c r="M107" s="157" t="s">
        <v>593</v>
      </c>
      <c r="N107" s="163">
        <v>42817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42</v>
      </c>
      <c r="B108" s="155">
        <v>42291</v>
      </c>
      <c r="C108" s="155"/>
      <c r="D108" s="156" t="s">
        <v>680</v>
      </c>
      <c r="E108" s="157" t="s">
        <v>590</v>
      </c>
      <c r="F108" s="158">
        <v>264</v>
      </c>
      <c r="G108" s="157"/>
      <c r="H108" s="157">
        <v>311</v>
      </c>
      <c r="I108" s="159">
        <v>311</v>
      </c>
      <c r="J108" s="160" t="s">
        <v>677</v>
      </c>
      <c r="K108" s="161">
        <f t="shared" si="12"/>
        <v>47</v>
      </c>
      <c r="L108" s="162">
        <f t="shared" si="13"/>
        <v>0.17803030303030304</v>
      </c>
      <c r="M108" s="157" t="s">
        <v>593</v>
      </c>
      <c r="N108" s="163">
        <v>42604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43</v>
      </c>
      <c r="B109" s="155">
        <v>42318</v>
      </c>
      <c r="C109" s="155"/>
      <c r="D109" s="156" t="s">
        <v>681</v>
      </c>
      <c r="E109" s="157" t="s">
        <v>602</v>
      </c>
      <c r="F109" s="158">
        <v>549.5</v>
      </c>
      <c r="G109" s="157"/>
      <c r="H109" s="157">
        <v>630</v>
      </c>
      <c r="I109" s="159">
        <v>630</v>
      </c>
      <c r="J109" s="160" t="s">
        <v>677</v>
      </c>
      <c r="K109" s="161">
        <f t="shared" si="12"/>
        <v>80.5</v>
      </c>
      <c r="L109" s="162">
        <f t="shared" si="13"/>
        <v>0.1464968152866242</v>
      </c>
      <c r="M109" s="157" t="s">
        <v>593</v>
      </c>
      <c r="N109" s="163">
        <v>42419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44</v>
      </c>
      <c r="B110" s="155">
        <v>42342</v>
      </c>
      <c r="C110" s="155"/>
      <c r="D110" s="156" t="s">
        <v>682</v>
      </c>
      <c r="E110" s="157" t="s">
        <v>590</v>
      </c>
      <c r="F110" s="158">
        <v>1027.5</v>
      </c>
      <c r="G110" s="157"/>
      <c r="H110" s="157">
        <v>1315</v>
      </c>
      <c r="I110" s="159">
        <v>1250</v>
      </c>
      <c r="J110" s="160" t="s">
        <v>677</v>
      </c>
      <c r="K110" s="161">
        <f t="shared" si="12"/>
        <v>287.5</v>
      </c>
      <c r="L110" s="162">
        <f t="shared" si="13"/>
        <v>0.27980535279805352</v>
      </c>
      <c r="M110" s="157" t="s">
        <v>593</v>
      </c>
      <c r="N110" s="163">
        <v>43244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45</v>
      </c>
      <c r="B111" s="155">
        <v>42367</v>
      </c>
      <c r="C111" s="155"/>
      <c r="D111" s="156" t="s">
        <v>683</v>
      </c>
      <c r="E111" s="157" t="s">
        <v>590</v>
      </c>
      <c r="F111" s="158">
        <v>465</v>
      </c>
      <c r="G111" s="157"/>
      <c r="H111" s="157">
        <v>540</v>
      </c>
      <c r="I111" s="159">
        <v>540</v>
      </c>
      <c r="J111" s="160" t="s">
        <v>677</v>
      </c>
      <c r="K111" s="161">
        <f t="shared" si="12"/>
        <v>75</v>
      </c>
      <c r="L111" s="162">
        <f t="shared" si="13"/>
        <v>0.16129032258064516</v>
      </c>
      <c r="M111" s="157" t="s">
        <v>593</v>
      </c>
      <c r="N111" s="163">
        <v>42530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46</v>
      </c>
      <c r="B112" s="155">
        <v>42380</v>
      </c>
      <c r="C112" s="155"/>
      <c r="D112" s="156" t="s">
        <v>403</v>
      </c>
      <c r="E112" s="157" t="s">
        <v>602</v>
      </c>
      <c r="F112" s="158">
        <v>81</v>
      </c>
      <c r="G112" s="157"/>
      <c r="H112" s="157">
        <v>110</v>
      </c>
      <c r="I112" s="159">
        <v>110</v>
      </c>
      <c r="J112" s="160" t="s">
        <v>677</v>
      </c>
      <c r="K112" s="161">
        <f t="shared" si="12"/>
        <v>29</v>
      </c>
      <c r="L112" s="162">
        <f t="shared" si="13"/>
        <v>0.35802469135802467</v>
      </c>
      <c r="M112" s="157" t="s">
        <v>593</v>
      </c>
      <c r="N112" s="163">
        <v>42745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47</v>
      </c>
      <c r="B113" s="155">
        <v>42382</v>
      </c>
      <c r="C113" s="155"/>
      <c r="D113" s="156" t="s">
        <v>684</v>
      </c>
      <c r="E113" s="157" t="s">
        <v>602</v>
      </c>
      <c r="F113" s="158">
        <v>417.5</v>
      </c>
      <c r="G113" s="157"/>
      <c r="H113" s="157">
        <v>547</v>
      </c>
      <c r="I113" s="159">
        <v>535</v>
      </c>
      <c r="J113" s="160" t="s">
        <v>677</v>
      </c>
      <c r="K113" s="161">
        <f t="shared" si="12"/>
        <v>129.5</v>
      </c>
      <c r="L113" s="162">
        <f t="shared" si="13"/>
        <v>0.31017964071856285</v>
      </c>
      <c r="M113" s="157" t="s">
        <v>593</v>
      </c>
      <c r="N113" s="163">
        <v>42578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48</v>
      </c>
      <c r="B114" s="155">
        <v>42408</v>
      </c>
      <c r="C114" s="155"/>
      <c r="D114" s="156" t="s">
        <v>685</v>
      </c>
      <c r="E114" s="157" t="s">
        <v>590</v>
      </c>
      <c r="F114" s="158">
        <v>650</v>
      </c>
      <c r="G114" s="157"/>
      <c r="H114" s="157">
        <v>800</v>
      </c>
      <c r="I114" s="159">
        <v>800</v>
      </c>
      <c r="J114" s="160" t="s">
        <v>677</v>
      </c>
      <c r="K114" s="161">
        <f t="shared" si="12"/>
        <v>150</v>
      </c>
      <c r="L114" s="162">
        <f t="shared" si="13"/>
        <v>0.23076923076923078</v>
      </c>
      <c r="M114" s="157" t="s">
        <v>593</v>
      </c>
      <c r="N114" s="163">
        <v>43154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49</v>
      </c>
      <c r="B115" s="155">
        <v>42433</v>
      </c>
      <c r="C115" s="155"/>
      <c r="D115" s="156" t="s">
        <v>237</v>
      </c>
      <c r="E115" s="157" t="s">
        <v>590</v>
      </c>
      <c r="F115" s="158">
        <v>437.5</v>
      </c>
      <c r="G115" s="157"/>
      <c r="H115" s="157">
        <v>504.5</v>
      </c>
      <c r="I115" s="159">
        <v>522</v>
      </c>
      <c r="J115" s="160" t="s">
        <v>686</v>
      </c>
      <c r="K115" s="161">
        <f t="shared" si="12"/>
        <v>67</v>
      </c>
      <c r="L115" s="162">
        <f t="shared" si="13"/>
        <v>0.15314285714285714</v>
      </c>
      <c r="M115" s="157" t="s">
        <v>593</v>
      </c>
      <c r="N115" s="163">
        <v>42480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50</v>
      </c>
      <c r="B116" s="155">
        <v>42438</v>
      </c>
      <c r="C116" s="155"/>
      <c r="D116" s="156" t="s">
        <v>687</v>
      </c>
      <c r="E116" s="157" t="s">
        <v>590</v>
      </c>
      <c r="F116" s="158">
        <v>189.5</v>
      </c>
      <c r="G116" s="157"/>
      <c r="H116" s="157">
        <v>218</v>
      </c>
      <c r="I116" s="159">
        <v>218</v>
      </c>
      <c r="J116" s="160" t="s">
        <v>677</v>
      </c>
      <c r="K116" s="161">
        <f t="shared" si="12"/>
        <v>28.5</v>
      </c>
      <c r="L116" s="162">
        <f t="shared" si="13"/>
        <v>0.15039577836411611</v>
      </c>
      <c r="M116" s="157" t="s">
        <v>593</v>
      </c>
      <c r="N116" s="163">
        <v>43034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64">
        <v>51</v>
      </c>
      <c r="B117" s="165">
        <v>42471</v>
      </c>
      <c r="C117" s="165"/>
      <c r="D117" s="173" t="s">
        <v>688</v>
      </c>
      <c r="E117" s="168" t="s">
        <v>590</v>
      </c>
      <c r="F117" s="168">
        <v>36.5</v>
      </c>
      <c r="G117" s="169"/>
      <c r="H117" s="169">
        <v>15.85</v>
      </c>
      <c r="I117" s="169">
        <v>60</v>
      </c>
      <c r="J117" s="170" t="s">
        <v>689</v>
      </c>
      <c r="K117" s="171">
        <f t="shared" si="12"/>
        <v>-20.65</v>
      </c>
      <c r="L117" s="172">
        <f t="shared" si="13"/>
        <v>-0.5657534246575342</v>
      </c>
      <c r="M117" s="168" t="s">
        <v>603</v>
      </c>
      <c r="N117" s="176">
        <v>43627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52</v>
      </c>
      <c r="B118" s="155">
        <v>42472</v>
      </c>
      <c r="C118" s="155"/>
      <c r="D118" s="156" t="s">
        <v>690</v>
      </c>
      <c r="E118" s="157" t="s">
        <v>590</v>
      </c>
      <c r="F118" s="158">
        <v>93</v>
      </c>
      <c r="G118" s="157"/>
      <c r="H118" s="157">
        <v>149</v>
      </c>
      <c r="I118" s="159">
        <v>140</v>
      </c>
      <c r="J118" s="160" t="s">
        <v>691</v>
      </c>
      <c r="K118" s="161">
        <f t="shared" si="12"/>
        <v>56</v>
      </c>
      <c r="L118" s="162">
        <f t="shared" si="13"/>
        <v>0.60215053763440862</v>
      </c>
      <c r="M118" s="157" t="s">
        <v>593</v>
      </c>
      <c r="N118" s="163">
        <v>42740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53</v>
      </c>
      <c r="B119" s="155">
        <v>42472</v>
      </c>
      <c r="C119" s="155"/>
      <c r="D119" s="156" t="s">
        <v>692</v>
      </c>
      <c r="E119" s="157" t="s">
        <v>590</v>
      </c>
      <c r="F119" s="158">
        <v>130</v>
      </c>
      <c r="G119" s="157"/>
      <c r="H119" s="157">
        <v>150</v>
      </c>
      <c r="I119" s="159" t="s">
        <v>693</v>
      </c>
      <c r="J119" s="160" t="s">
        <v>677</v>
      </c>
      <c r="K119" s="161">
        <f t="shared" si="12"/>
        <v>20</v>
      </c>
      <c r="L119" s="162">
        <f t="shared" si="13"/>
        <v>0.15384615384615385</v>
      </c>
      <c r="M119" s="157" t="s">
        <v>593</v>
      </c>
      <c r="N119" s="163">
        <v>42564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54</v>
      </c>
      <c r="B120" s="155">
        <v>42473</v>
      </c>
      <c r="C120" s="155"/>
      <c r="D120" s="156" t="s">
        <v>694</v>
      </c>
      <c r="E120" s="157" t="s">
        <v>590</v>
      </c>
      <c r="F120" s="158">
        <v>196</v>
      </c>
      <c r="G120" s="157"/>
      <c r="H120" s="157">
        <v>299</v>
      </c>
      <c r="I120" s="159">
        <v>299</v>
      </c>
      <c r="J120" s="160" t="s">
        <v>677</v>
      </c>
      <c r="K120" s="161">
        <v>103</v>
      </c>
      <c r="L120" s="162">
        <v>0.52551020408163296</v>
      </c>
      <c r="M120" s="157" t="s">
        <v>593</v>
      </c>
      <c r="N120" s="163">
        <v>42620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55</v>
      </c>
      <c r="B121" s="155">
        <v>42473</v>
      </c>
      <c r="C121" s="155"/>
      <c r="D121" s="156" t="s">
        <v>695</v>
      </c>
      <c r="E121" s="157" t="s">
        <v>590</v>
      </c>
      <c r="F121" s="158">
        <v>88</v>
      </c>
      <c r="G121" s="157"/>
      <c r="H121" s="157">
        <v>103</v>
      </c>
      <c r="I121" s="159">
        <v>103</v>
      </c>
      <c r="J121" s="160" t="s">
        <v>677</v>
      </c>
      <c r="K121" s="161">
        <v>15</v>
      </c>
      <c r="L121" s="162">
        <v>0.170454545454545</v>
      </c>
      <c r="M121" s="157" t="s">
        <v>593</v>
      </c>
      <c r="N121" s="163">
        <v>42530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56</v>
      </c>
      <c r="B122" s="155">
        <v>42492</v>
      </c>
      <c r="C122" s="155"/>
      <c r="D122" s="156" t="s">
        <v>696</v>
      </c>
      <c r="E122" s="157" t="s">
        <v>590</v>
      </c>
      <c r="F122" s="158">
        <v>127.5</v>
      </c>
      <c r="G122" s="157"/>
      <c r="H122" s="157">
        <v>148</v>
      </c>
      <c r="I122" s="159" t="s">
        <v>697</v>
      </c>
      <c r="J122" s="160" t="s">
        <v>677</v>
      </c>
      <c r="K122" s="161">
        <f t="shared" ref="K122:K126" si="14">H122-F122</f>
        <v>20.5</v>
      </c>
      <c r="L122" s="162">
        <f t="shared" ref="L122:L126" si="15">K122/F122</f>
        <v>0.16078431372549021</v>
      </c>
      <c r="M122" s="157" t="s">
        <v>593</v>
      </c>
      <c r="N122" s="163">
        <v>42564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57</v>
      </c>
      <c r="B123" s="155">
        <v>42493</v>
      </c>
      <c r="C123" s="155"/>
      <c r="D123" s="156" t="s">
        <v>698</v>
      </c>
      <c r="E123" s="157" t="s">
        <v>590</v>
      </c>
      <c r="F123" s="158">
        <v>675</v>
      </c>
      <c r="G123" s="157"/>
      <c r="H123" s="157">
        <v>815</v>
      </c>
      <c r="I123" s="159" t="s">
        <v>699</v>
      </c>
      <c r="J123" s="160" t="s">
        <v>677</v>
      </c>
      <c r="K123" s="161">
        <f t="shared" si="14"/>
        <v>140</v>
      </c>
      <c r="L123" s="162">
        <f t="shared" si="15"/>
        <v>0.2074074074074074</v>
      </c>
      <c r="M123" s="157" t="s">
        <v>593</v>
      </c>
      <c r="N123" s="163">
        <v>43154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64">
        <v>58</v>
      </c>
      <c r="B124" s="165">
        <v>42522</v>
      </c>
      <c r="C124" s="165"/>
      <c r="D124" s="166" t="s">
        <v>700</v>
      </c>
      <c r="E124" s="167" t="s">
        <v>590</v>
      </c>
      <c r="F124" s="168">
        <v>500</v>
      </c>
      <c r="G124" s="168"/>
      <c r="H124" s="169">
        <v>232.5</v>
      </c>
      <c r="I124" s="169" t="s">
        <v>701</v>
      </c>
      <c r="J124" s="170" t="s">
        <v>702</v>
      </c>
      <c r="K124" s="171">
        <f t="shared" si="14"/>
        <v>-267.5</v>
      </c>
      <c r="L124" s="172">
        <f t="shared" si="15"/>
        <v>-0.53500000000000003</v>
      </c>
      <c r="M124" s="168" t="s">
        <v>603</v>
      </c>
      <c r="N124" s="165">
        <v>43735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59</v>
      </c>
      <c r="B125" s="155">
        <v>42527</v>
      </c>
      <c r="C125" s="155"/>
      <c r="D125" s="156" t="s">
        <v>542</v>
      </c>
      <c r="E125" s="157" t="s">
        <v>590</v>
      </c>
      <c r="F125" s="158">
        <v>110</v>
      </c>
      <c r="G125" s="157"/>
      <c r="H125" s="157">
        <v>126.5</v>
      </c>
      <c r="I125" s="159">
        <v>125</v>
      </c>
      <c r="J125" s="160" t="s">
        <v>629</v>
      </c>
      <c r="K125" s="161">
        <f t="shared" si="14"/>
        <v>16.5</v>
      </c>
      <c r="L125" s="162">
        <f t="shared" si="15"/>
        <v>0.15</v>
      </c>
      <c r="M125" s="157" t="s">
        <v>593</v>
      </c>
      <c r="N125" s="163">
        <v>42552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60</v>
      </c>
      <c r="B126" s="155">
        <v>42538</v>
      </c>
      <c r="C126" s="155"/>
      <c r="D126" s="156" t="s">
        <v>703</v>
      </c>
      <c r="E126" s="157" t="s">
        <v>590</v>
      </c>
      <c r="F126" s="158">
        <v>44</v>
      </c>
      <c r="G126" s="157"/>
      <c r="H126" s="157">
        <v>69.5</v>
      </c>
      <c r="I126" s="159">
        <v>69.5</v>
      </c>
      <c r="J126" s="160" t="s">
        <v>704</v>
      </c>
      <c r="K126" s="161">
        <f t="shared" si="14"/>
        <v>25.5</v>
      </c>
      <c r="L126" s="162">
        <f t="shared" si="15"/>
        <v>0.57954545454545459</v>
      </c>
      <c r="M126" s="157" t="s">
        <v>593</v>
      </c>
      <c r="N126" s="163">
        <v>42977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61</v>
      </c>
      <c r="B127" s="155">
        <v>42549</v>
      </c>
      <c r="C127" s="155"/>
      <c r="D127" s="156" t="s">
        <v>705</v>
      </c>
      <c r="E127" s="157" t="s">
        <v>590</v>
      </c>
      <c r="F127" s="158">
        <v>262.5</v>
      </c>
      <c r="G127" s="157"/>
      <c r="H127" s="157">
        <v>340</v>
      </c>
      <c r="I127" s="159">
        <v>333</v>
      </c>
      <c r="J127" s="160" t="s">
        <v>706</v>
      </c>
      <c r="K127" s="161">
        <v>77.5</v>
      </c>
      <c r="L127" s="162">
        <v>0.29523809523809502</v>
      </c>
      <c r="M127" s="157" t="s">
        <v>593</v>
      </c>
      <c r="N127" s="163">
        <v>43017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62</v>
      </c>
      <c r="B128" s="155">
        <v>42549</v>
      </c>
      <c r="C128" s="155"/>
      <c r="D128" s="156" t="s">
        <v>707</v>
      </c>
      <c r="E128" s="157" t="s">
        <v>590</v>
      </c>
      <c r="F128" s="158">
        <v>840</v>
      </c>
      <c r="G128" s="157"/>
      <c r="H128" s="157">
        <v>1230</v>
      </c>
      <c r="I128" s="159">
        <v>1230</v>
      </c>
      <c r="J128" s="160" t="s">
        <v>677</v>
      </c>
      <c r="K128" s="161">
        <v>390</v>
      </c>
      <c r="L128" s="162">
        <v>0.46428571428571402</v>
      </c>
      <c r="M128" s="157" t="s">
        <v>593</v>
      </c>
      <c r="N128" s="163">
        <v>42649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77">
        <v>63</v>
      </c>
      <c r="B129" s="178">
        <v>42556</v>
      </c>
      <c r="C129" s="178"/>
      <c r="D129" s="179" t="s">
        <v>708</v>
      </c>
      <c r="E129" s="180" t="s">
        <v>590</v>
      </c>
      <c r="F129" s="180">
        <v>395</v>
      </c>
      <c r="G129" s="181"/>
      <c r="H129" s="181">
        <f>(468.5+342.5)/2</f>
        <v>405.5</v>
      </c>
      <c r="I129" s="181">
        <v>510</v>
      </c>
      <c r="J129" s="182" t="s">
        <v>709</v>
      </c>
      <c r="K129" s="183">
        <f t="shared" ref="K129:K135" si="16">H129-F129</f>
        <v>10.5</v>
      </c>
      <c r="L129" s="184">
        <f t="shared" ref="L129:L135" si="17">K129/F129</f>
        <v>2.6582278481012658E-2</v>
      </c>
      <c r="M129" s="180" t="s">
        <v>610</v>
      </c>
      <c r="N129" s="178">
        <v>43606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64">
        <v>64</v>
      </c>
      <c r="B130" s="165">
        <v>42584</v>
      </c>
      <c r="C130" s="165"/>
      <c r="D130" s="166" t="s">
        <v>710</v>
      </c>
      <c r="E130" s="167" t="s">
        <v>602</v>
      </c>
      <c r="F130" s="168">
        <f>169.5-12.8</f>
        <v>156.69999999999999</v>
      </c>
      <c r="G130" s="168"/>
      <c r="H130" s="169">
        <v>77</v>
      </c>
      <c r="I130" s="169" t="s">
        <v>711</v>
      </c>
      <c r="J130" s="170" t="s">
        <v>712</v>
      </c>
      <c r="K130" s="171">
        <f t="shared" si="16"/>
        <v>-79.699999999999989</v>
      </c>
      <c r="L130" s="172">
        <f t="shared" si="17"/>
        <v>-0.50861518825781749</v>
      </c>
      <c r="M130" s="168" t="s">
        <v>603</v>
      </c>
      <c r="N130" s="165">
        <v>43522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4">
        <v>65</v>
      </c>
      <c r="B131" s="165">
        <v>42586</v>
      </c>
      <c r="C131" s="165"/>
      <c r="D131" s="166" t="s">
        <v>713</v>
      </c>
      <c r="E131" s="167" t="s">
        <v>590</v>
      </c>
      <c r="F131" s="168">
        <v>400</v>
      </c>
      <c r="G131" s="168"/>
      <c r="H131" s="169">
        <v>305</v>
      </c>
      <c r="I131" s="169">
        <v>475</v>
      </c>
      <c r="J131" s="170" t="s">
        <v>714</v>
      </c>
      <c r="K131" s="171">
        <f t="shared" si="16"/>
        <v>-95</v>
      </c>
      <c r="L131" s="172">
        <f t="shared" si="17"/>
        <v>-0.23749999999999999</v>
      </c>
      <c r="M131" s="168" t="s">
        <v>603</v>
      </c>
      <c r="N131" s="165">
        <v>43606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66</v>
      </c>
      <c r="B132" s="155">
        <v>42593</v>
      </c>
      <c r="C132" s="155"/>
      <c r="D132" s="156" t="s">
        <v>715</v>
      </c>
      <c r="E132" s="157" t="s">
        <v>590</v>
      </c>
      <c r="F132" s="158">
        <v>86.5</v>
      </c>
      <c r="G132" s="157"/>
      <c r="H132" s="157">
        <v>130</v>
      </c>
      <c r="I132" s="159">
        <v>130</v>
      </c>
      <c r="J132" s="160" t="s">
        <v>716</v>
      </c>
      <c r="K132" s="161">
        <f t="shared" si="16"/>
        <v>43.5</v>
      </c>
      <c r="L132" s="162">
        <f t="shared" si="17"/>
        <v>0.50289017341040465</v>
      </c>
      <c r="M132" s="157" t="s">
        <v>593</v>
      </c>
      <c r="N132" s="163">
        <v>43091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4">
        <v>67</v>
      </c>
      <c r="B133" s="165">
        <v>42600</v>
      </c>
      <c r="C133" s="165"/>
      <c r="D133" s="166" t="s">
        <v>122</v>
      </c>
      <c r="E133" s="167" t="s">
        <v>590</v>
      </c>
      <c r="F133" s="168">
        <v>133.5</v>
      </c>
      <c r="G133" s="168"/>
      <c r="H133" s="169">
        <v>126.5</v>
      </c>
      <c r="I133" s="169">
        <v>178</v>
      </c>
      <c r="J133" s="170" t="s">
        <v>717</v>
      </c>
      <c r="K133" s="171">
        <f t="shared" si="16"/>
        <v>-7</v>
      </c>
      <c r="L133" s="172">
        <f t="shared" si="17"/>
        <v>-5.2434456928838954E-2</v>
      </c>
      <c r="M133" s="168" t="s">
        <v>603</v>
      </c>
      <c r="N133" s="165">
        <v>42615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68</v>
      </c>
      <c r="B134" s="155">
        <v>42613</v>
      </c>
      <c r="C134" s="155"/>
      <c r="D134" s="156" t="s">
        <v>718</v>
      </c>
      <c r="E134" s="157" t="s">
        <v>590</v>
      </c>
      <c r="F134" s="158">
        <v>560</v>
      </c>
      <c r="G134" s="157"/>
      <c r="H134" s="157">
        <v>725</v>
      </c>
      <c r="I134" s="159">
        <v>725</v>
      </c>
      <c r="J134" s="160" t="s">
        <v>623</v>
      </c>
      <c r="K134" s="161">
        <f t="shared" si="16"/>
        <v>165</v>
      </c>
      <c r="L134" s="162">
        <f t="shared" si="17"/>
        <v>0.29464285714285715</v>
      </c>
      <c r="M134" s="157" t="s">
        <v>593</v>
      </c>
      <c r="N134" s="163">
        <v>42456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69</v>
      </c>
      <c r="B135" s="155">
        <v>42614</v>
      </c>
      <c r="C135" s="155"/>
      <c r="D135" s="156" t="s">
        <v>719</v>
      </c>
      <c r="E135" s="157" t="s">
        <v>590</v>
      </c>
      <c r="F135" s="158">
        <v>160.5</v>
      </c>
      <c r="G135" s="157"/>
      <c r="H135" s="157">
        <v>210</v>
      </c>
      <c r="I135" s="159">
        <v>210</v>
      </c>
      <c r="J135" s="160" t="s">
        <v>623</v>
      </c>
      <c r="K135" s="161">
        <f t="shared" si="16"/>
        <v>49.5</v>
      </c>
      <c r="L135" s="162">
        <f t="shared" si="17"/>
        <v>0.30841121495327101</v>
      </c>
      <c r="M135" s="157" t="s">
        <v>593</v>
      </c>
      <c r="N135" s="163">
        <v>42871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70</v>
      </c>
      <c r="B136" s="155">
        <v>42646</v>
      </c>
      <c r="C136" s="155"/>
      <c r="D136" s="156" t="s">
        <v>415</v>
      </c>
      <c r="E136" s="157" t="s">
        <v>590</v>
      </c>
      <c r="F136" s="158">
        <v>430</v>
      </c>
      <c r="G136" s="157"/>
      <c r="H136" s="157">
        <v>596</v>
      </c>
      <c r="I136" s="159">
        <v>575</v>
      </c>
      <c r="J136" s="160" t="s">
        <v>720</v>
      </c>
      <c r="K136" s="161">
        <v>166</v>
      </c>
      <c r="L136" s="162">
        <v>0.38604651162790699</v>
      </c>
      <c r="M136" s="157" t="s">
        <v>593</v>
      </c>
      <c r="N136" s="163">
        <v>42769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71</v>
      </c>
      <c r="B137" s="155">
        <v>42657</v>
      </c>
      <c r="C137" s="155"/>
      <c r="D137" s="156" t="s">
        <v>721</v>
      </c>
      <c r="E137" s="157" t="s">
        <v>590</v>
      </c>
      <c r="F137" s="158">
        <v>280</v>
      </c>
      <c r="G137" s="157"/>
      <c r="H137" s="157">
        <v>345</v>
      </c>
      <c r="I137" s="159">
        <v>345</v>
      </c>
      <c r="J137" s="160" t="s">
        <v>623</v>
      </c>
      <c r="K137" s="161">
        <f t="shared" ref="K137:K142" si="18">H137-F137</f>
        <v>65</v>
      </c>
      <c r="L137" s="162">
        <f t="shared" ref="L137:L138" si="19">K137/F137</f>
        <v>0.23214285714285715</v>
      </c>
      <c r="M137" s="157" t="s">
        <v>593</v>
      </c>
      <c r="N137" s="163">
        <v>42814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72</v>
      </c>
      <c r="B138" s="155">
        <v>42657</v>
      </c>
      <c r="C138" s="155"/>
      <c r="D138" s="156" t="s">
        <v>722</v>
      </c>
      <c r="E138" s="157" t="s">
        <v>590</v>
      </c>
      <c r="F138" s="158">
        <v>245</v>
      </c>
      <c r="G138" s="157"/>
      <c r="H138" s="157">
        <v>325.5</v>
      </c>
      <c r="I138" s="159">
        <v>330</v>
      </c>
      <c r="J138" s="160" t="s">
        <v>723</v>
      </c>
      <c r="K138" s="161">
        <f t="shared" si="18"/>
        <v>80.5</v>
      </c>
      <c r="L138" s="162">
        <f t="shared" si="19"/>
        <v>0.32857142857142857</v>
      </c>
      <c r="M138" s="157" t="s">
        <v>593</v>
      </c>
      <c r="N138" s="163">
        <v>42769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73</v>
      </c>
      <c r="B139" s="155">
        <v>42660</v>
      </c>
      <c r="C139" s="155"/>
      <c r="D139" s="156" t="s">
        <v>724</v>
      </c>
      <c r="E139" s="157" t="s">
        <v>590</v>
      </c>
      <c r="F139" s="158">
        <v>125</v>
      </c>
      <c r="G139" s="157"/>
      <c r="H139" s="157">
        <v>160</v>
      </c>
      <c r="I139" s="159">
        <v>160</v>
      </c>
      <c r="J139" s="160" t="s">
        <v>677</v>
      </c>
      <c r="K139" s="161">
        <f t="shared" si="18"/>
        <v>35</v>
      </c>
      <c r="L139" s="162">
        <v>0.28000000000000003</v>
      </c>
      <c r="M139" s="157" t="s">
        <v>593</v>
      </c>
      <c r="N139" s="163">
        <v>42803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74</v>
      </c>
      <c r="B140" s="155">
        <v>42660</v>
      </c>
      <c r="C140" s="155"/>
      <c r="D140" s="156" t="s">
        <v>725</v>
      </c>
      <c r="E140" s="157" t="s">
        <v>590</v>
      </c>
      <c r="F140" s="158">
        <v>114</v>
      </c>
      <c r="G140" s="157"/>
      <c r="H140" s="157">
        <v>145</v>
      </c>
      <c r="I140" s="159">
        <v>145</v>
      </c>
      <c r="J140" s="160" t="s">
        <v>677</v>
      </c>
      <c r="K140" s="161">
        <f t="shared" si="18"/>
        <v>31</v>
      </c>
      <c r="L140" s="162">
        <f t="shared" ref="L140:L142" si="20">K140/F140</f>
        <v>0.27192982456140352</v>
      </c>
      <c r="M140" s="157" t="s">
        <v>593</v>
      </c>
      <c r="N140" s="163">
        <v>42859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75</v>
      </c>
      <c r="B141" s="155">
        <v>42660</v>
      </c>
      <c r="C141" s="155"/>
      <c r="D141" s="156" t="s">
        <v>726</v>
      </c>
      <c r="E141" s="157" t="s">
        <v>590</v>
      </c>
      <c r="F141" s="158">
        <v>212</v>
      </c>
      <c r="G141" s="157"/>
      <c r="H141" s="157">
        <v>280</v>
      </c>
      <c r="I141" s="159">
        <v>276</v>
      </c>
      <c r="J141" s="160" t="s">
        <v>727</v>
      </c>
      <c r="K141" s="161">
        <f t="shared" si="18"/>
        <v>68</v>
      </c>
      <c r="L141" s="162">
        <f t="shared" si="20"/>
        <v>0.32075471698113206</v>
      </c>
      <c r="M141" s="157" t="s">
        <v>593</v>
      </c>
      <c r="N141" s="163">
        <v>42858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76</v>
      </c>
      <c r="B142" s="155">
        <v>42678</v>
      </c>
      <c r="C142" s="155"/>
      <c r="D142" s="156" t="s">
        <v>464</v>
      </c>
      <c r="E142" s="157" t="s">
        <v>590</v>
      </c>
      <c r="F142" s="158">
        <v>155</v>
      </c>
      <c r="G142" s="157"/>
      <c r="H142" s="157">
        <v>210</v>
      </c>
      <c r="I142" s="159">
        <v>210</v>
      </c>
      <c r="J142" s="160" t="s">
        <v>728</v>
      </c>
      <c r="K142" s="161">
        <f t="shared" si="18"/>
        <v>55</v>
      </c>
      <c r="L142" s="162">
        <f t="shared" si="20"/>
        <v>0.35483870967741937</v>
      </c>
      <c r="M142" s="157" t="s">
        <v>593</v>
      </c>
      <c r="N142" s="163">
        <v>42944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64">
        <v>77</v>
      </c>
      <c r="B143" s="165">
        <v>42710</v>
      </c>
      <c r="C143" s="165"/>
      <c r="D143" s="166" t="s">
        <v>729</v>
      </c>
      <c r="E143" s="167" t="s">
        <v>590</v>
      </c>
      <c r="F143" s="168">
        <v>150.5</v>
      </c>
      <c r="G143" s="168"/>
      <c r="H143" s="169">
        <v>72.5</v>
      </c>
      <c r="I143" s="169">
        <v>174</v>
      </c>
      <c r="J143" s="170" t="s">
        <v>730</v>
      </c>
      <c r="K143" s="171">
        <v>-78</v>
      </c>
      <c r="L143" s="172">
        <v>-0.51827242524916906</v>
      </c>
      <c r="M143" s="168" t="s">
        <v>603</v>
      </c>
      <c r="N143" s="165">
        <v>43333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78</v>
      </c>
      <c r="B144" s="155">
        <v>42712</v>
      </c>
      <c r="C144" s="155"/>
      <c r="D144" s="156" t="s">
        <v>731</v>
      </c>
      <c r="E144" s="157" t="s">
        <v>590</v>
      </c>
      <c r="F144" s="158">
        <v>380</v>
      </c>
      <c r="G144" s="157"/>
      <c r="H144" s="157">
        <v>478</v>
      </c>
      <c r="I144" s="159">
        <v>468</v>
      </c>
      <c r="J144" s="160" t="s">
        <v>677</v>
      </c>
      <c r="K144" s="161">
        <f t="shared" ref="K144:K146" si="21">H144-F144</f>
        <v>98</v>
      </c>
      <c r="L144" s="162">
        <f t="shared" ref="L144:L146" si="22">K144/F144</f>
        <v>0.25789473684210529</v>
      </c>
      <c r="M144" s="157" t="s">
        <v>593</v>
      </c>
      <c r="N144" s="163">
        <v>43025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79</v>
      </c>
      <c r="B145" s="155">
        <v>42734</v>
      </c>
      <c r="C145" s="155"/>
      <c r="D145" s="156" t="s">
        <v>121</v>
      </c>
      <c r="E145" s="157" t="s">
        <v>590</v>
      </c>
      <c r="F145" s="158">
        <v>305</v>
      </c>
      <c r="G145" s="157"/>
      <c r="H145" s="157">
        <v>375</v>
      </c>
      <c r="I145" s="159">
        <v>375</v>
      </c>
      <c r="J145" s="160" t="s">
        <v>677</v>
      </c>
      <c r="K145" s="161">
        <f t="shared" si="21"/>
        <v>70</v>
      </c>
      <c r="L145" s="162">
        <f t="shared" si="22"/>
        <v>0.22950819672131148</v>
      </c>
      <c r="M145" s="157" t="s">
        <v>593</v>
      </c>
      <c r="N145" s="163">
        <v>42768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80</v>
      </c>
      <c r="B146" s="155">
        <v>42739</v>
      </c>
      <c r="C146" s="155"/>
      <c r="D146" s="156" t="s">
        <v>104</v>
      </c>
      <c r="E146" s="157" t="s">
        <v>590</v>
      </c>
      <c r="F146" s="158">
        <v>99.5</v>
      </c>
      <c r="G146" s="157"/>
      <c r="H146" s="157">
        <v>158</v>
      </c>
      <c r="I146" s="159">
        <v>158</v>
      </c>
      <c r="J146" s="160" t="s">
        <v>677</v>
      </c>
      <c r="K146" s="161">
        <f t="shared" si="21"/>
        <v>58.5</v>
      </c>
      <c r="L146" s="162">
        <f t="shared" si="22"/>
        <v>0.5879396984924623</v>
      </c>
      <c r="M146" s="157" t="s">
        <v>593</v>
      </c>
      <c r="N146" s="163">
        <v>42898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81</v>
      </c>
      <c r="B147" s="155">
        <v>42739</v>
      </c>
      <c r="C147" s="155"/>
      <c r="D147" s="156" t="s">
        <v>104</v>
      </c>
      <c r="E147" s="157" t="s">
        <v>590</v>
      </c>
      <c r="F147" s="158">
        <v>99.5</v>
      </c>
      <c r="G147" s="157"/>
      <c r="H147" s="157">
        <v>158</v>
      </c>
      <c r="I147" s="159">
        <v>158</v>
      </c>
      <c r="J147" s="160" t="s">
        <v>677</v>
      </c>
      <c r="K147" s="161">
        <v>58.5</v>
      </c>
      <c r="L147" s="162">
        <v>0.58793969849246197</v>
      </c>
      <c r="M147" s="157" t="s">
        <v>593</v>
      </c>
      <c r="N147" s="163">
        <v>42898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82</v>
      </c>
      <c r="B148" s="155">
        <v>42786</v>
      </c>
      <c r="C148" s="155"/>
      <c r="D148" s="156" t="s">
        <v>210</v>
      </c>
      <c r="E148" s="157" t="s">
        <v>590</v>
      </c>
      <c r="F148" s="158">
        <v>140.5</v>
      </c>
      <c r="G148" s="157"/>
      <c r="H148" s="157">
        <v>220</v>
      </c>
      <c r="I148" s="159">
        <v>220</v>
      </c>
      <c r="J148" s="160" t="s">
        <v>677</v>
      </c>
      <c r="K148" s="161">
        <f>H148-F148</f>
        <v>79.5</v>
      </c>
      <c r="L148" s="162">
        <f>K148/F148</f>
        <v>0.5658362989323843</v>
      </c>
      <c r="M148" s="157" t="s">
        <v>593</v>
      </c>
      <c r="N148" s="163">
        <v>42864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83</v>
      </c>
      <c r="B149" s="155">
        <v>42786</v>
      </c>
      <c r="C149" s="155"/>
      <c r="D149" s="156" t="s">
        <v>732</v>
      </c>
      <c r="E149" s="157" t="s">
        <v>590</v>
      </c>
      <c r="F149" s="158">
        <v>202.5</v>
      </c>
      <c r="G149" s="157"/>
      <c r="H149" s="157">
        <v>234</v>
      </c>
      <c r="I149" s="159">
        <v>234</v>
      </c>
      <c r="J149" s="160" t="s">
        <v>677</v>
      </c>
      <c r="K149" s="161">
        <v>31.5</v>
      </c>
      <c r="L149" s="162">
        <v>0.155555555555556</v>
      </c>
      <c r="M149" s="157" t="s">
        <v>593</v>
      </c>
      <c r="N149" s="163">
        <v>42836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84</v>
      </c>
      <c r="B150" s="155">
        <v>42818</v>
      </c>
      <c r="C150" s="155"/>
      <c r="D150" s="156" t="s">
        <v>733</v>
      </c>
      <c r="E150" s="157" t="s">
        <v>590</v>
      </c>
      <c r="F150" s="158">
        <v>300.5</v>
      </c>
      <c r="G150" s="157"/>
      <c r="H150" s="157">
        <v>417.5</v>
      </c>
      <c r="I150" s="159">
        <v>420</v>
      </c>
      <c r="J150" s="160" t="s">
        <v>734</v>
      </c>
      <c r="K150" s="161">
        <f>H150-F150</f>
        <v>117</v>
      </c>
      <c r="L150" s="162">
        <f>K150/F150</f>
        <v>0.38935108153078202</v>
      </c>
      <c r="M150" s="157" t="s">
        <v>593</v>
      </c>
      <c r="N150" s="163">
        <v>43070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85</v>
      </c>
      <c r="B151" s="155">
        <v>42818</v>
      </c>
      <c r="C151" s="155"/>
      <c r="D151" s="156" t="s">
        <v>707</v>
      </c>
      <c r="E151" s="157" t="s">
        <v>590</v>
      </c>
      <c r="F151" s="158">
        <v>850</v>
      </c>
      <c r="G151" s="157"/>
      <c r="H151" s="157">
        <v>1042.5</v>
      </c>
      <c r="I151" s="159">
        <v>1023</v>
      </c>
      <c r="J151" s="160" t="s">
        <v>735</v>
      </c>
      <c r="K151" s="161">
        <v>192.5</v>
      </c>
      <c r="L151" s="162">
        <v>0.22647058823529401</v>
      </c>
      <c r="M151" s="157" t="s">
        <v>593</v>
      </c>
      <c r="N151" s="163">
        <v>42830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86</v>
      </c>
      <c r="B152" s="155">
        <v>42830</v>
      </c>
      <c r="C152" s="155"/>
      <c r="D152" s="156" t="s">
        <v>495</v>
      </c>
      <c r="E152" s="157" t="s">
        <v>590</v>
      </c>
      <c r="F152" s="158">
        <v>785</v>
      </c>
      <c r="G152" s="157"/>
      <c r="H152" s="157">
        <v>930</v>
      </c>
      <c r="I152" s="159">
        <v>920</v>
      </c>
      <c r="J152" s="160" t="s">
        <v>736</v>
      </c>
      <c r="K152" s="161">
        <f>H152-F152</f>
        <v>145</v>
      </c>
      <c r="L152" s="162">
        <f>K152/F152</f>
        <v>0.18471337579617833</v>
      </c>
      <c r="M152" s="157" t="s">
        <v>593</v>
      </c>
      <c r="N152" s="163">
        <v>42976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4">
        <v>87</v>
      </c>
      <c r="B153" s="165">
        <v>42831</v>
      </c>
      <c r="C153" s="165"/>
      <c r="D153" s="166" t="s">
        <v>737</v>
      </c>
      <c r="E153" s="167" t="s">
        <v>590</v>
      </c>
      <c r="F153" s="168">
        <v>40</v>
      </c>
      <c r="G153" s="168"/>
      <c r="H153" s="169">
        <v>13.1</v>
      </c>
      <c r="I153" s="169">
        <v>60</v>
      </c>
      <c r="J153" s="170" t="s">
        <v>738</v>
      </c>
      <c r="K153" s="171">
        <v>-26.9</v>
      </c>
      <c r="L153" s="172">
        <v>-0.67249999999999999</v>
      </c>
      <c r="M153" s="168" t="s">
        <v>603</v>
      </c>
      <c r="N153" s="165">
        <v>43138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88</v>
      </c>
      <c r="B154" s="155">
        <v>42837</v>
      </c>
      <c r="C154" s="155"/>
      <c r="D154" s="156" t="s">
        <v>102</v>
      </c>
      <c r="E154" s="157" t="s">
        <v>590</v>
      </c>
      <c r="F154" s="158">
        <v>289.5</v>
      </c>
      <c r="G154" s="157"/>
      <c r="H154" s="157">
        <v>354</v>
      </c>
      <c r="I154" s="159">
        <v>360</v>
      </c>
      <c r="J154" s="160" t="s">
        <v>739</v>
      </c>
      <c r="K154" s="161">
        <f t="shared" ref="K154:K162" si="23">H154-F154</f>
        <v>64.5</v>
      </c>
      <c r="L154" s="162">
        <f t="shared" ref="L154:L162" si="24">K154/F154</f>
        <v>0.22279792746113988</v>
      </c>
      <c r="M154" s="157" t="s">
        <v>593</v>
      </c>
      <c r="N154" s="163">
        <v>43040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89</v>
      </c>
      <c r="B155" s="155">
        <v>42845</v>
      </c>
      <c r="C155" s="155"/>
      <c r="D155" s="156" t="s">
        <v>435</v>
      </c>
      <c r="E155" s="157" t="s">
        <v>590</v>
      </c>
      <c r="F155" s="158">
        <v>700</v>
      </c>
      <c r="G155" s="157"/>
      <c r="H155" s="157">
        <v>840</v>
      </c>
      <c r="I155" s="159">
        <v>840</v>
      </c>
      <c r="J155" s="160" t="s">
        <v>740</v>
      </c>
      <c r="K155" s="161">
        <f t="shared" si="23"/>
        <v>140</v>
      </c>
      <c r="L155" s="162">
        <f t="shared" si="24"/>
        <v>0.2</v>
      </c>
      <c r="M155" s="157" t="s">
        <v>593</v>
      </c>
      <c r="N155" s="163">
        <v>42893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90</v>
      </c>
      <c r="B156" s="155">
        <v>42887</v>
      </c>
      <c r="C156" s="155"/>
      <c r="D156" s="156" t="s">
        <v>741</v>
      </c>
      <c r="E156" s="157" t="s">
        <v>590</v>
      </c>
      <c r="F156" s="158">
        <v>130</v>
      </c>
      <c r="G156" s="157"/>
      <c r="H156" s="157">
        <v>144.25</v>
      </c>
      <c r="I156" s="159">
        <v>170</v>
      </c>
      <c r="J156" s="160" t="s">
        <v>742</v>
      </c>
      <c r="K156" s="161">
        <f t="shared" si="23"/>
        <v>14.25</v>
      </c>
      <c r="L156" s="162">
        <f t="shared" si="24"/>
        <v>0.10961538461538461</v>
      </c>
      <c r="M156" s="157" t="s">
        <v>593</v>
      </c>
      <c r="N156" s="163">
        <v>43675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91</v>
      </c>
      <c r="B157" s="155">
        <v>42901</v>
      </c>
      <c r="C157" s="155"/>
      <c r="D157" s="156" t="s">
        <v>743</v>
      </c>
      <c r="E157" s="157" t="s">
        <v>590</v>
      </c>
      <c r="F157" s="158">
        <v>214.5</v>
      </c>
      <c r="G157" s="157"/>
      <c r="H157" s="157">
        <v>262</v>
      </c>
      <c r="I157" s="159">
        <v>262</v>
      </c>
      <c r="J157" s="160" t="s">
        <v>612</v>
      </c>
      <c r="K157" s="161">
        <f t="shared" si="23"/>
        <v>47.5</v>
      </c>
      <c r="L157" s="162">
        <f t="shared" si="24"/>
        <v>0.22144522144522144</v>
      </c>
      <c r="M157" s="157" t="s">
        <v>593</v>
      </c>
      <c r="N157" s="163">
        <v>42977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85">
        <v>92</v>
      </c>
      <c r="B158" s="186">
        <v>42933</v>
      </c>
      <c r="C158" s="186"/>
      <c r="D158" s="187" t="s">
        <v>744</v>
      </c>
      <c r="E158" s="188" t="s">
        <v>590</v>
      </c>
      <c r="F158" s="189">
        <v>370</v>
      </c>
      <c r="G158" s="188"/>
      <c r="H158" s="188">
        <v>447.5</v>
      </c>
      <c r="I158" s="190">
        <v>450</v>
      </c>
      <c r="J158" s="191" t="s">
        <v>677</v>
      </c>
      <c r="K158" s="161">
        <f t="shared" si="23"/>
        <v>77.5</v>
      </c>
      <c r="L158" s="192">
        <f t="shared" si="24"/>
        <v>0.20945945945945946</v>
      </c>
      <c r="M158" s="188" t="s">
        <v>593</v>
      </c>
      <c r="N158" s="193">
        <v>43035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85">
        <v>93</v>
      </c>
      <c r="B159" s="186">
        <v>42943</v>
      </c>
      <c r="C159" s="186"/>
      <c r="D159" s="187" t="s">
        <v>208</v>
      </c>
      <c r="E159" s="188" t="s">
        <v>590</v>
      </c>
      <c r="F159" s="189">
        <v>657.5</v>
      </c>
      <c r="G159" s="188"/>
      <c r="H159" s="188">
        <v>825</v>
      </c>
      <c r="I159" s="190">
        <v>820</v>
      </c>
      <c r="J159" s="191" t="s">
        <v>677</v>
      </c>
      <c r="K159" s="161">
        <f t="shared" si="23"/>
        <v>167.5</v>
      </c>
      <c r="L159" s="192">
        <f t="shared" si="24"/>
        <v>0.25475285171102663</v>
      </c>
      <c r="M159" s="188" t="s">
        <v>593</v>
      </c>
      <c r="N159" s="193">
        <v>43090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94</v>
      </c>
      <c r="B160" s="155">
        <v>42964</v>
      </c>
      <c r="C160" s="155"/>
      <c r="D160" s="156" t="s">
        <v>383</v>
      </c>
      <c r="E160" s="157" t="s">
        <v>590</v>
      </c>
      <c r="F160" s="158">
        <v>605</v>
      </c>
      <c r="G160" s="157"/>
      <c r="H160" s="157">
        <v>750</v>
      </c>
      <c r="I160" s="159">
        <v>750</v>
      </c>
      <c r="J160" s="160" t="s">
        <v>736</v>
      </c>
      <c r="K160" s="161">
        <f t="shared" si="23"/>
        <v>145</v>
      </c>
      <c r="L160" s="162">
        <f t="shared" si="24"/>
        <v>0.23966942148760331</v>
      </c>
      <c r="M160" s="157" t="s">
        <v>593</v>
      </c>
      <c r="N160" s="163">
        <v>43027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64">
        <v>95</v>
      </c>
      <c r="B161" s="165">
        <v>42979</v>
      </c>
      <c r="C161" s="165"/>
      <c r="D161" s="173" t="s">
        <v>745</v>
      </c>
      <c r="E161" s="168" t="s">
        <v>590</v>
      </c>
      <c r="F161" s="168">
        <v>255</v>
      </c>
      <c r="G161" s="169"/>
      <c r="H161" s="169">
        <v>217.25</v>
      </c>
      <c r="I161" s="169">
        <v>320</v>
      </c>
      <c r="J161" s="170" t="s">
        <v>746</v>
      </c>
      <c r="K161" s="171">
        <f t="shared" si="23"/>
        <v>-37.75</v>
      </c>
      <c r="L161" s="174">
        <f t="shared" si="24"/>
        <v>-0.14803921568627451</v>
      </c>
      <c r="M161" s="168" t="s">
        <v>603</v>
      </c>
      <c r="N161" s="165">
        <v>43661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96</v>
      </c>
      <c r="B162" s="155">
        <v>42997</v>
      </c>
      <c r="C162" s="155"/>
      <c r="D162" s="156" t="s">
        <v>747</v>
      </c>
      <c r="E162" s="157" t="s">
        <v>590</v>
      </c>
      <c r="F162" s="158">
        <v>215</v>
      </c>
      <c r="G162" s="157"/>
      <c r="H162" s="157">
        <v>258</v>
      </c>
      <c r="I162" s="159">
        <v>258</v>
      </c>
      <c r="J162" s="160" t="s">
        <v>677</v>
      </c>
      <c r="K162" s="161">
        <f t="shared" si="23"/>
        <v>43</v>
      </c>
      <c r="L162" s="162">
        <f t="shared" si="24"/>
        <v>0.2</v>
      </c>
      <c r="M162" s="157" t="s">
        <v>593</v>
      </c>
      <c r="N162" s="163">
        <v>43040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97</v>
      </c>
      <c r="B163" s="155">
        <v>42997</v>
      </c>
      <c r="C163" s="155"/>
      <c r="D163" s="156" t="s">
        <v>747</v>
      </c>
      <c r="E163" s="157" t="s">
        <v>590</v>
      </c>
      <c r="F163" s="158">
        <v>215</v>
      </c>
      <c r="G163" s="157"/>
      <c r="H163" s="157">
        <v>258</v>
      </c>
      <c r="I163" s="159">
        <v>258</v>
      </c>
      <c r="J163" s="191" t="s">
        <v>677</v>
      </c>
      <c r="K163" s="161">
        <v>43</v>
      </c>
      <c r="L163" s="162">
        <v>0.2</v>
      </c>
      <c r="M163" s="157" t="s">
        <v>593</v>
      </c>
      <c r="N163" s="163">
        <v>43040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85">
        <v>98</v>
      </c>
      <c r="B164" s="186">
        <v>42998</v>
      </c>
      <c r="C164" s="186"/>
      <c r="D164" s="187" t="s">
        <v>748</v>
      </c>
      <c r="E164" s="188" t="s">
        <v>590</v>
      </c>
      <c r="F164" s="158">
        <v>75</v>
      </c>
      <c r="G164" s="188"/>
      <c r="H164" s="188">
        <v>90</v>
      </c>
      <c r="I164" s="190">
        <v>90</v>
      </c>
      <c r="J164" s="160" t="s">
        <v>749</v>
      </c>
      <c r="K164" s="161">
        <f t="shared" ref="K164:K169" si="25">H164-F164</f>
        <v>15</v>
      </c>
      <c r="L164" s="162">
        <f t="shared" ref="L164:L169" si="26">K164/F164</f>
        <v>0.2</v>
      </c>
      <c r="M164" s="157" t="s">
        <v>593</v>
      </c>
      <c r="N164" s="163">
        <v>43019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5">
        <v>99</v>
      </c>
      <c r="B165" s="186">
        <v>43011</v>
      </c>
      <c r="C165" s="186"/>
      <c r="D165" s="187" t="s">
        <v>750</v>
      </c>
      <c r="E165" s="188" t="s">
        <v>590</v>
      </c>
      <c r="F165" s="189">
        <v>315</v>
      </c>
      <c r="G165" s="188"/>
      <c r="H165" s="188">
        <v>392</v>
      </c>
      <c r="I165" s="190">
        <v>384</v>
      </c>
      <c r="J165" s="191" t="s">
        <v>751</v>
      </c>
      <c r="K165" s="161">
        <f t="shared" si="25"/>
        <v>77</v>
      </c>
      <c r="L165" s="192">
        <f t="shared" si="26"/>
        <v>0.24444444444444444</v>
      </c>
      <c r="M165" s="188" t="s">
        <v>593</v>
      </c>
      <c r="N165" s="193">
        <v>43017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5">
        <v>100</v>
      </c>
      <c r="B166" s="186">
        <v>43013</v>
      </c>
      <c r="C166" s="186"/>
      <c r="D166" s="187" t="s">
        <v>468</v>
      </c>
      <c r="E166" s="188" t="s">
        <v>590</v>
      </c>
      <c r="F166" s="189">
        <v>145</v>
      </c>
      <c r="G166" s="188"/>
      <c r="H166" s="188">
        <v>179</v>
      </c>
      <c r="I166" s="190">
        <v>180</v>
      </c>
      <c r="J166" s="191" t="s">
        <v>752</v>
      </c>
      <c r="K166" s="161">
        <f t="shared" si="25"/>
        <v>34</v>
      </c>
      <c r="L166" s="192">
        <f t="shared" si="26"/>
        <v>0.23448275862068965</v>
      </c>
      <c r="M166" s="188" t="s">
        <v>593</v>
      </c>
      <c r="N166" s="193">
        <v>43025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5">
        <v>101</v>
      </c>
      <c r="B167" s="186">
        <v>43014</v>
      </c>
      <c r="C167" s="186"/>
      <c r="D167" s="187" t="s">
        <v>358</v>
      </c>
      <c r="E167" s="188" t="s">
        <v>590</v>
      </c>
      <c r="F167" s="189">
        <v>256</v>
      </c>
      <c r="G167" s="188"/>
      <c r="H167" s="188">
        <v>323</v>
      </c>
      <c r="I167" s="190">
        <v>320</v>
      </c>
      <c r="J167" s="191" t="s">
        <v>677</v>
      </c>
      <c r="K167" s="161">
        <f t="shared" si="25"/>
        <v>67</v>
      </c>
      <c r="L167" s="192">
        <f t="shared" si="26"/>
        <v>0.26171875</v>
      </c>
      <c r="M167" s="188" t="s">
        <v>593</v>
      </c>
      <c r="N167" s="193">
        <v>43067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5">
        <v>102</v>
      </c>
      <c r="B168" s="186">
        <v>43017</v>
      </c>
      <c r="C168" s="186"/>
      <c r="D168" s="187" t="s">
        <v>372</v>
      </c>
      <c r="E168" s="188" t="s">
        <v>590</v>
      </c>
      <c r="F168" s="189">
        <v>137.5</v>
      </c>
      <c r="G168" s="188"/>
      <c r="H168" s="188">
        <v>184</v>
      </c>
      <c r="I168" s="190">
        <v>183</v>
      </c>
      <c r="J168" s="191" t="s">
        <v>753</v>
      </c>
      <c r="K168" s="161">
        <f t="shared" si="25"/>
        <v>46.5</v>
      </c>
      <c r="L168" s="192">
        <f t="shared" si="26"/>
        <v>0.33818181818181819</v>
      </c>
      <c r="M168" s="188" t="s">
        <v>593</v>
      </c>
      <c r="N168" s="193">
        <v>43108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5">
        <v>103</v>
      </c>
      <c r="B169" s="186">
        <v>43018</v>
      </c>
      <c r="C169" s="186"/>
      <c r="D169" s="187" t="s">
        <v>754</v>
      </c>
      <c r="E169" s="188" t="s">
        <v>590</v>
      </c>
      <c r="F169" s="189">
        <v>125.5</v>
      </c>
      <c r="G169" s="188"/>
      <c r="H169" s="188">
        <v>158</v>
      </c>
      <c r="I169" s="190">
        <v>155</v>
      </c>
      <c r="J169" s="191" t="s">
        <v>755</v>
      </c>
      <c r="K169" s="161">
        <f t="shared" si="25"/>
        <v>32.5</v>
      </c>
      <c r="L169" s="192">
        <f t="shared" si="26"/>
        <v>0.25896414342629481</v>
      </c>
      <c r="M169" s="188" t="s">
        <v>593</v>
      </c>
      <c r="N169" s="193">
        <v>43067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5">
        <v>104</v>
      </c>
      <c r="B170" s="186">
        <v>43018</v>
      </c>
      <c r="C170" s="186"/>
      <c r="D170" s="187" t="s">
        <v>756</v>
      </c>
      <c r="E170" s="188" t="s">
        <v>590</v>
      </c>
      <c r="F170" s="189">
        <v>895</v>
      </c>
      <c r="G170" s="188"/>
      <c r="H170" s="188">
        <v>1122.5</v>
      </c>
      <c r="I170" s="190">
        <v>1078</v>
      </c>
      <c r="J170" s="191" t="s">
        <v>757</v>
      </c>
      <c r="K170" s="161">
        <v>227.5</v>
      </c>
      <c r="L170" s="192">
        <v>0.25418994413407803</v>
      </c>
      <c r="M170" s="188" t="s">
        <v>593</v>
      </c>
      <c r="N170" s="193">
        <v>43117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5">
        <v>105</v>
      </c>
      <c r="B171" s="186">
        <v>43020</v>
      </c>
      <c r="C171" s="186"/>
      <c r="D171" s="187" t="s">
        <v>367</v>
      </c>
      <c r="E171" s="188" t="s">
        <v>590</v>
      </c>
      <c r="F171" s="189">
        <v>525</v>
      </c>
      <c r="G171" s="188"/>
      <c r="H171" s="188">
        <v>629</v>
      </c>
      <c r="I171" s="190">
        <v>629</v>
      </c>
      <c r="J171" s="191" t="s">
        <v>677</v>
      </c>
      <c r="K171" s="161">
        <v>104</v>
      </c>
      <c r="L171" s="192">
        <v>0.19809523809523799</v>
      </c>
      <c r="M171" s="188" t="s">
        <v>593</v>
      </c>
      <c r="N171" s="193">
        <v>43119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5">
        <v>106</v>
      </c>
      <c r="B172" s="186">
        <v>43046</v>
      </c>
      <c r="C172" s="186"/>
      <c r="D172" s="187" t="s">
        <v>408</v>
      </c>
      <c r="E172" s="188" t="s">
        <v>590</v>
      </c>
      <c r="F172" s="189">
        <v>740</v>
      </c>
      <c r="G172" s="188"/>
      <c r="H172" s="188">
        <v>892.5</v>
      </c>
      <c r="I172" s="190">
        <v>900</v>
      </c>
      <c r="J172" s="191" t="s">
        <v>758</v>
      </c>
      <c r="K172" s="161">
        <f t="shared" ref="K172:K174" si="27">H172-F172</f>
        <v>152.5</v>
      </c>
      <c r="L172" s="192">
        <f t="shared" ref="L172:L174" si="28">K172/F172</f>
        <v>0.20608108108108109</v>
      </c>
      <c r="M172" s="188" t="s">
        <v>593</v>
      </c>
      <c r="N172" s="193">
        <v>43052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107</v>
      </c>
      <c r="B173" s="155">
        <v>43073</v>
      </c>
      <c r="C173" s="155"/>
      <c r="D173" s="156" t="s">
        <v>759</v>
      </c>
      <c r="E173" s="157" t="s">
        <v>590</v>
      </c>
      <c r="F173" s="158">
        <v>118.5</v>
      </c>
      <c r="G173" s="157"/>
      <c r="H173" s="157">
        <v>143.5</v>
      </c>
      <c r="I173" s="159">
        <v>145</v>
      </c>
      <c r="J173" s="160" t="s">
        <v>760</v>
      </c>
      <c r="K173" s="161">
        <f t="shared" si="27"/>
        <v>25</v>
      </c>
      <c r="L173" s="162">
        <f t="shared" si="28"/>
        <v>0.2109704641350211</v>
      </c>
      <c r="M173" s="157" t="s">
        <v>593</v>
      </c>
      <c r="N173" s="163">
        <v>43097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108</v>
      </c>
      <c r="B174" s="165">
        <v>43090</v>
      </c>
      <c r="C174" s="165"/>
      <c r="D174" s="166" t="s">
        <v>440</v>
      </c>
      <c r="E174" s="167" t="s">
        <v>590</v>
      </c>
      <c r="F174" s="168">
        <v>715</v>
      </c>
      <c r="G174" s="168"/>
      <c r="H174" s="169">
        <v>500</v>
      </c>
      <c r="I174" s="169">
        <v>872</v>
      </c>
      <c r="J174" s="170" t="s">
        <v>761</v>
      </c>
      <c r="K174" s="171">
        <f t="shared" si="27"/>
        <v>-215</v>
      </c>
      <c r="L174" s="172">
        <f t="shared" si="28"/>
        <v>-0.30069930069930068</v>
      </c>
      <c r="M174" s="168" t="s">
        <v>603</v>
      </c>
      <c r="N174" s="165">
        <v>43670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109</v>
      </c>
      <c r="B175" s="155">
        <v>43098</v>
      </c>
      <c r="C175" s="155"/>
      <c r="D175" s="156" t="s">
        <v>750</v>
      </c>
      <c r="E175" s="157" t="s">
        <v>590</v>
      </c>
      <c r="F175" s="158">
        <v>435</v>
      </c>
      <c r="G175" s="157"/>
      <c r="H175" s="157">
        <v>542.5</v>
      </c>
      <c r="I175" s="159">
        <v>539</v>
      </c>
      <c r="J175" s="160" t="s">
        <v>677</v>
      </c>
      <c r="K175" s="161">
        <v>107.5</v>
      </c>
      <c r="L175" s="162">
        <v>0.247126436781609</v>
      </c>
      <c r="M175" s="157" t="s">
        <v>593</v>
      </c>
      <c r="N175" s="163">
        <v>43206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110</v>
      </c>
      <c r="B176" s="155">
        <v>43098</v>
      </c>
      <c r="C176" s="155"/>
      <c r="D176" s="156" t="s">
        <v>559</v>
      </c>
      <c r="E176" s="157" t="s">
        <v>590</v>
      </c>
      <c r="F176" s="158">
        <v>885</v>
      </c>
      <c r="G176" s="157"/>
      <c r="H176" s="157">
        <v>1090</v>
      </c>
      <c r="I176" s="159">
        <v>1084</v>
      </c>
      <c r="J176" s="160" t="s">
        <v>677</v>
      </c>
      <c r="K176" s="161">
        <v>205</v>
      </c>
      <c r="L176" s="162">
        <v>0.23163841807909599</v>
      </c>
      <c r="M176" s="157" t="s">
        <v>593</v>
      </c>
      <c r="N176" s="163">
        <v>43213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94">
        <v>111</v>
      </c>
      <c r="B177" s="195">
        <v>43192</v>
      </c>
      <c r="C177" s="195"/>
      <c r="D177" s="173" t="s">
        <v>762</v>
      </c>
      <c r="E177" s="168" t="s">
        <v>590</v>
      </c>
      <c r="F177" s="196">
        <v>478.5</v>
      </c>
      <c r="G177" s="168"/>
      <c r="H177" s="168">
        <v>442</v>
      </c>
      <c r="I177" s="169">
        <v>613</v>
      </c>
      <c r="J177" s="170" t="s">
        <v>763</v>
      </c>
      <c r="K177" s="171">
        <f t="shared" ref="K177:K180" si="29">H177-F177</f>
        <v>-36.5</v>
      </c>
      <c r="L177" s="172">
        <f t="shared" ref="L177:L180" si="30">K177/F177</f>
        <v>-7.6280041797283177E-2</v>
      </c>
      <c r="M177" s="168" t="s">
        <v>603</v>
      </c>
      <c r="N177" s="165">
        <v>43762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64">
        <v>112</v>
      </c>
      <c r="B178" s="165">
        <v>43194</v>
      </c>
      <c r="C178" s="165"/>
      <c r="D178" s="166" t="s">
        <v>764</v>
      </c>
      <c r="E178" s="167" t="s">
        <v>590</v>
      </c>
      <c r="F178" s="168">
        <f>141.5-7.3</f>
        <v>134.19999999999999</v>
      </c>
      <c r="G178" s="168"/>
      <c r="H178" s="169">
        <v>77</v>
      </c>
      <c r="I178" s="169">
        <v>180</v>
      </c>
      <c r="J178" s="170" t="s">
        <v>765</v>
      </c>
      <c r="K178" s="171">
        <f t="shared" si="29"/>
        <v>-57.199999999999989</v>
      </c>
      <c r="L178" s="172">
        <f t="shared" si="30"/>
        <v>-0.42622950819672129</v>
      </c>
      <c r="M178" s="168" t="s">
        <v>603</v>
      </c>
      <c r="N178" s="165">
        <v>43522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4">
        <v>113</v>
      </c>
      <c r="B179" s="165">
        <v>43209</v>
      </c>
      <c r="C179" s="165"/>
      <c r="D179" s="166" t="s">
        <v>766</v>
      </c>
      <c r="E179" s="167" t="s">
        <v>590</v>
      </c>
      <c r="F179" s="168">
        <v>430</v>
      </c>
      <c r="G179" s="168"/>
      <c r="H179" s="169">
        <v>220</v>
      </c>
      <c r="I179" s="169">
        <v>537</v>
      </c>
      <c r="J179" s="170" t="s">
        <v>767</v>
      </c>
      <c r="K179" s="171">
        <f t="shared" si="29"/>
        <v>-210</v>
      </c>
      <c r="L179" s="172">
        <f t="shared" si="30"/>
        <v>-0.48837209302325579</v>
      </c>
      <c r="M179" s="168" t="s">
        <v>603</v>
      </c>
      <c r="N179" s="165">
        <v>43252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114</v>
      </c>
      <c r="B180" s="186">
        <v>43220</v>
      </c>
      <c r="C180" s="186"/>
      <c r="D180" s="187" t="s">
        <v>768</v>
      </c>
      <c r="E180" s="188" t="s">
        <v>590</v>
      </c>
      <c r="F180" s="188">
        <v>153.5</v>
      </c>
      <c r="G180" s="188"/>
      <c r="H180" s="188">
        <v>196</v>
      </c>
      <c r="I180" s="190">
        <v>196</v>
      </c>
      <c r="J180" s="160" t="s">
        <v>769</v>
      </c>
      <c r="K180" s="161">
        <f t="shared" si="29"/>
        <v>42.5</v>
      </c>
      <c r="L180" s="162">
        <f t="shared" si="30"/>
        <v>0.27687296416938112</v>
      </c>
      <c r="M180" s="157" t="s">
        <v>593</v>
      </c>
      <c r="N180" s="163">
        <v>43605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115</v>
      </c>
      <c r="B181" s="165">
        <v>43306</v>
      </c>
      <c r="C181" s="165"/>
      <c r="D181" s="166" t="s">
        <v>737</v>
      </c>
      <c r="E181" s="167" t="s">
        <v>590</v>
      </c>
      <c r="F181" s="168">
        <v>27.5</v>
      </c>
      <c r="G181" s="168"/>
      <c r="H181" s="169">
        <v>13.1</v>
      </c>
      <c r="I181" s="169">
        <v>60</v>
      </c>
      <c r="J181" s="170" t="s">
        <v>770</v>
      </c>
      <c r="K181" s="171">
        <v>-14.4</v>
      </c>
      <c r="L181" s="172">
        <v>-0.52363636363636401</v>
      </c>
      <c r="M181" s="168" t="s">
        <v>603</v>
      </c>
      <c r="N181" s="165">
        <v>43138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94">
        <v>116</v>
      </c>
      <c r="B182" s="195">
        <v>43318</v>
      </c>
      <c r="C182" s="195"/>
      <c r="D182" s="173" t="s">
        <v>771</v>
      </c>
      <c r="E182" s="168" t="s">
        <v>590</v>
      </c>
      <c r="F182" s="168">
        <v>148.5</v>
      </c>
      <c r="G182" s="168"/>
      <c r="H182" s="168">
        <v>102</v>
      </c>
      <c r="I182" s="169">
        <v>182</v>
      </c>
      <c r="J182" s="170" t="s">
        <v>772</v>
      </c>
      <c r="K182" s="171">
        <f>H182-F182</f>
        <v>-46.5</v>
      </c>
      <c r="L182" s="172">
        <f>K182/F182</f>
        <v>-0.31313131313131315</v>
      </c>
      <c r="M182" s="168" t="s">
        <v>603</v>
      </c>
      <c r="N182" s="165">
        <v>43661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117</v>
      </c>
      <c r="B183" s="155">
        <v>43335</v>
      </c>
      <c r="C183" s="155"/>
      <c r="D183" s="156" t="s">
        <v>773</v>
      </c>
      <c r="E183" s="157" t="s">
        <v>590</v>
      </c>
      <c r="F183" s="188">
        <v>285</v>
      </c>
      <c r="G183" s="157"/>
      <c r="H183" s="157">
        <v>355</v>
      </c>
      <c r="I183" s="159">
        <v>364</v>
      </c>
      <c r="J183" s="160" t="s">
        <v>774</v>
      </c>
      <c r="K183" s="161">
        <v>70</v>
      </c>
      <c r="L183" s="162">
        <v>0.24561403508771901</v>
      </c>
      <c r="M183" s="157" t="s">
        <v>593</v>
      </c>
      <c r="N183" s="163">
        <v>43455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118</v>
      </c>
      <c r="B184" s="155">
        <v>43341</v>
      </c>
      <c r="C184" s="155"/>
      <c r="D184" s="156" t="s">
        <v>398</v>
      </c>
      <c r="E184" s="157" t="s">
        <v>590</v>
      </c>
      <c r="F184" s="188">
        <v>525</v>
      </c>
      <c r="G184" s="157"/>
      <c r="H184" s="157">
        <v>585</v>
      </c>
      <c r="I184" s="159">
        <v>635</v>
      </c>
      <c r="J184" s="160" t="s">
        <v>775</v>
      </c>
      <c r="K184" s="161">
        <f t="shared" ref="K184:K235" si="31">H184-F184</f>
        <v>60</v>
      </c>
      <c r="L184" s="162">
        <f t="shared" ref="L184:L235" si="32">K184/F184</f>
        <v>0.11428571428571428</v>
      </c>
      <c r="M184" s="157" t="s">
        <v>593</v>
      </c>
      <c r="N184" s="163">
        <v>43662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119</v>
      </c>
      <c r="B185" s="155">
        <v>43395</v>
      </c>
      <c r="C185" s="155"/>
      <c r="D185" s="156" t="s">
        <v>383</v>
      </c>
      <c r="E185" s="157" t="s">
        <v>590</v>
      </c>
      <c r="F185" s="188">
        <v>475</v>
      </c>
      <c r="G185" s="157"/>
      <c r="H185" s="157">
        <v>574</v>
      </c>
      <c r="I185" s="159">
        <v>570</v>
      </c>
      <c r="J185" s="160" t="s">
        <v>677</v>
      </c>
      <c r="K185" s="161">
        <f t="shared" si="31"/>
        <v>99</v>
      </c>
      <c r="L185" s="162">
        <f t="shared" si="32"/>
        <v>0.20842105263157895</v>
      </c>
      <c r="M185" s="157" t="s">
        <v>593</v>
      </c>
      <c r="N185" s="163">
        <v>43403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120</v>
      </c>
      <c r="B186" s="186">
        <v>43397</v>
      </c>
      <c r="C186" s="186"/>
      <c r="D186" s="187" t="s">
        <v>776</v>
      </c>
      <c r="E186" s="188" t="s">
        <v>590</v>
      </c>
      <c r="F186" s="188">
        <v>707.5</v>
      </c>
      <c r="G186" s="188"/>
      <c r="H186" s="188">
        <v>872</v>
      </c>
      <c r="I186" s="190">
        <v>872</v>
      </c>
      <c r="J186" s="191" t="s">
        <v>677</v>
      </c>
      <c r="K186" s="161">
        <f t="shared" si="31"/>
        <v>164.5</v>
      </c>
      <c r="L186" s="192">
        <f t="shared" si="32"/>
        <v>0.23250883392226149</v>
      </c>
      <c r="M186" s="188" t="s">
        <v>593</v>
      </c>
      <c r="N186" s="193">
        <v>43482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121</v>
      </c>
      <c r="B187" s="186">
        <v>43398</v>
      </c>
      <c r="C187" s="186"/>
      <c r="D187" s="187" t="s">
        <v>777</v>
      </c>
      <c r="E187" s="188" t="s">
        <v>590</v>
      </c>
      <c r="F187" s="188">
        <v>162</v>
      </c>
      <c r="G187" s="188"/>
      <c r="H187" s="188">
        <v>204</v>
      </c>
      <c r="I187" s="190">
        <v>209</v>
      </c>
      <c r="J187" s="191" t="s">
        <v>778</v>
      </c>
      <c r="K187" s="161">
        <f t="shared" si="31"/>
        <v>42</v>
      </c>
      <c r="L187" s="192">
        <f t="shared" si="32"/>
        <v>0.25925925925925924</v>
      </c>
      <c r="M187" s="188" t="s">
        <v>593</v>
      </c>
      <c r="N187" s="193">
        <v>43539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122</v>
      </c>
      <c r="B188" s="186">
        <v>43399</v>
      </c>
      <c r="C188" s="186"/>
      <c r="D188" s="187" t="s">
        <v>488</v>
      </c>
      <c r="E188" s="188" t="s">
        <v>590</v>
      </c>
      <c r="F188" s="188">
        <v>240</v>
      </c>
      <c r="G188" s="188"/>
      <c r="H188" s="188">
        <v>297</v>
      </c>
      <c r="I188" s="190">
        <v>297</v>
      </c>
      <c r="J188" s="191" t="s">
        <v>677</v>
      </c>
      <c r="K188" s="197">
        <f t="shared" si="31"/>
        <v>57</v>
      </c>
      <c r="L188" s="192">
        <f t="shared" si="32"/>
        <v>0.23749999999999999</v>
      </c>
      <c r="M188" s="188" t="s">
        <v>593</v>
      </c>
      <c r="N188" s="193">
        <v>43417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123</v>
      </c>
      <c r="B189" s="155">
        <v>43439</v>
      </c>
      <c r="C189" s="155"/>
      <c r="D189" s="156" t="s">
        <v>779</v>
      </c>
      <c r="E189" s="157" t="s">
        <v>590</v>
      </c>
      <c r="F189" s="157">
        <v>202.5</v>
      </c>
      <c r="G189" s="157"/>
      <c r="H189" s="157">
        <v>255</v>
      </c>
      <c r="I189" s="159">
        <v>252</v>
      </c>
      <c r="J189" s="160" t="s">
        <v>677</v>
      </c>
      <c r="K189" s="161">
        <f t="shared" si="31"/>
        <v>52.5</v>
      </c>
      <c r="L189" s="162">
        <f t="shared" si="32"/>
        <v>0.25925925925925924</v>
      </c>
      <c r="M189" s="157" t="s">
        <v>593</v>
      </c>
      <c r="N189" s="163">
        <v>43542</v>
      </c>
      <c r="O189" s="1"/>
      <c r="P189" s="1"/>
      <c r="Q189" s="242"/>
      <c r="R189" s="1"/>
      <c r="S189" s="6" t="s">
        <v>780</v>
      </c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124</v>
      </c>
      <c r="B190" s="186">
        <v>43465</v>
      </c>
      <c r="C190" s="155"/>
      <c r="D190" s="187" t="s">
        <v>159</v>
      </c>
      <c r="E190" s="188" t="s">
        <v>590</v>
      </c>
      <c r="F190" s="188">
        <v>710</v>
      </c>
      <c r="G190" s="188"/>
      <c r="H190" s="188">
        <v>866</v>
      </c>
      <c r="I190" s="190">
        <v>866</v>
      </c>
      <c r="J190" s="191" t="s">
        <v>677</v>
      </c>
      <c r="K190" s="161">
        <f t="shared" si="31"/>
        <v>156</v>
      </c>
      <c r="L190" s="162">
        <f t="shared" si="32"/>
        <v>0.21971830985915494</v>
      </c>
      <c r="M190" s="157" t="s">
        <v>593</v>
      </c>
      <c r="N190" s="163">
        <v>43553</v>
      </c>
      <c r="O190" s="1"/>
      <c r="P190" s="1"/>
      <c r="Q190" s="242"/>
      <c r="R190" s="1"/>
      <c r="S190" s="6" t="s">
        <v>780</v>
      </c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125</v>
      </c>
      <c r="B191" s="186">
        <v>43522</v>
      </c>
      <c r="C191" s="186"/>
      <c r="D191" s="187" t="s">
        <v>174</v>
      </c>
      <c r="E191" s="188" t="s">
        <v>590</v>
      </c>
      <c r="F191" s="188">
        <v>337.25</v>
      </c>
      <c r="G191" s="188"/>
      <c r="H191" s="188">
        <v>398.5</v>
      </c>
      <c r="I191" s="190">
        <v>411</v>
      </c>
      <c r="J191" s="160" t="s">
        <v>781</v>
      </c>
      <c r="K191" s="161">
        <f t="shared" si="31"/>
        <v>61.25</v>
      </c>
      <c r="L191" s="162">
        <f t="shared" si="32"/>
        <v>0.1816160118606375</v>
      </c>
      <c r="M191" s="157" t="s">
        <v>593</v>
      </c>
      <c r="N191" s="163">
        <v>43760</v>
      </c>
      <c r="O191" s="1"/>
      <c r="P191" s="1"/>
      <c r="Q191" s="242"/>
      <c r="R191" s="1"/>
      <c r="S191" s="6" t="s">
        <v>780</v>
      </c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98">
        <v>126</v>
      </c>
      <c r="B192" s="199">
        <v>43559</v>
      </c>
      <c r="C192" s="199"/>
      <c r="D192" s="200" t="s">
        <v>782</v>
      </c>
      <c r="E192" s="201" t="s">
        <v>590</v>
      </c>
      <c r="F192" s="201">
        <v>130</v>
      </c>
      <c r="G192" s="201"/>
      <c r="H192" s="201">
        <v>65</v>
      </c>
      <c r="I192" s="202">
        <v>158</v>
      </c>
      <c r="J192" s="170" t="s">
        <v>783</v>
      </c>
      <c r="K192" s="171">
        <f t="shared" si="31"/>
        <v>-65</v>
      </c>
      <c r="L192" s="172">
        <f t="shared" si="32"/>
        <v>-0.5</v>
      </c>
      <c r="M192" s="168" t="s">
        <v>603</v>
      </c>
      <c r="N192" s="165">
        <v>43726</v>
      </c>
      <c r="O192" s="1"/>
      <c r="P192" s="1"/>
      <c r="Q192" s="242"/>
      <c r="R192" s="1"/>
      <c r="S192" s="6" t="s">
        <v>784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127</v>
      </c>
      <c r="B193" s="186">
        <v>43017</v>
      </c>
      <c r="C193" s="186"/>
      <c r="D193" s="187" t="s">
        <v>210</v>
      </c>
      <c r="E193" s="188" t="s">
        <v>590</v>
      </c>
      <c r="F193" s="188">
        <v>141.5</v>
      </c>
      <c r="G193" s="188"/>
      <c r="H193" s="188">
        <v>183.5</v>
      </c>
      <c r="I193" s="190">
        <v>210</v>
      </c>
      <c r="J193" s="160" t="s">
        <v>778</v>
      </c>
      <c r="K193" s="161">
        <f t="shared" si="31"/>
        <v>42</v>
      </c>
      <c r="L193" s="162">
        <f t="shared" si="32"/>
        <v>0.29681978798586572</v>
      </c>
      <c r="M193" s="157" t="s">
        <v>593</v>
      </c>
      <c r="N193" s="163">
        <v>43042</v>
      </c>
      <c r="O193" s="1"/>
      <c r="P193" s="1"/>
      <c r="Q193" s="242"/>
      <c r="R193" s="1"/>
      <c r="S193" s="6" t="s">
        <v>784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98">
        <v>128</v>
      </c>
      <c r="B194" s="199">
        <v>43074</v>
      </c>
      <c r="C194" s="199"/>
      <c r="D194" s="200" t="s">
        <v>785</v>
      </c>
      <c r="E194" s="201" t="s">
        <v>590</v>
      </c>
      <c r="F194" s="196">
        <v>172</v>
      </c>
      <c r="G194" s="201"/>
      <c r="H194" s="201">
        <v>155.25</v>
      </c>
      <c r="I194" s="202">
        <v>230</v>
      </c>
      <c r="J194" s="170" t="s">
        <v>786</v>
      </c>
      <c r="K194" s="171">
        <f t="shared" si="31"/>
        <v>-16.75</v>
      </c>
      <c r="L194" s="172">
        <f t="shared" si="32"/>
        <v>-9.7383720930232565E-2</v>
      </c>
      <c r="M194" s="168" t="s">
        <v>603</v>
      </c>
      <c r="N194" s="165">
        <v>43787</v>
      </c>
      <c r="O194" s="1"/>
      <c r="P194" s="1"/>
      <c r="Q194" s="242"/>
      <c r="R194" s="1"/>
      <c r="S194" s="6" t="s">
        <v>784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129</v>
      </c>
      <c r="B195" s="186">
        <v>43398</v>
      </c>
      <c r="C195" s="186"/>
      <c r="D195" s="187" t="s">
        <v>120</v>
      </c>
      <c r="E195" s="188" t="s">
        <v>590</v>
      </c>
      <c r="F195" s="188">
        <v>698.5</v>
      </c>
      <c r="G195" s="188"/>
      <c r="H195" s="188">
        <v>890</v>
      </c>
      <c r="I195" s="190">
        <v>890</v>
      </c>
      <c r="J195" s="160" t="s">
        <v>787</v>
      </c>
      <c r="K195" s="161">
        <f t="shared" si="31"/>
        <v>191.5</v>
      </c>
      <c r="L195" s="162">
        <f t="shared" si="32"/>
        <v>0.27415891195418757</v>
      </c>
      <c r="M195" s="157" t="s">
        <v>593</v>
      </c>
      <c r="N195" s="163">
        <v>44328</v>
      </c>
      <c r="O195" s="1"/>
      <c r="P195" s="1"/>
      <c r="Q195" s="242"/>
      <c r="R195" s="1"/>
      <c r="S195" s="6" t="s">
        <v>780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130</v>
      </c>
      <c r="B196" s="186">
        <v>42877</v>
      </c>
      <c r="C196" s="186"/>
      <c r="D196" s="187" t="s">
        <v>788</v>
      </c>
      <c r="E196" s="188" t="s">
        <v>590</v>
      </c>
      <c r="F196" s="188">
        <v>127.6</v>
      </c>
      <c r="G196" s="188"/>
      <c r="H196" s="188">
        <v>138</v>
      </c>
      <c r="I196" s="190">
        <v>190</v>
      </c>
      <c r="J196" s="160" t="s">
        <v>789</v>
      </c>
      <c r="K196" s="161">
        <f t="shared" si="31"/>
        <v>10.400000000000006</v>
      </c>
      <c r="L196" s="162">
        <f t="shared" si="32"/>
        <v>8.1504702194357417E-2</v>
      </c>
      <c r="M196" s="157" t="s">
        <v>593</v>
      </c>
      <c r="N196" s="163">
        <v>43774</v>
      </c>
      <c r="O196" s="1"/>
      <c r="P196" s="1"/>
      <c r="Q196" s="242"/>
      <c r="R196" s="1"/>
      <c r="S196" s="6" t="s">
        <v>784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131</v>
      </c>
      <c r="B197" s="186">
        <v>43158</v>
      </c>
      <c r="C197" s="186"/>
      <c r="D197" s="187" t="s">
        <v>790</v>
      </c>
      <c r="E197" s="188" t="s">
        <v>590</v>
      </c>
      <c r="F197" s="188">
        <v>317</v>
      </c>
      <c r="G197" s="188"/>
      <c r="H197" s="188">
        <v>382.5</v>
      </c>
      <c r="I197" s="190">
        <v>398</v>
      </c>
      <c r="J197" s="160" t="s">
        <v>791</v>
      </c>
      <c r="K197" s="161">
        <f t="shared" si="31"/>
        <v>65.5</v>
      </c>
      <c r="L197" s="162">
        <f t="shared" si="32"/>
        <v>0.20662460567823343</v>
      </c>
      <c r="M197" s="157" t="s">
        <v>593</v>
      </c>
      <c r="N197" s="163">
        <v>44238</v>
      </c>
      <c r="O197" s="1"/>
      <c r="P197" s="1"/>
      <c r="Q197" s="242"/>
      <c r="R197" s="1"/>
      <c r="S197" s="6" t="s">
        <v>784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98">
        <v>132</v>
      </c>
      <c r="B198" s="199">
        <v>43164</v>
      </c>
      <c r="C198" s="199"/>
      <c r="D198" s="200" t="s">
        <v>166</v>
      </c>
      <c r="E198" s="201" t="s">
        <v>590</v>
      </c>
      <c r="F198" s="196">
        <f>510-14.4</f>
        <v>495.6</v>
      </c>
      <c r="G198" s="201"/>
      <c r="H198" s="201">
        <v>350</v>
      </c>
      <c r="I198" s="202">
        <v>672</v>
      </c>
      <c r="J198" s="170" t="s">
        <v>792</v>
      </c>
      <c r="K198" s="171">
        <f t="shared" si="31"/>
        <v>-145.60000000000002</v>
      </c>
      <c r="L198" s="172">
        <f t="shared" si="32"/>
        <v>-0.29378531073446329</v>
      </c>
      <c r="M198" s="168" t="s">
        <v>603</v>
      </c>
      <c r="N198" s="165">
        <v>43887</v>
      </c>
      <c r="O198" s="1"/>
      <c r="P198" s="1"/>
      <c r="Q198" s="242"/>
      <c r="R198" s="1"/>
      <c r="S198" s="6" t="s">
        <v>780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8">
        <v>133</v>
      </c>
      <c r="B199" s="199">
        <v>43237</v>
      </c>
      <c r="C199" s="199"/>
      <c r="D199" s="200" t="s">
        <v>793</v>
      </c>
      <c r="E199" s="201" t="s">
        <v>590</v>
      </c>
      <c r="F199" s="196">
        <v>230.3</v>
      </c>
      <c r="G199" s="201"/>
      <c r="H199" s="201">
        <v>102.5</v>
      </c>
      <c r="I199" s="202">
        <v>348</v>
      </c>
      <c r="J199" s="170" t="s">
        <v>794</v>
      </c>
      <c r="K199" s="171">
        <f t="shared" si="31"/>
        <v>-127.80000000000001</v>
      </c>
      <c r="L199" s="172">
        <f t="shared" si="32"/>
        <v>-0.55492835432045162</v>
      </c>
      <c r="M199" s="168" t="s">
        <v>603</v>
      </c>
      <c r="N199" s="165">
        <v>43896</v>
      </c>
      <c r="O199" s="1"/>
      <c r="P199" s="1"/>
      <c r="Q199" s="242"/>
      <c r="R199" s="1"/>
      <c r="S199" s="6" t="s">
        <v>780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134</v>
      </c>
      <c r="B200" s="186">
        <v>43258</v>
      </c>
      <c r="C200" s="186"/>
      <c r="D200" s="187" t="s">
        <v>444</v>
      </c>
      <c r="E200" s="188" t="s">
        <v>590</v>
      </c>
      <c r="F200" s="188">
        <f>342.5-5.1</f>
        <v>337.4</v>
      </c>
      <c r="G200" s="188"/>
      <c r="H200" s="188">
        <v>412.5</v>
      </c>
      <c r="I200" s="190">
        <v>439</v>
      </c>
      <c r="J200" s="160" t="s">
        <v>795</v>
      </c>
      <c r="K200" s="161">
        <f t="shared" si="31"/>
        <v>75.100000000000023</v>
      </c>
      <c r="L200" s="162">
        <f t="shared" si="32"/>
        <v>0.22258446947243635</v>
      </c>
      <c r="M200" s="157" t="s">
        <v>593</v>
      </c>
      <c r="N200" s="163">
        <v>44230</v>
      </c>
      <c r="O200" s="1"/>
      <c r="P200" s="1"/>
      <c r="Q200" s="242"/>
      <c r="R200" s="1"/>
      <c r="S200" s="6" t="s">
        <v>784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79">
        <v>135</v>
      </c>
      <c r="B201" s="178">
        <v>43285</v>
      </c>
      <c r="C201" s="178"/>
      <c r="D201" s="179" t="s">
        <v>58</v>
      </c>
      <c r="E201" s="180" t="s">
        <v>590</v>
      </c>
      <c r="F201" s="180">
        <f>127.5-5.53</f>
        <v>121.97</v>
      </c>
      <c r="G201" s="181"/>
      <c r="H201" s="181">
        <v>122.5</v>
      </c>
      <c r="I201" s="181">
        <v>170</v>
      </c>
      <c r="J201" s="182" t="s">
        <v>796</v>
      </c>
      <c r="K201" s="183">
        <f t="shared" si="31"/>
        <v>0.53000000000000114</v>
      </c>
      <c r="L201" s="184">
        <f t="shared" si="32"/>
        <v>4.3453308190538747E-3</v>
      </c>
      <c r="M201" s="180" t="s">
        <v>610</v>
      </c>
      <c r="N201" s="178">
        <v>44431</v>
      </c>
      <c r="O201" s="1"/>
      <c r="P201" s="1"/>
      <c r="Q201" s="242"/>
      <c r="R201" s="1"/>
      <c r="S201" s="6" t="s">
        <v>780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98">
        <v>136</v>
      </c>
      <c r="B202" s="199">
        <v>43294</v>
      </c>
      <c r="C202" s="199"/>
      <c r="D202" s="200" t="s">
        <v>797</v>
      </c>
      <c r="E202" s="201" t="s">
        <v>590</v>
      </c>
      <c r="F202" s="196">
        <v>46.5</v>
      </c>
      <c r="G202" s="201"/>
      <c r="H202" s="201">
        <v>17</v>
      </c>
      <c r="I202" s="202">
        <v>59</v>
      </c>
      <c r="J202" s="170" t="s">
        <v>798</v>
      </c>
      <c r="K202" s="171">
        <f t="shared" si="31"/>
        <v>-29.5</v>
      </c>
      <c r="L202" s="172">
        <f t="shared" si="32"/>
        <v>-0.63440860215053763</v>
      </c>
      <c r="M202" s="168" t="s">
        <v>603</v>
      </c>
      <c r="N202" s="165">
        <v>43887</v>
      </c>
      <c r="O202" s="1"/>
      <c r="P202" s="1"/>
      <c r="Q202" s="242"/>
      <c r="R202" s="1"/>
      <c r="S202" s="6" t="s">
        <v>780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137</v>
      </c>
      <c r="B203" s="186">
        <v>43396</v>
      </c>
      <c r="C203" s="186"/>
      <c r="D203" s="187" t="s">
        <v>427</v>
      </c>
      <c r="E203" s="188" t="s">
        <v>590</v>
      </c>
      <c r="F203" s="188">
        <v>156.5</v>
      </c>
      <c r="G203" s="188"/>
      <c r="H203" s="188">
        <v>207.5</v>
      </c>
      <c r="I203" s="190">
        <v>191</v>
      </c>
      <c r="J203" s="160" t="s">
        <v>677</v>
      </c>
      <c r="K203" s="161">
        <f t="shared" si="31"/>
        <v>51</v>
      </c>
      <c r="L203" s="162">
        <f t="shared" si="32"/>
        <v>0.32587859424920129</v>
      </c>
      <c r="M203" s="157" t="s">
        <v>593</v>
      </c>
      <c r="N203" s="163">
        <v>44369</v>
      </c>
      <c r="O203" s="1"/>
      <c r="P203" s="1"/>
      <c r="Q203" s="242"/>
      <c r="R203" s="1"/>
      <c r="S203" s="6" t="s">
        <v>780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138</v>
      </c>
      <c r="B204" s="186">
        <v>43439</v>
      </c>
      <c r="C204" s="186"/>
      <c r="D204" s="187" t="s">
        <v>346</v>
      </c>
      <c r="E204" s="188" t="s">
        <v>590</v>
      </c>
      <c r="F204" s="188">
        <v>259.5</v>
      </c>
      <c r="G204" s="188"/>
      <c r="H204" s="188">
        <v>320</v>
      </c>
      <c r="I204" s="190">
        <v>320</v>
      </c>
      <c r="J204" s="160" t="s">
        <v>677</v>
      </c>
      <c r="K204" s="161">
        <f t="shared" si="31"/>
        <v>60.5</v>
      </c>
      <c r="L204" s="162">
        <f t="shared" si="32"/>
        <v>0.23314065510597304</v>
      </c>
      <c r="M204" s="157" t="s">
        <v>593</v>
      </c>
      <c r="N204" s="163">
        <v>44323</v>
      </c>
      <c r="O204" s="1"/>
      <c r="P204" s="1"/>
      <c r="Q204" s="242"/>
      <c r="R204" s="1"/>
      <c r="S204" s="6" t="s">
        <v>780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8">
        <v>139</v>
      </c>
      <c r="B205" s="199">
        <v>43439</v>
      </c>
      <c r="C205" s="199"/>
      <c r="D205" s="200" t="s">
        <v>799</v>
      </c>
      <c r="E205" s="201" t="s">
        <v>590</v>
      </c>
      <c r="F205" s="201">
        <v>715</v>
      </c>
      <c r="G205" s="201"/>
      <c r="H205" s="201">
        <v>445</v>
      </c>
      <c r="I205" s="202">
        <v>840</v>
      </c>
      <c r="J205" s="170" t="s">
        <v>800</v>
      </c>
      <c r="K205" s="171">
        <f t="shared" si="31"/>
        <v>-270</v>
      </c>
      <c r="L205" s="172">
        <f t="shared" si="32"/>
        <v>-0.3776223776223776</v>
      </c>
      <c r="M205" s="168" t="s">
        <v>603</v>
      </c>
      <c r="N205" s="165">
        <v>43800</v>
      </c>
      <c r="O205" s="1"/>
      <c r="P205" s="1"/>
      <c r="Q205" s="242"/>
      <c r="R205" s="1"/>
      <c r="S205" s="6" t="s">
        <v>780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140</v>
      </c>
      <c r="B206" s="186">
        <v>43469</v>
      </c>
      <c r="C206" s="186"/>
      <c r="D206" s="187" t="s">
        <v>180</v>
      </c>
      <c r="E206" s="188" t="s">
        <v>590</v>
      </c>
      <c r="F206" s="188">
        <v>875</v>
      </c>
      <c r="G206" s="188"/>
      <c r="H206" s="188">
        <v>1165</v>
      </c>
      <c r="I206" s="190">
        <v>1185</v>
      </c>
      <c r="J206" s="160" t="s">
        <v>801</v>
      </c>
      <c r="K206" s="161">
        <f t="shared" si="31"/>
        <v>290</v>
      </c>
      <c r="L206" s="162">
        <f t="shared" si="32"/>
        <v>0.33142857142857141</v>
      </c>
      <c r="M206" s="157" t="s">
        <v>593</v>
      </c>
      <c r="N206" s="163">
        <v>43847</v>
      </c>
      <c r="O206" s="1"/>
      <c r="P206" s="1"/>
      <c r="Q206" s="242"/>
      <c r="R206" s="1"/>
      <c r="S206" s="6" t="s">
        <v>780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141</v>
      </c>
      <c r="B207" s="186">
        <v>43559</v>
      </c>
      <c r="C207" s="186"/>
      <c r="D207" s="187" t="s">
        <v>364</v>
      </c>
      <c r="E207" s="188" t="s">
        <v>590</v>
      </c>
      <c r="F207" s="188">
        <f>387-14.63</f>
        <v>372.37</v>
      </c>
      <c r="G207" s="188"/>
      <c r="H207" s="188">
        <v>490</v>
      </c>
      <c r="I207" s="190">
        <v>490</v>
      </c>
      <c r="J207" s="160" t="s">
        <v>677</v>
      </c>
      <c r="K207" s="161">
        <f t="shared" si="31"/>
        <v>117.63</v>
      </c>
      <c r="L207" s="162">
        <f t="shared" si="32"/>
        <v>0.31589548030185027</v>
      </c>
      <c r="M207" s="157" t="s">
        <v>593</v>
      </c>
      <c r="N207" s="163">
        <v>43850</v>
      </c>
      <c r="O207" s="1"/>
      <c r="P207" s="1"/>
      <c r="Q207" s="242"/>
      <c r="R207" s="1"/>
      <c r="S207" s="6" t="s">
        <v>780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8">
        <v>142</v>
      </c>
      <c r="B208" s="199">
        <v>43578</v>
      </c>
      <c r="C208" s="199"/>
      <c r="D208" s="200" t="s">
        <v>802</v>
      </c>
      <c r="E208" s="201" t="s">
        <v>602</v>
      </c>
      <c r="F208" s="201">
        <v>220</v>
      </c>
      <c r="G208" s="201"/>
      <c r="H208" s="201">
        <v>127.5</v>
      </c>
      <c r="I208" s="202">
        <v>284</v>
      </c>
      <c r="J208" s="170" t="s">
        <v>803</v>
      </c>
      <c r="K208" s="171">
        <f t="shared" si="31"/>
        <v>-92.5</v>
      </c>
      <c r="L208" s="172">
        <f t="shared" si="32"/>
        <v>-0.42045454545454547</v>
      </c>
      <c r="M208" s="168" t="s">
        <v>603</v>
      </c>
      <c r="N208" s="165">
        <v>43896</v>
      </c>
      <c r="O208" s="1"/>
      <c r="P208" s="1"/>
      <c r="Q208" s="242"/>
      <c r="R208" s="1"/>
      <c r="S208" s="6" t="s">
        <v>780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143</v>
      </c>
      <c r="B209" s="186">
        <v>43622</v>
      </c>
      <c r="C209" s="186"/>
      <c r="D209" s="187" t="s">
        <v>489</v>
      </c>
      <c r="E209" s="188" t="s">
        <v>602</v>
      </c>
      <c r="F209" s="188">
        <v>332.8</v>
      </c>
      <c r="G209" s="188"/>
      <c r="H209" s="188">
        <v>405</v>
      </c>
      <c r="I209" s="190">
        <v>419</v>
      </c>
      <c r="J209" s="160" t="s">
        <v>804</v>
      </c>
      <c r="K209" s="161">
        <f t="shared" si="31"/>
        <v>72.199999999999989</v>
      </c>
      <c r="L209" s="162">
        <f t="shared" si="32"/>
        <v>0.21694711538461534</v>
      </c>
      <c r="M209" s="157" t="s">
        <v>593</v>
      </c>
      <c r="N209" s="163">
        <v>43860</v>
      </c>
      <c r="O209" s="1"/>
      <c r="P209" s="1"/>
      <c r="Q209" s="242"/>
      <c r="R209" s="1"/>
      <c r="S209" s="6" t="s">
        <v>784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79">
        <v>144</v>
      </c>
      <c r="B210" s="178">
        <v>43641</v>
      </c>
      <c r="C210" s="178"/>
      <c r="D210" s="179" t="s">
        <v>172</v>
      </c>
      <c r="E210" s="180" t="s">
        <v>590</v>
      </c>
      <c r="F210" s="180">
        <v>386</v>
      </c>
      <c r="G210" s="181"/>
      <c r="H210" s="181">
        <v>395</v>
      </c>
      <c r="I210" s="181">
        <v>452</v>
      </c>
      <c r="J210" s="182" t="s">
        <v>805</v>
      </c>
      <c r="K210" s="183">
        <f t="shared" si="31"/>
        <v>9</v>
      </c>
      <c r="L210" s="184">
        <f t="shared" si="32"/>
        <v>2.3316062176165803E-2</v>
      </c>
      <c r="M210" s="180" t="s">
        <v>610</v>
      </c>
      <c r="N210" s="178">
        <v>43868</v>
      </c>
      <c r="O210" s="1"/>
      <c r="P210" s="1"/>
      <c r="Q210" s="242"/>
      <c r="R210" s="1"/>
      <c r="S210" s="6" t="s">
        <v>784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79">
        <v>145</v>
      </c>
      <c r="B211" s="178">
        <v>43707</v>
      </c>
      <c r="C211" s="178"/>
      <c r="D211" s="179" t="s">
        <v>146</v>
      </c>
      <c r="E211" s="180" t="s">
        <v>590</v>
      </c>
      <c r="F211" s="180">
        <v>137.5</v>
      </c>
      <c r="G211" s="181"/>
      <c r="H211" s="181">
        <v>138.5</v>
      </c>
      <c r="I211" s="181">
        <v>190</v>
      </c>
      <c r="J211" s="182" t="s">
        <v>806</v>
      </c>
      <c r="K211" s="183">
        <f t="shared" si="31"/>
        <v>1</v>
      </c>
      <c r="L211" s="184">
        <f t="shared" si="32"/>
        <v>7.2727272727272727E-3</v>
      </c>
      <c r="M211" s="180" t="s">
        <v>610</v>
      </c>
      <c r="N211" s="178">
        <v>44432</v>
      </c>
      <c r="O211" s="1"/>
      <c r="P211" s="1"/>
      <c r="Q211" s="242"/>
      <c r="R211" s="1"/>
      <c r="S211" s="6" t="s">
        <v>780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146</v>
      </c>
      <c r="B212" s="186">
        <v>43731</v>
      </c>
      <c r="C212" s="186"/>
      <c r="D212" s="187" t="s">
        <v>437</v>
      </c>
      <c r="E212" s="188" t="s">
        <v>590</v>
      </c>
      <c r="F212" s="188">
        <v>235</v>
      </c>
      <c r="G212" s="188"/>
      <c r="H212" s="188">
        <v>295</v>
      </c>
      <c r="I212" s="190">
        <v>296</v>
      </c>
      <c r="J212" s="160" t="s">
        <v>807</v>
      </c>
      <c r="K212" s="161">
        <f t="shared" si="31"/>
        <v>60</v>
      </c>
      <c r="L212" s="162">
        <f t="shared" si="32"/>
        <v>0.25531914893617019</v>
      </c>
      <c r="M212" s="157" t="s">
        <v>593</v>
      </c>
      <c r="N212" s="163">
        <v>43844</v>
      </c>
      <c r="O212" s="1"/>
      <c r="P212" s="1"/>
      <c r="Q212" s="242"/>
      <c r="R212" s="1"/>
      <c r="S212" s="6" t="s">
        <v>784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147</v>
      </c>
      <c r="B213" s="186">
        <v>43752</v>
      </c>
      <c r="C213" s="186"/>
      <c r="D213" s="187" t="s">
        <v>808</v>
      </c>
      <c r="E213" s="188" t="s">
        <v>590</v>
      </c>
      <c r="F213" s="188">
        <v>277.5</v>
      </c>
      <c r="G213" s="188"/>
      <c r="H213" s="188">
        <v>333</v>
      </c>
      <c r="I213" s="190">
        <v>333</v>
      </c>
      <c r="J213" s="160" t="s">
        <v>809</v>
      </c>
      <c r="K213" s="161">
        <f t="shared" si="31"/>
        <v>55.5</v>
      </c>
      <c r="L213" s="162">
        <f t="shared" si="32"/>
        <v>0.2</v>
      </c>
      <c r="M213" s="157" t="s">
        <v>593</v>
      </c>
      <c r="N213" s="163">
        <v>43846</v>
      </c>
      <c r="O213" s="1"/>
      <c r="P213" s="1"/>
      <c r="Q213" s="242"/>
      <c r="R213" s="1"/>
      <c r="S213" s="6" t="s">
        <v>780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148</v>
      </c>
      <c r="B214" s="186">
        <v>43752</v>
      </c>
      <c r="C214" s="186"/>
      <c r="D214" s="187" t="s">
        <v>810</v>
      </c>
      <c r="E214" s="188" t="s">
        <v>590</v>
      </c>
      <c r="F214" s="188">
        <v>930</v>
      </c>
      <c r="G214" s="188"/>
      <c r="H214" s="188">
        <v>1165</v>
      </c>
      <c r="I214" s="190">
        <v>1200</v>
      </c>
      <c r="J214" s="160" t="s">
        <v>811</v>
      </c>
      <c r="K214" s="161">
        <f t="shared" si="31"/>
        <v>235</v>
      </c>
      <c r="L214" s="162">
        <f t="shared" si="32"/>
        <v>0.25268817204301075</v>
      </c>
      <c r="M214" s="157" t="s">
        <v>593</v>
      </c>
      <c r="N214" s="163">
        <v>43847</v>
      </c>
      <c r="O214" s="1"/>
      <c r="P214" s="1"/>
      <c r="Q214" s="242"/>
      <c r="R214" s="1"/>
      <c r="S214" s="6" t="s">
        <v>784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149</v>
      </c>
      <c r="B215" s="186">
        <v>43753</v>
      </c>
      <c r="C215" s="186"/>
      <c r="D215" s="187" t="s">
        <v>812</v>
      </c>
      <c r="E215" s="188" t="s">
        <v>590</v>
      </c>
      <c r="F215" s="158">
        <v>111</v>
      </c>
      <c r="G215" s="188"/>
      <c r="H215" s="188">
        <v>141</v>
      </c>
      <c r="I215" s="190">
        <v>141</v>
      </c>
      <c r="J215" s="160" t="s">
        <v>813</v>
      </c>
      <c r="K215" s="161">
        <f t="shared" si="31"/>
        <v>30</v>
      </c>
      <c r="L215" s="162">
        <f t="shared" si="32"/>
        <v>0.27027027027027029</v>
      </c>
      <c r="M215" s="157" t="s">
        <v>593</v>
      </c>
      <c r="N215" s="163">
        <v>44328</v>
      </c>
      <c r="O215" s="1"/>
      <c r="P215" s="1"/>
      <c r="Q215" s="242"/>
      <c r="R215" s="1"/>
      <c r="S215" s="6" t="s">
        <v>784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150</v>
      </c>
      <c r="B216" s="186">
        <v>43753</v>
      </c>
      <c r="C216" s="186"/>
      <c r="D216" s="187" t="s">
        <v>814</v>
      </c>
      <c r="E216" s="188" t="s">
        <v>590</v>
      </c>
      <c r="F216" s="158">
        <v>296</v>
      </c>
      <c r="G216" s="188"/>
      <c r="H216" s="188">
        <v>370</v>
      </c>
      <c r="I216" s="190">
        <v>370</v>
      </c>
      <c r="J216" s="160" t="s">
        <v>677</v>
      </c>
      <c r="K216" s="161">
        <f t="shared" si="31"/>
        <v>74</v>
      </c>
      <c r="L216" s="162">
        <f t="shared" si="32"/>
        <v>0.25</v>
      </c>
      <c r="M216" s="157" t="s">
        <v>593</v>
      </c>
      <c r="N216" s="163">
        <v>43853</v>
      </c>
      <c r="O216" s="1"/>
      <c r="P216" s="1"/>
      <c r="Q216" s="242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151</v>
      </c>
      <c r="B217" s="186">
        <v>43754</v>
      </c>
      <c r="C217" s="186"/>
      <c r="D217" s="187" t="s">
        <v>815</v>
      </c>
      <c r="E217" s="188" t="s">
        <v>590</v>
      </c>
      <c r="F217" s="158">
        <v>300</v>
      </c>
      <c r="G217" s="188"/>
      <c r="H217" s="188">
        <v>382.5</v>
      </c>
      <c r="I217" s="190">
        <v>344</v>
      </c>
      <c r="J217" s="160" t="s">
        <v>816</v>
      </c>
      <c r="K217" s="161">
        <f t="shared" si="31"/>
        <v>82.5</v>
      </c>
      <c r="L217" s="162">
        <f t="shared" si="32"/>
        <v>0.27500000000000002</v>
      </c>
      <c r="M217" s="157" t="s">
        <v>593</v>
      </c>
      <c r="N217" s="163">
        <v>44238</v>
      </c>
      <c r="O217" s="1"/>
      <c r="P217" s="1"/>
      <c r="Q217" s="242"/>
      <c r="R217" s="1"/>
      <c r="S217" s="6" t="s">
        <v>784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152</v>
      </c>
      <c r="B218" s="186">
        <v>43832</v>
      </c>
      <c r="C218" s="186"/>
      <c r="D218" s="187" t="s">
        <v>817</v>
      </c>
      <c r="E218" s="188" t="s">
        <v>590</v>
      </c>
      <c r="F218" s="158">
        <v>495</v>
      </c>
      <c r="G218" s="188"/>
      <c r="H218" s="188">
        <v>595</v>
      </c>
      <c r="I218" s="190">
        <v>590</v>
      </c>
      <c r="J218" s="160" t="s">
        <v>613</v>
      </c>
      <c r="K218" s="161">
        <f t="shared" si="31"/>
        <v>100</v>
      </c>
      <c r="L218" s="162">
        <f t="shared" si="32"/>
        <v>0.20202020202020202</v>
      </c>
      <c r="M218" s="157" t="s">
        <v>593</v>
      </c>
      <c r="N218" s="163">
        <v>44589</v>
      </c>
      <c r="O218" s="1"/>
      <c r="P218" s="1"/>
      <c r="Q218" s="242"/>
      <c r="R218" s="1"/>
      <c r="S218" s="6" t="s">
        <v>784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153</v>
      </c>
      <c r="B219" s="186">
        <v>43966</v>
      </c>
      <c r="C219" s="186"/>
      <c r="D219" s="187" t="s">
        <v>76</v>
      </c>
      <c r="E219" s="188" t="s">
        <v>590</v>
      </c>
      <c r="F219" s="158">
        <v>67.5</v>
      </c>
      <c r="G219" s="188"/>
      <c r="H219" s="188">
        <v>86</v>
      </c>
      <c r="I219" s="190">
        <v>86</v>
      </c>
      <c r="J219" s="160" t="s">
        <v>818</v>
      </c>
      <c r="K219" s="161">
        <f t="shared" si="31"/>
        <v>18.5</v>
      </c>
      <c r="L219" s="162">
        <f t="shared" si="32"/>
        <v>0.27407407407407408</v>
      </c>
      <c r="M219" s="157" t="s">
        <v>593</v>
      </c>
      <c r="N219" s="163">
        <v>44008</v>
      </c>
      <c r="O219" s="1"/>
      <c r="P219" s="1"/>
      <c r="Q219" s="242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154</v>
      </c>
      <c r="B220" s="186">
        <v>44035</v>
      </c>
      <c r="C220" s="186"/>
      <c r="D220" s="187" t="s">
        <v>488</v>
      </c>
      <c r="E220" s="188" t="s">
        <v>590</v>
      </c>
      <c r="F220" s="158">
        <v>231</v>
      </c>
      <c r="G220" s="188"/>
      <c r="H220" s="188">
        <v>281</v>
      </c>
      <c r="I220" s="190">
        <v>281</v>
      </c>
      <c r="J220" s="160" t="s">
        <v>677</v>
      </c>
      <c r="K220" s="161">
        <f t="shared" si="31"/>
        <v>50</v>
      </c>
      <c r="L220" s="162">
        <f t="shared" si="32"/>
        <v>0.21645021645021645</v>
      </c>
      <c r="M220" s="157" t="s">
        <v>593</v>
      </c>
      <c r="N220" s="163">
        <v>44358</v>
      </c>
      <c r="O220" s="1"/>
      <c r="P220" s="1"/>
      <c r="Q220" s="242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155</v>
      </c>
      <c r="B221" s="186">
        <v>44092</v>
      </c>
      <c r="C221" s="186"/>
      <c r="D221" s="187" t="s">
        <v>144</v>
      </c>
      <c r="E221" s="188" t="s">
        <v>590</v>
      </c>
      <c r="F221" s="188">
        <v>206</v>
      </c>
      <c r="G221" s="188"/>
      <c r="H221" s="188">
        <v>248</v>
      </c>
      <c r="I221" s="190">
        <v>248</v>
      </c>
      <c r="J221" s="160" t="s">
        <v>677</v>
      </c>
      <c r="K221" s="161">
        <f t="shared" si="31"/>
        <v>42</v>
      </c>
      <c r="L221" s="162">
        <f t="shared" si="32"/>
        <v>0.20388349514563106</v>
      </c>
      <c r="M221" s="157" t="s">
        <v>593</v>
      </c>
      <c r="N221" s="163">
        <v>44214</v>
      </c>
      <c r="O221" s="1"/>
      <c r="P221" s="1"/>
      <c r="Q221" s="242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156</v>
      </c>
      <c r="B222" s="186">
        <v>44140</v>
      </c>
      <c r="C222" s="186"/>
      <c r="D222" s="187" t="s">
        <v>144</v>
      </c>
      <c r="E222" s="188" t="s">
        <v>590</v>
      </c>
      <c r="F222" s="188">
        <v>182.5</v>
      </c>
      <c r="G222" s="188"/>
      <c r="H222" s="188">
        <v>248</v>
      </c>
      <c r="I222" s="190">
        <v>248</v>
      </c>
      <c r="J222" s="160" t="s">
        <v>677</v>
      </c>
      <c r="K222" s="161">
        <f t="shared" si="31"/>
        <v>65.5</v>
      </c>
      <c r="L222" s="162">
        <f t="shared" si="32"/>
        <v>0.35890410958904112</v>
      </c>
      <c r="M222" s="157" t="s">
        <v>593</v>
      </c>
      <c r="N222" s="163">
        <v>44214</v>
      </c>
      <c r="O222" s="1"/>
      <c r="P222" s="1"/>
      <c r="Q222" s="242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157</v>
      </c>
      <c r="B223" s="186">
        <v>44140</v>
      </c>
      <c r="C223" s="186"/>
      <c r="D223" s="187" t="s">
        <v>346</v>
      </c>
      <c r="E223" s="188" t="s">
        <v>590</v>
      </c>
      <c r="F223" s="188">
        <v>247.5</v>
      </c>
      <c r="G223" s="188"/>
      <c r="H223" s="188">
        <v>320</v>
      </c>
      <c r="I223" s="190">
        <v>320</v>
      </c>
      <c r="J223" s="160" t="s">
        <v>677</v>
      </c>
      <c r="K223" s="161">
        <f t="shared" si="31"/>
        <v>72.5</v>
      </c>
      <c r="L223" s="162">
        <f t="shared" si="32"/>
        <v>0.29292929292929293</v>
      </c>
      <c r="M223" s="157" t="s">
        <v>593</v>
      </c>
      <c r="N223" s="163">
        <v>44323</v>
      </c>
      <c r="O223" s="1"/>
      <c r="P223" s="1"/>
      <c r="Q223" s="242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158</v>
      </c>
      <c r="B224" s="186">
        <v>44140</v>
      </c>
      <c r="C224" s="186"/>
      <c r="D224" s="187" t="s">
        <v>203</v>
      </c>
      <c r="E224" s="188" t="s">
        <v>590</v>
      </c>
      <c r="F224" s="158">
        <v>925</v>
      </c>
      <c r="G224" s="188"/>
      <c r="H224" s="188">
        <v>1095</v>
      </c>
      <c r="I224" s="190">
        <v>1093</v>
      </c>
      <c r="J224" s="160" t="s">
        <v>819</v>
      </c>
      <c r="K224" s="161">
        <f t="shared" si="31"/>
        <v>170</v>
      </c>
      <c r="L224" s="162">
        <f t="shared" si="32"/>
        <v>0.18378378378378379</v>
      </c>
      <c r="M224" s="157" t="s">
        <v>593</v>
      </c>
      <c r="N224" s="163">
        <v>44201</v>
      </c>
      <c r="O224" s="1"/>
      <c r="P224" s="1"/>
      <c r="Q224" s="242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159</v>
      </c>
      <c r="B225" s="186">
        <v>44140</v>
      </c>
      <c r="C225" s="186"/>
      <c r="D225" s="187" t="s">
        <v>364</v>
      </c>
      <c r="E225" s="188" t="s">
        <v>590</v>
      </c>
      <c r="F225" s="158">
        <v>332.5</v>
      </c>
      <c r="G225" s="188"/>
      <c r="H225" s="188">
        <v>393</v>
      </c>
      <c r="I225" s="190">
        <v>406</v>
      </c>
      <c r="J225" s="160" t="s">
        <v>820</v>
      </c>
      <c r="K225" s="161">
        <f t="shared" si="31"/>
        <v>60.5</v>
      </c>
      <c r="L225" s="162">
        <f t="shared" si="32"/>
        <v>0.18195488721804512</v>
      </c>
      <c r="M225" s="157" t="s">
        <v>593</v>
      </c>
      <c r="N225" s="163">
        <v>44256</v>
      </c>
      <c r="O225" s="1"/>
      <c r="P225" s="1"/>
      <c r="Q225" s="242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160</v>
      </c>
      <c r="B226" s="186">
        <v>44141</v>
      </c>
      <c r="C226" s="186"/>
      <c r="D226" s="187" t="s">
        <v>488</v>
      </c>
      <c r="E226" s="188" t="s">
        <v>590</v>
      </c>
      <c r="F226" s="158">
        <v>231</v>
      </c>
      <c r="G226" s="188"/>
      <c r="H226" s="188">
        <v>281</v>
      </c>
      <c r="I226" s="190">
        <v>281</v>
      </c>
      <c r="J226" s="160" t="s">
        <v>677</v>
      </c>
      <c r="K226" s="161">
        <f t="shared" si="31"/>
        <v>50</v>
      </c>
      <c r="L226" s="162">
        <f t="shared" si="32"/>
        <v>0.21645021645021645</v>
      </c>
      <c r="M226" s="157" t="s">
        <v>593</v>
      </c>
      <c r="N226" s="163">
        <v>44358</v>
      </c>
      <c r="O226" s="1"/>
      <c r="P226" s="1"/>
      <c r="Q226" s="242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161</v>
      </c>
      <c r="B227" s="186">
        <v>44187</v>
      </c>
      <c r="C227" s="186"/>
      <c r="D227" s="187" t="s">
        <v>821</v>
      </c>
      <c r="E227" s="188" t="s">
        <v>590</v>
      </c>
      <c r="F227" s="158">
        <v>190</v>
      </c>
      <c r="G227" s="188"/>
      <c r="H227" s="188">
        <v>239</v>
      </c>
      <c r="I227" s="190">
        <v>239</v>
      </c>
      <c r="J227" s="160" t="s">
        <v>822</v>
      </c>
      <c r="K227" s="161">
        <f t="shared" si="31"/>
        <v>49</v>
      </c>
      <c r="L227" s="162">
        <f t="shared" si="32"/>
        <v>0.25789473684210529</v>
      </c>
      <c r="M227" s="157" t="s">
        <v>593</v>
      </c>
      <c r="N227" s="163">
        <v>44844</v>
      </c>
      <c r="O227" s="1"/>
      <c r="P227" s="1"/>
      <c r="Q227" s="242"/>
      <c r="R227" s="1"/>
      <c r="S227" s="6" t="s">
        <v>784</v>
      </c>
    </row>
    <row r="228" spans="1:27" ht="12.75" customHeight="1">
      <c r="A228" s="185">
        <v>162</v>
      </c>
      <c r="B228" s="186">
        <v>44258</v>
      </c>
      <c r="C228" s="186"/>
      <c r="D228" s="187" t="s">
        <v>817</v>
      </c>
      <c r="E228" s="188" t="s">
        <v>590</v>
      </c>
      <c r="F228" s="158">
        <v>495</v>
      </c>
      <c r="G228" s="188"/>
      <c r="H228" s="188">
        <v>595</v>
      </c>
      <c r="I228" s="190">
        <v>590</v>
      </c>
      <c r="J228" s="160" t="s">
        <v>613</v>
      </c>
      <c r="K228" s="161">
        <f t="shared" si="31"/>
        <v>100</v>
      </c>
      <c r="L228" s="162">
        <f t="shared" si="32"/>
        <v>0.20202020202020202</v>
      </c>
      <c r="M228" s="157" t="s">
        <v>593</v>
      </c>
      <c r="N228" s="163">
        <v>44589</v>
      </c>
      <c r="O228" s="1"/>
      <c r="P228" s="1"/>
      <c r="Q228" s="242"/>
      <c r="S228" s="6" t="s">
        <v>784</v>
      </c>
    </row>
    <row r="229" spans="1:27" ht="12.75" customHeight="1">
      <c r="A229" s="185">
        <v>163</v>
      </c>
      <c r="B229" s="186">
        <v>44274</v>
      </c>
      <c r="C229" s="186"/>
      <c r="D229" s="187" t="s">
        <v>364</v>
      </c>
      <c r="E229" s="188" t="s">
        <v>590</v>
      </c>
      <c r="F229" s="158">
        <v>355</v>
      </c>
      <c r="G229" s="188"/>
      <c r="H229" s="188">
        <v>422.5</v>
      </c>
      <c r="I229" s="190">
        <v>420</v>
      </c>
      <c r="J229" s="160" t="s">
        <v>823</v>
      </c>
      <c r="K229" s="161">
        <f t="shared" si="31"/>
        <v>67.5</v>
      </c>
      <c r="L229" s="162">
        <f t="shared" si="32"/>
        <v>0.19014084507042253</v>
      </c>
      <c r="M229" s="157" t="s">
        <v>593</v>
      </c>
      <c r="N229" s="163">
        <v>44361</v>
      </c>
      <c r="O229" s="1"/>
      <c r="S229" s="203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164</v>
      </c>
      <c r="B230" s="186">
        <v>44295</v>
      </c>
      <c r="C230" s="186"/>
      <c r="D230" s="187" t="s">
        <v>326</v>
      </c>
      <c r="E230" s="188" t="s">
        <v>590</v>
      </c>
      <c r="F230" s="158">
        <v>555</v>
      </c>
      <c r="G230" s="188"/>
      <c r="H230" s="188">
        <v>663</v>
      </c>
      <c r="I230" s="190">
        <v>663</v>
      </c>
      <c r="J230" s="160" t="s">
        <v>824</v>
      </c>
      <c r="K230" s="161">
        <f t="shared" si="31"/>
        <v>108</v>
      </c>
      <c r="L230" s="162">
        <f t="shared" si="32"/>
        <v>0.19459459459459461</v>
      </c>
      <c r="M230" s="157" t="s">
        <v>593</v>
      </c>
      <c r="N230" s="163">
        <v>44321</v>
      </c>
      <c r="O230" s="1"/>
      <c r="P230" s="1"/>
      <c r="Q230" s="242"/>
      <c r="R230" s="1"/>
      <c r="S230" s="203" t="s">
        <v>784</v>
      </c>
    </row>
    <row r="231" spans="1:27" ht="12.75" customHeight="1">
      <c r="A231" s="185">
        <v>165</v>
      </c>
      <c r="B231" s="186">
        <v>44308</v>
      </c>
      <c r="C231" s="186"/>
      <c r="D231" s="187" t="s">
        <v>788</v>
      </c>
      <c r="E231" s="188" t="s">
        <v>590</v>
      </c>
      <c r="F231" s="158">
        <v>126.5</v>
      </c>
      <c r="G231" s="188"/>
      <c r="H231" s="188">
        <v>155</v>
      </c>
      <c r="I231" s="190">
        <v>155</v>
      </c>
      <c r="J231" s="160" t="s">
        <v>677</v>
      </c>
      <c r="K231" s="161">
        <f t="shared" si="31"/>
        <v>28.5</v>
      </c>
      <c r="L231" s="162">
        <f t="shared" si="32"/>
        <v>0.22529644268774704</v>
      </c>
      <c r="M231" s="157" t="s">
        <v>593</v>
      </c>
      <c r="N231" s="163">
        <v>44362</v>
      </c>
      <c r="O231" s="1"/>
      <c r="S231" s="203" t="s">
        <v>784</v>
      </c>
    </row>
    <row r="232" spans="1:27" ht="12.75" customHeight="1">
      <c r="A232" s="164">
        <v>166</v>
      </c>
      <c r="B232" s="195">
        <v>44368</v>
      </c>
      <c r="C232" s="195"/>
      <c r="D232" s="166" t="s">
        <v>825</v>
      </c>
      <c r="E232" s="168" t="s">
        <v>590</v>
      </c>
      <c r="F232" s="196">
        <v>287.5</v>
      </c>
      <c r="G232" s="168"/>
      <c r="H232" s="168">
        <v>245</v>
      </c>
      <c r="I232" s="169">
        <v>344</v>
      </c>
      <c r="J232" s="170" t="s">
        <v>826</v>
      </c>
      <c r="K232" s="171">
        <f t="shared" si="31"/>
        <v>-42.5</v>
      </c>
      <c r="L232" s="172">
        <f t="shared" si="32"/>
        <v>-0.14782608695652175</v>
      </c>
      <c r="M232" s="168" t="s">
        <v>603</v>
      </c>
      <c r="N232" s="165">
        <v>44508</v>
      </c>
      <c r="O232" s="1"/>
      <c r="S232" s="203" t="s">
        <v>784</v>
      </c>
    </row>
    <row r="233" spans="1:27" ht="12.75" customHeight="1">
      <c r="A233" s="185">
        <v>167</v>
      </c>
      <c r="B233" s="186">
        <v>44368</v>
      </c>
      <c r="C233" s="186"/>
      <c r="D233" s="187" t="s">
        <v>488</v>
      </c>
      <c r="E233" s="188" t="s">
        <v>590</v>
      </c>
      <c r="F233" s="158">
        <v>241</v>
      </c>
      <c r="G233" s="188"/>
      <c r="H233" s="188">
        <v>298</v>
      </c>
      <c r="I233" s="190">
        <v>320</v>
      </c>
      <c r="J233" s="160" t="s">
        <v>677</v>
      </c>
      <c r="K233" s="161">
        <f t="shared" si="31"/>
        <v>57</v>
      </c>
      <c r="L233" s="162">
        <f t="shared" si="32"/>
        <v>0.23651452282157676</v>
      </c>
      <c r="M233" s="157" t="s">
        <v>593</v>
      </c>
      <c r="N233" s="163">
        <v>44802</v>
      </c>
      <c r="O233" s="37"/>
      <c r="S233" s="203" t="s">
        <v>784</v>
      </c>
    </row>
    <row r="234" spans="1:27" ht="12.75" customHeight="1">
      <c r="A234" s="185">
        <v>168</v>
      </c>
      <c r="B234" s="186">
        <v>44406</v>
      </c>
      <c r="C234" s="186"/>
      <c r="D234" s="187" t="s">
        <v>788</v>
      </c>
      <c r="E234" s="188" t="s">
        <v>590</v>
      </c>
      <c r="F234" s="158">
        <v>162.5</v>
      </c>
      <c r="G234" s="188"/>
      <c r="H234" s="188">
        <v>200</v>
      </c>
      <c r="I234" s="190">
        <v>200</v>
      </c>
      <c r="J234" s="160" t="s">
        <v>677</v>
      </c>
      <c r="K234" s="161">
        <f t="shared" si="31"/>
        <v>37.5</v>
      </c>
      <c r="L234" s="162">
        <f t="shared" si="32"/>
        <v>0.23076923076923078</v>
      </c>
      <c r="M234" s="157" t="s">
        <v>593</v>
      </c>
      <c r="N234" s="163">
        <v>44802</v>
      </c>
      <c r="O234" s="1"/>
      <c r="S234" s="203" t="s">
        <v>784</v>
      </c>
    </row>
    <row r="235" spans="1:27" ht="12.75" customHeight="1">
      <c r="A235" s="185">
        <v>169</v>
      </c>
      <c r="B235" s="186">
        <v>44462</v>
      </c>
      <c r="C235" s="186"/>
      <c r="D235" s="187" t="s">
        <v>445</v>
      </c>
      <c r="E235" s="188" t="s">
        <v>590</v>
      </c>
      <c r="F235" s="158">
        <v>1235</v>
      </c>
      <c r="G235" s="188"/>
      <c r="H235" s="188">
        <v>1505</v>
      </c>
      <c r="I235" s="190">
        <v>1500</v>
      </c>
      <c r="J235" s="160" t="s">
        <v>677</v>
      </c>
      <c r="K235" s="161">
        <f t="shared" si="31"/>
        <v>270</v>
      </c>
      <c r="L235" s="162">
        <f t="shared" si="32"/>
        <v>0.21862348178137653</v>
      </c>
      <c r="M235" s="157" t="s">
        <v>593</v>
      </c>
      <c r="N235" s="163">
        <v>44564</v>
      </c>
      <c r="O235" s="1"/>
      <c r="S235" s="203" t="s">
        <v>784</v>
      </c>
    </row>
    <row r="236" spans="1:27" ht="12.75" customHeight="1">
      <c r="A236" s="204">
        <v>170</v>
      </c>
      <c r="B236" s="205">
        <v>44480</v>
      </c>
      <c r="C236" s="205"/>
      <c r="D236" s="206" t="s">
        <v>827</v>
      </c>
      <c r="E236" s="207" t="s">
        <v>590</v>
      </c>
      <c r="F236" s="55">
        <v>58.75</v>
      </c>
      <c r="G236" s="207"/>
      <c r="H236" s="208"/>
      <c r="I236" s="51"/>
      <c r="J236" s="209" t="s">
        <v>591</v>
      </c>
      <c r="K236" s="204"/>
      <c r="L236" s="205"/>
      <c r="M236" s="205"/>
      <c r="N236" s="206"/>
      <c r="O236" s="37"/>
      <c r="S236" s="203" t="s">
        <v>784</v>
      </c>
    </row>
    <row r="237" spans="1:27" ht="12.75" customHeight="1">
      <c r="A237" s="210">
        <v>171</v>
      </c>
      <c r="B237" s="211">
        <v>44481</v>
      </c>
      <c r="C237" s="211"/>
      <c r="D237" s="212" t="s">
        <v>278</v>
      </c>
      <c r="E237" s="51" t="s">
        <v>590</v>
      </c>
      <c r="F237" s="213" t="s">
        <v>828</v>
      </c>
      <c r="G237" s="51"/>
      <c r="H237" s="51"/>
      <c r="I237" s="51">
        <v>380</v>
      </c>
      <c r="J237" s="214" t="s">
        <v>591</v>
      </c>
      <c r="K237" s="210"/>
      <c r="L237" s="211"/>
      <c r="M237" s="211"/>
      <c r="N237" s="212"/>
      <c r="O237" s="37"/>
      <c r="S237" s="203" t="s">
        <v>784</v>
      </c>
    </row>
    <row r="238" spans="1:27" ht="12.75" customHeight="1">
      <c r="A238" s="154">
        <v>172</v>
      </c>
      <c r="B238" s="155">
        <v>44481</v>
      </c>
      <c r="C238" s="155"/>
      <c r="D238" s="156" t="s">
        <v>829</v>
      </c>
      <c r="E238" s="157" t="s">
        <v>590</v>
      </c>
      <c r="F238" s="158">
        <v>45.5</v>
      </c>
      <c r="G238" s="157"/>
      <c r="H238" s="157">
        <v>56.5</v>
      </c>
      <c r="I238" s="159">
        <v>56</v>
      </c>
      <c r="J238" s="160" t="s">
        <v>677</v>
      </c>
      <c r="K238" s="161">
        <f t="shared" ref="K238:K239" si="33">H238-F238</f>
        <v>11</v>
      </c>
      <c r="L238" s="162">
        <f t="shared" ref="L238:L239" si="34">K238/F238</f>
        <v>0.24175824175824176</v>
      </c>
      <c r="M238" s="157" t="s">
        <v>593</v>
      </c>
      <c r="N238" s="163">
        <v>44881</v>
      </c>
      <c r="O238" s="37"/>
      <c r="S238" s="203"/>
    </row>
    <row r="239" spans="1:27" ht="12.75" customHeight="1">
      <c r="A239" s="154">
        <v>173</v>
      </c>
      <c r="B239" s="155">
        <v>44551</v>
      </c>
      <c r="C239" s="155"/>
      <c r="D239" s="156" t="s">
        <v>131</v>
      </c>
      <c r="E239" s="157" t="s">
        <v>590</v>
      </c>
      <c r="F239" s="158">
        <v>2300</v>
      </c>
      <c r="G239" s="157"/>
      <c r="H239" s="157">
        <f>(2820+2200)/2</f>
        <v>2510</v>
      </c>
      <c r="I239" s="159">
        <v>3000</v>
      </c>
      <c r="J239" s="160" t="s">
        <v>830</v>
      </c>
      <c r="K239" s="161">
        <f t="shared" si="33"/>
        <v>210</v>
      </c>
      <c r="L239" s="162">
        <f t="shared" si="34"/>
        <v>9.1304347826086957E-2</v>
      </c>
      <c r="M239" s="157" t="s">
        <v>593</v>
      </c>
      <c r="N239" s="163">
        <v>44649</v>
      </c>
      <c r="O239" s="1"/>
      <c r="S239" s="203"/>
    </row>
    <row r="240" spans="1:27" ht="12.75" customHeight="1">
      <c r="A240" s="154">
        <v>174</v>
      </c>
      <c r="B240" s="155">
        <v>44606</v>
      </c>
      <c r="C240" s="155"/>
      <c r="D240" s="156" t="s">
        <v>435</v>
      </c>
      <c r="E240" s="157" t="s">
        <v>590</v>
      </c>
      <c r="F240" s="158">
        <v>635</v>
      </c>
      <c r="G240" s="157"/>
      <c r="H240" s="157">
        <v>700</v>
      </c>
      <c r="I240" s="159">
        <v>764</v>
      </c>
      <c r="J240" s="160" t="s">
        <v>864</v>
      </c>
      <c r="K240" s="161">
        <f t="shared" ref="K240" si="35">H240-F240</f>
        <v>65</v>
      </c>
      <c r="L240" s="162">
        <f t="shared" ref="L240" si="36">K240/F240</f>
        <v>0.10236220472440945</v>
      </c>
      <c r="M240" s="157" t="s">
        <v>593</v>
      </c>
      <c r="N240" s="163">
        <v>45159</v>
      </c>
      <c r="O240" s="37"/>
      <c r="S240" s="203"/>
    </row>
    <row r="241" spans="1:39" ht="12.75" customHeight="1">
      <c r="A241" s="154">
        <v>175</v>
      </c>
      <c r="B241" s="155">
        <v>44613</v>
      </c>
      <c r="C241" s="155"/>
      <c r="D241" s="156" t="s">
        <v>445</v>
      </c>
      <c r="E241" s="157" t="s">
        <v>590</v>
      </c>
      <c r="F241" s="158">
        <v>1255</v>
      </c>
      <c r="G241" s="157"/>
      <c r="H241" s="157">
        <v>1515</v>
      </c>
      <c r="I241" s="159">
        <v>1510</v>
      </c>
      <c r="J241" s="160" t="s">
        <v>677</v>
      </c>
      <c r="K241" s="161">
        <f>H241-F241</f>
        <v>260</v>
      </c>
      <c r="L241" s="162">
        <f>K241/F241</f>
        <v>0.20717131474103587</v>
      </c>
      <c r="M241" s="157" t="s">
        <v>593</v>
      </c>
      <c r="N241" s="163">
        <v>44834</v>
      </c>
      <c r="O241" s="37"/>
      <c r="S241" s="203"/>
    </row>
    <row r="242" spans="1:39" ht="12.75" customHeight="1">
      <c r="A242">
        <v>176</v>
      </c>
      <c r="B242" s="211">
        <v>44670</v>
      </c>
      <c r="C242" s="211"/>
      <c r="D242" s="53" t="s">
        <v>551</v>
      </c>
      <c r="E242" s="215" t="s">
        <v>590</v>
      </c>
      <c r="F242" s="51" t="s">
        <v>831</v>
      </c>
      <c r="G242" s="51"/>
      <c r="H242" s="51"/>
      <c r="I242" s="51">
        <v>553</v>
      </c>
      <c r="J242" s="51" t="s">
        <v>591</v>
      </c>
      <c r="K242" s="51"/>
      <c r="L242" s="51"/>
      <c r="M242" s="51"/>
      <c r="N242" s="51"/>
      <c r="O242" s="37"/>
      <c r="S242" s="203"/>
    </row>
    <row r="243" spans="1:39" ht="12.75" customHeight="1">
      <c r="A243" s="185">
        <v>177</v>
      </c>
      <c r="B243" s="186">
        <v>44746</v>
      </c>
      <c r="C243" s="186"/>
      <c r="D243" s="187" t="s">
        <v>832</v>
      </c>
      <c r="E243" s="188" t="s">
        <v>590</v>
      </c>
      <c r="F243" s="188">
        <v>207.5</v>
      </c>
      <c r="G243" s="188"/>
      <c r="H243" s="188">
        <v>254</v>
      </c>
      <c r="I243" s="190">
        <v>254</v>
      </c>
      <c r="J243" s="160" t="s">
        <v>677</v>
      </c>
      <c r="K243" s="161">
        <f t="shared" ref="K243:K245" si="37">H243-F243</f>
        <v>46.5</v>
      </c>
      <c r="L243" s="162">
        <f t="shared" ref="L243:L245" si="38">K243/F243</f>
        <v>0.22409638554216868</v>
      </c>
      <c r="M243" s="157" t="s">
        <v>593</v>
      </c>
      <c r="N243" s="163">
        <v>44792</v>
      </c>
      <c r="O243" s="1"/>
      <c r="S243" s="203"/>
    </row>
    <row r="244" spans="1:39" ht="12.75" customHeight="1">
      <c r="A244" s="185">
        <v>178</v>
      </c>
      <c r="B244" s="186">
        <v>44775</v>
      </c>
      <c r="C244" s="186"/>
      <c r="D244" s="187" t="s">
        <v>490</v>
      </c>
      <c r="E244" s="188" t="s">
        <v>590</v>
      </c>
      <c r="F244" s="188">
        <v>31.25</v>
      </c>
      <c r="G244" s="188"/>
      <c r="H244" s="188">
        <v>38.75</v>
      </c>
      <c r="I244" s="190">
        <v>38</v>
      </c>
      <c r="J244" s="160" t="s">
        <v>677</v>
      </c>
      <c r="K244" s="161">
        <f t="shared" si="37"/>
        <v>7.5</v>
      </c>
      <c r="L244" s="162">
        <f t="shared" si="38"/>
        <v>0.24</v>
      </c>
      <c r="M244" s="157" t="s">
        <v>593</v>
      </c>
      <c r="N244" s="163">
        <v>44844</v>
      </c>
      <c r="O244" s="37"/>
      <c r="S244" s="55"/>
    </row>
    <row r="245" spans="1:39" ht="12.75" customHeight="1">
      <c r="A245" s="185">
        <v>179</v>
      </c>
      <c r="B245" s="186">
        <v>44841</v>
      </c>
      <c r="C245" s="186"/>
      <c r="D245" s="187" t="s">
        <v>833</v>
      </c>
      <c r="E245" s="188" t="s">
        <v>590</v>
      </c>
      <c r="F245" s="158">
        <v>665</v>
      </c>
      <c r="G245" s="188"/>
      <c r="H245" s="188">
        <v>807.5</v>
      </c>
      <c r="I245" s="190">
        <v>840</v>
      </c>
      <c r="J245" s="160" t="s">
        <v>830</v>
      </c>
      <c r="K245" s="161">
        <f t="shared" si="37"/>
        <v>142.5</v>
      </c>
      <c r="L245" s="162">
        <f t="shared" si="38"/>
        <v>0.21428571428571427</v>
      </c>
      <c r="M245" s="157" t="s">
        <v>593</v>
      </c>
      <c r="N245" s="163">
        <v>45097</v>
      </c>
      <c r="O245" s="37"/>
      <c r="S245" s="55"/>
    </row>
    <row r="246" spans="1:39" ht="12.75" customHeight="1">
      <c r="A246" s="185">
        <v>180</v>
      </c>
      <c r="B246" s="186">
        <v>44844</v>
      </c>
      <c r="C246" s="186"/>
      <c r="D246" s="187" t="s">
        <v>437</v>
      </c>
      <c r="E246" s="188" t="s">
        <v>590</v>
      </c>
      <c r="F246" s="158">
        <v>227.5</v>
      </c>
      <c r="G246" s="188"/>
      <c r="H246" s="188">
        <v>270</v>
      </c>
      <c r="I246" s="190">
        <v>291</v>
      </c>
      <c r="J246" s="160" t="s">
        <v>866</v>
      </c>
      <c r="K246" s="161">
        <f t="shared" ref="K246" si="39">H246-F246</f>
        <v>42.5</v>
      </c>
      <c r="L246" s="162">
        <f t="shared" ref="L246" si="40">K246/F246</f>
        <v>0.18681318681318682</v>
      </c>
      <c r="M246" s="157" t="s">
        <v>593</v>
      </c>
      <c r="N246" s="163">
        <v>45160</v>
      </c>
      <c r="O246" s="37"/>
      <c r="R246" s="37"/>
      <c r="S246" s="55"/>
    </row>
    <row r="247" spans="1:39" ht="12.75" customHeight="1">
      <c r="A247" s="185">
        <v>181</v>
      </c>
      <c r="B247" s="186">
        <v>44845</v>
      </c>
      <c r="C247" s="186"/>
      <c r="D247" s="187" t="s">
        <v>435</v>
      </c>
      <c r="E247" s="188" t="s">
        <v>590</v>
      </c>
      <c r="F247" s="158">
        <v>555</v>
      </c>
      <c r="G247" s="188"/>
      <c r="H247" s="188">
        <v>700</v>
      </c>
      <c r="I247" s="190">
        <v>765</v>
      </c>
      <c r="J247" s="160" t="s">
        <v>865</v>
      </c>
      <c r="K247" s="161">
        <f t="shared" ref="K247" si="41">H247-F247</f>
        <v>145</v>
      </c>
      <c r="L247" s="162">
        <f t="shared" ref="L247" si="42">K247/F247</f>
        <v>0.26126126126126126</v>
      </c>
      <c r="M247" s="157" t="s">
        <v>593</v>
      </c>
      <c r="N247" s="163">
        <v>45159</v>
      </c>
      <c r="O247" s="37"/>
      <c r="R247" s="37"/>
      <c r="S247" s="55"/>
    </row>
    <row r="248" spans="1:39" ht="12.75" customHeight="1">
      <c r="A248" s="185">
        <v>182</v>
      </c>
      <c r="B248" s="186">
        <v>44981</v>
      </c>
      <c r="C248" s="186"/>
      <c r="D248" s="187" t="s">
        <v>452</v>
      </c>
      <c r="E248" s="188" t="s">
        <v>590</v>
      </c>
      <c r="F248" s="158">
        <v>1675</v>
      </c>
      <c r="G248" s="188"/>
      <c r="H248" s="188">
        <v>2080</v>
      </c>
      <c r="I248" s="190">
        <v>2080</v>
      </c>
      <c r="J248" s="160" t="s">
        <v>677</v>
      </c>
      <c r="K248" s="161">
        <f>H248-F248</f>
        <v>405</v>
      </c>
      <c r="L248" s="162">
        <f>K248/F248</f>
        <v>0.2417910447761194</v>
      </c>
      <c r="M248" s="157" t="s">
        <v>593</v>
      </c>
      <c r="N248" s="163">
        <v>45119</v>
      </c>
      <c r="O248" s="37"/>
      <c r="S248" s="55" t="s">
        <v>862</v>
      </c>
    </row>
    <row r="249" spans="1:39" ht="12.75" customHeight="1">
      <c r="A249" s="185">
        <v>183</v>
      </c>
      <c r="B249" s="186">
        <v>44986</v>
      </c>
      <c r="C249" s="186"/>
      <c r="D249" s="187" t="s">
        <v>490</v>
      </c>
      <c r="E249" s="188" t="s">
        <v>590</v>
      </c>
      <c r="F249" s="158">
        <v>57.5</v>
      </c>
      <c r="G249" s="188"/>
      <c r="H249" s="188">
        <v>120</v>
      </c>
      <c r="I249" s="190">
        <v>120</v>
      </c>
      <c r="J249" s="160" t="s">
        <v>677</v>
      </c>
      <c r="K249" s="161">
        <f>H249-F249</f>
        <v>62.5</v>
      </c>
      <c r="L249" s="162">
        <f>K249/F249</f>
        <v>1.0869565217391304</v>
      </c>
      <c r="M249" s="157" t="s">
        <v>593</v>
      </c>
      <c r="N249" s="163">
        <v>45049</v>
      </c>
      <c r="O249" s="37"/>
      <c r="S249" s="55" t="s">
        <v>862</v>
      </c>
    </row>
    <row r="250" spans="1:39" ht="12.75" customHeight="1">
      <c r="A250" s="185">
        <v>184</v>
      </c>
      <c r="B250" s="186">
        <v>45008</v>
      </c>
      <c r="C250" s="186"/>
      <c r="D250" s="187" t="s">
        <v>507</v>
      </c>
      <c r="E250" s="188" t="s">
        <v>590</v>
      </c>
      <c r="F250" s="158">
        <v>2765</v>
      </c>
      <c r="G250" s="188"/>
      <c r="H250" s="188">
        <v>3547.5</v>
      </c>
      <c r="I250" s="190">
        <v>3523</v>
      </c>
      <c r="J250" s="160" t="s">
        <v>677</v>
      </c>
      <c r="K250" s="161">
        <f>H250-F250</f>
        <v>782.5</v>
      </c>
      <c r="L250" s="162">
        <f>K250/F250</f>
        <v>0.28300180831826399</v>
      </c>
      <c r="M250" s="157" t="s">
        <v>593</v>
      </c>
      <c r="N250" s="163">
        <v>45177</v>
      </c>
      <c r="O250" s="37"/>
      <c r="S250" s="55" t="s">
        <v>862</v>
      </c>
    </row>
    <row r="251" spans="1:39" ht="12.75" customHeight="1">
      <c r="A251" s="185">
        <v>185</v>
      </c>
      <c r="B251" s="186">
        <v>45027</v>
      </c>
      <c r="C251" s="186"/>
      <c r="D251" s="187" t="s">
        <v>834</v>
      </c>
      <c r="E251" s="188" t="s">
        <v>590</v>
      </c>
      <c r="F251" s="188">
        <v>460</v>
      </c>
      <c r="G251" s="188"/>
      <c r="H251" s="188">
        <v>825</v>
      </c>
      <c r="I251" s="190">
        <v>810</v>
      </c>
      <c r="J251" s="160" t="s">
        <v>677</v>
      </c>
      <c r="K251" s="161">
        <f>H251-F251</f>
        <v>365</v>
      </c>
      <c r="L251" s="162">
        <f>K251/F251</f>
        <v>0.79347826086956519</v>
      </c>
      <c r="M251" s="157" t="s">
        <v>593</v>
      </c>
      <c r="N251" s="163">
        <v>45155</v>
      </c>
      <c r="O251" s="37"/>
      <c r="S251" s="55" t="s">
        <v>862</v>
      </c>
    </row>
    <row r="252" spans="1:39" ht="12.75" customHeight="1">
      <c r="A252" s="210">
        <v>186</v>
      </c>
      <c r="B252" s="211">
        <v>45050</v>
      </c>
      <c r="C252" s="53"/>
      <c r="D252" s="53" t="s">
        <v>42</v>
      </c>
      <c r="E252" s="215" t="s">
        <v>590</v>
      </c>
      <c r="F252" s="51" t="s">
        <v>835</v>
      </c>
      <c r="G252" s="51"/>
      <c r="H252" s="51"/>
      <c r="I252" s="51">
        <v>5040</v>
      </c>
      <c r="J252" s="51" t="s">
        <v>591</v>
      </c>
      <c r="K252" s="51"/>
      <c r="L252" s="51"/>
      <c r="M252" s="51"/>
      <c r="N252" s="51"/>
      <c r="O252" s="37"/>
      <c r="S252" s="55" t="s">
        <v>862</v>
      </c>
    </row>
    <row r="253" spans="1:39" ht="12.75" customHeight="1">
      <c r="A253" s="185">
        <v>187</v>
      </c>
      <c r="B253" s="186">
        <v>45075</v>
      </c>
      <c r="C253" s="186"/>
      <c r="D253" s="187" t="s">
        <v>836</v>
      </c>
      <c r="E253" s="188" t="s">
        <v>590</v>
      </c>
      <c r="F253" s="158">
        <v>585</v>
      </c>
      <c r="G253" s="188"/>
      <c r="H253" s="188">
        <v>732</v>
      </c>
      <c r="I253" s="190">
        <v>732</v>
      </c>
      <c r="J253" s="160" t="s">
        <v>677</v>
      </c>
      <c r="K253" s="161">
        <f>H253-F253</f>
        <v>147</v>
      </c>
      <c r="L253" s="162">
        <f>K253/F253</f>
        <v>0.25128205128205128</v>
      </c>
      <c r="M253" s="157" t="s">
        <v>593</v>
      </c>
      <c r="N253" s="163">
        <v>45152</v>
      </c>
      <c r="O253" s="37"/>
      <c r="R253" s="37"/>
      <c r="S253" s="55" t="s">
        <v>862</v>
      </c>
      <c r="U253" s="37"/>
      <c r="W253" s="37"/>
      <c r="X253" s="55"/>
      <c r="Z253" s="37"/>
      <c r="AB253" s="37"/>
      <c r="AC253" s="55"/>
      <c r="AE253" s="37"/>
      <c r="AG253" s="37"/>
      <c r="AH253" s="55"/>
      <c r="AJ253" s="37"/>
      <c r="AL253" s="37"/>
      <c r="AM253" s="55"/>
    </row>
    <row r="254" spans="1:39" ht="12.75" customHeight="1">
      <c r="A254" s="210">
        <v>188</v>
      </c>
      <c r="B254" s="211">
        <v>45078</v>
      </c>
      <c r="C254" s="53"/>
      <c r="D254" s="53" t="s">
        <v>539</v>
      </c>
      <c r="E254" s="215" t="s">
        <v>590</v>
      </c>
      <c r="F254" s="51" t="s">
        <v>837</v>
      </c>
      <c r="G254" s="51"/>
      <c r="H254" s="51"/>
      <c r="I254" s="51">
        <v>4300</v>
      </c>
      <c r="J254" s="51" t="s">
        <v>591</v>
      </c>
      <c r="K254" s="51"/>
      <c r="L254" s="51"/>
      <c r="M254" s="51"/>
      <c r="N254" s="51"/>
      <c r="O254" s="37"/>
      <c r="R254" s="37"/>
      <c r="S254" s="55" t="s">
        <v>862</v>
      </c>
      <c r="U254" s="37"/>
      <c r="W254" s="37"/>
      <c r="X254" s="55"/>
      <c r="Z254" s="37"/>
      <c r="AB254" s="37"/>
      <c r="AC254" s="55"/>
      <c r="AE254" s="37"/>
      <c r="AG254" s="37"/>
      <c r="AH254" s="55"/>
      <c r="AJ254" s="37"/>
      <c r="AL254" s="37"/>
      <c r="AM254" s="55"/>
    </row>
    <row r="255" spans="1:39" ht="12.75" customHeight="1">
      <c r="A255" s="185">
        <v>189</v>
      </c>
      <c r="B255" s="186">
        <v>45103</v>
      </c>
      <c r="C255" s="186"/>
      <c r="D255" s="187" t="s">
        <v>859</v>
      </c>
      <c r="E255" s="188" t="s">
        <v>590</v>
      </c>
      <c r="F255" s="158">
        <v>282.5</v>
      </c>
      <c r="G255" s="188"/>
      <c r="H255" s="188">
        <v>383</v>
      </c>
      <c r="I255" s="190">
        <v>383</v>
      </c>
      <c r="J255" s="160" t="s">
        <v>677</v>
      </c>
      <c r="K255" s="161">
        <f>H255-F255</f>
        <v>100.5</v>
      </c>
      <c r="L255" s="162">
        <f>K255/F255</f>
        <v>0.35575221238938054</v>
      </c>
      <c r="M255" s="157" t="s">
        <v>593</v>
      </c>
      <c r="N255" s="163">
        <v>45265</v>
      </c>
      <c r="O255" s="37"/>
      <c r="R255" s="37"/>
      <c r="S255" s="55" t="s">
        <v>862</v>
      </c>
      <c r="U255" s="37"/>
      <c r="W255" s="37"/>
      <c r="X255" s="55"/>
      <c r="Z255" s="37"/>
      <c r="AB255" s="37"/>
      <c r="AC255" s="55"/>
      <c r="AE255" s="37"/>
      <c r="AG255" s="37"/>
      <c r="AH255" s="55"/>
      <c r="AJ255" s="37"/>
      <c r="AL255" s="37"/>
      <c r="AM255" s="55"/>
    </row>
    <row r="256" spans="1:39" ht="12.75" customHeight="1">
      <c r="A256" s="185">
        <v>190</v>
      </c>
      <c r="B256" s="186">
        <v>45120</v>
      </c>
      <c r="C256" s="186"/>
      <c r="D256" s="187" t="s">
        <v>538</v>
      </c>
      <c r="E256" s="188" t="s">
        <v>590</v>
      </c>
      <c r="F256" s="158">
        <v>2312.5</v>
      </c>
      <c r="G256" s="188"/>
      <c r="H256" s="188">
        <v>2935</v>
      </c>
      <c r="I256" s="190">
        <v>2935</v>
      </c>
      <c r="J256" s="160" t="s">
        <v>677</v>
      </c>
      <c r="K256" s="161">
        <f>H256-F256</f>
        <v>622.5</v>
      </c>
      <c r="L256" s="162">
        <f>K256/F256</f>
        <v>0.26918918918918922</v>
      </c>
      <c r="M256" s="157" t="s">
        <v>593</v>
      </c>
      <c r="N256" s="163">
        <v>45177</v>
      </c>
      <c r="O256" s="37"/>
      <c r="R256" s="37"/>
      <c r="S256" s="55" t="s">
        <v>862</v>
      </c>
      <c r="U256" s="37"/>
      <c r="W256" s="37"/>
      <c r="X256" s="55"/>
      <c r="Z256" s="37"/>
      <c r="AB256" s="37"/>
      <c r="AC256" s="55"/>
      <c r="AE256" s="37"/>
      <c r="AG256" s="37"/>
      <c r="AH256" s="55"/>
      <c r="AJ256" s="37"/>
      <c r="AL256" s="37"/>
      <c r="AM256" s="55"/>
    </row>
    <row r="257" spans="1:39" ht="12.75" customHeight="1">
      <c r="A257" s="185">
        <v>191</v>
      </c>
      <c r="B257" s="186">
        <v>45125</v>
      </c>
      <c r="C257" s="186"/>
      <c r="D257" s="187" t="s">
        <v>203</v>
      </c>
      <c r="E257" s="188" t="s">
        <v>590</v>
      </c>
      <c r="F257" s="158">
        <v>3980</v>
      </c>
      <c r="G257" s="188"/>
      <c r="H257" s="188">
        <v>4895</v>
      </c>
      <c r="I257" s="190">
        <v>4895</v>
      </c>
      <c r="J257" s="160" t="s">
        <v>677</v>
      </c>
      <c r="K257" s="161">
        <f>H257-F257</f>
        <v>915</v>
      </c>
      <c r="L257" s="162">
        <f>K257/F257</f>
        <v>0.22989949748743718</v>
      </c>
      <c r="M257" s="157" t="s">
        <v>593</v>
      </c>
      <c r="N257" s="163">
        <v>45155</v>
      </c>
      <c r="O257" s="37"/>
      <c r="S257" s="55" t="s">
        <v>862</v>
      </c>
      <c r="U257" s="37"/>
      <c r="X257" s="55"/>
      <c r="Z257" s="37"/>
      <c r="AC257" s="55"/>
      <c r="AE257" s="37"/>
      <c r="AH257" s="55"/>
      <c r="AJ257" s="37"/>
      <c r="AM257" s="55"/>
    </row>
    <row r="258" spans="1:39" ht="12.75" customHeight="1">
      <c r="A258" s="185">
        <v>192</v>
      </c>
      <c r="B258" s="186">
        <v>45145</v>
      </c>
      <c r="C258" s="186"/>
      <c r="D258" s="187" t="s">
        <v>863</v>
      </c>
      <c r="E258" s="188" t="s">
        <v>590</v>
      </c>
      <c r="F258" s="158">
        <v>565</v>
      </c>
      <c r="G258" s="188"/>
      <c r="H258" s="188">
        <v>725</v>
      </c>
      <c r="I258" s="190">
        <v>725</v>
      </c>
      <c r="J258" s="160" t="s">
        <v>677</v>
      </c>
      <c r="K258" s="161">
        <f>H258-F258</f>
        <v>160</v>
      </c>
      <c r="L258" s="162">
        <f>K258/F258</f>
        <v>0.2831858407079646</v>
      </c>
      <c r="M258" s="157" t="s">
        <v>593</v>
      </c>
      <c r="N258" s="163">
        <v>45169</v>
      </c>
      <c r="O258" s="37"/>
      <c r="S258" s="55" t="s">
        <v>862</v>
      </c>
      <c r="U258" s="37"/>
      <c r="X258" s="55"/>
      <c r="Z258" s="37"/>
      <c r="AC258" s="55"/>
      <c r="AE258" s="37"/>
      <c r="AH258" s="55"/>
      <c r="AJ258" s="37"/>
      <c r="AM258" s="55"/>
    </row>
    <row r="259" spans="1:39" ht="12.75" customHeight="1">
      <c r="A259" s="291">
        <v>193</v>
      </c>
      <c r="B259" s="292">
        <v>45167</v>
      </c>
      <c r="C259" s="292"/>
      <c r="D259" s="293" t="s">
        <v>867</v>
      </c>
      <c r="E259" s="294" t="s">
        <v>590</v>
      </c>
      <c r="F259" s="158">
        <v>700</v>
      </c>
      <c r="G259" s="294"/>
      <c r="H259" s="294">
        <v>950</v>
      </c>
      <c r="I259" s="295">
        <v>950</v>
      </c>
      <c r="J259" s="296" t="s">
        <v>677</v>
      </c>
      <c r="K259" s="161">
        <f>H259-F259</f>
        <v>250</v>
      </c>
      <c r="L259" s="162">
        <f>K259/F259</f>
        <v>0.35714285714285715</v>
      </c>
      <c r="M259" s="157" t="s">
        <v>593</v>
      </c>
      <c r="N259" s="163">
        <v>45261</v>
      </c>
      <c r="O259" s="37"/>
      <c r="S259" s="55" t="s">
        <v>862</v>
      </c>
      <c r="U259" s="37"/>
      <c r="X259" s="55"/>
      <c r="Z259" s="37"/>
      <c r="AC259" s="55"/>
      <c r="AE259" s="37"/>
      <c r="AH259" s="55"/>
      <c r="AJ259" s="37"/>
      <c r="AM259" s="55"/>
    </row>
    <row r="260" spans="1:39" ht="12.75" customHeight="1">
      <c r="A260" s="210">
        <v>194</v>
      </c>
      <c r="B260" s="211">
        <v>45184</v>
      </c>
      <c r="C260" s="53"/>
      <c r="D260" s="53" t="s">
        <v>541</v>
      </c>
      <c r="E260" s="215" t="s">
        <v>590</v>
      </c>
      <c r="F260" s="51" t="s">
        <v>869</v>
      </c>
      <c r="G260" s="51"/>
      <c r="H260" s="51"/>
      <c r="I260" s="51">
        <v>480</v>
      </c>
      <c r="J260" s="51" t="s">
        <v>591</v>
      </c>
      <c r="K260" s="51"/>
      <c r="L260" s="51"/>
      <c r="M260" s="51"/>
      <c r="N260" s="51"/>
      <c r="O260" s="37"/>
      <c r="S260" s="55" t="s">
        <v>862</v>
      </c>
      <c r="U260" s="37"/>
      <c r="X260" s="55"/>
      <c r="Z260" s="37"/>
      <c r="AC260" s="55"/>
      <c r="AE260" s="37"/>
      <c r="AH260" s="55"/>
      <c r="AJ260" s="37"/>
      <c r="AM260" s="55"/>
    </row>
    <row r="261" spans="1:39" ht="12.75" customHeight="1">
      <c r="A261" s="210">
        <v>195</v>
      </c>
      <c r="B261" s="211">
        <v>45203</v>
      </c>
      <c r="C261" s="53"/>
      <c r="D261" s="53" t="s">
        <v>176</v>
      </c>
      <c r="E261" s="215" t="s">
        <v>590</v>
      </c>
      <c r="F261" s="51" t="s">
        <v>870</v>
      </c>
      <c r="G261" s="51"/>
      <c r="H261" s="51"/>
      <c r="I261" s="51">
        <v>1198</v>
      </c>
      <c r="J261" s="51" t="s">
        <v>591</v>
      </c>
      <c r="K261" s="51"/>
      <c r="L261" s="51"/>
      <c r="M261" s="51"/>
      <c r="N261" s="51"/>
      <c r="O261" s="37"/>
      <c r="S261" s="55" t="s">
        <v>875</v>
      </c>
      <c r="U261" s="37"/>
      <c r="X261" s="55"/>
      <c r="Z261" s="37"/>
      <c r="AC261" s="55"/>
      <c r="AE261" s="37"/>
      <c r="AH261" s="55"/>
      <c r="AJ261" s="37"/>
      <c r="AM261" s="55"/>
    </row>
    <row r="262" spans="1:39" ht="12.75" customHeight="1">
      <c r="A262" s="210">
        <v>196</v>
      </c>
      <c r="B262" s="211">
        <v>45216</v>
      </c>
      <c r="C262" s="53"/>
      <c r="D262" s="53" t="s">
        <v>107</v>
      </c>
      <c r="E262" s="215" t="s">
        <v>590</v>
      </c>
      <c r="F262" s="51" t="s">
        <v>871</v>
      </c>
      <c r="G262" s="51"/>
      <c r="H262" s="51"/>
      <c r="I262" s="51">
        <v>6870</v>
      </c>
      <c r="J262" s="51" t="s">
        <v>591</v>
      </c>
      <c r="K262" s="51"/>
      <c r="L262" s="51"/>
      <c r="M262" s="51"/>
      <c r="N262" s="51"/>
      <c r="O262" s="37"/>
      <c r="S262" s="55" t="s">
        <v>875</v>
      </c>
      <c r="U262" s="37"/>
      <c r="X262" s="55"/>
      <c r="Z262" s="37"/>
      <c r="AC262" s="55"/>
      <c r="AE262" s="37"/>
      <c r="AH262" s="55"/>
      <c r="AJ262" s="37"/>
      <c r="AM262" s="55"/>
    </row>
    <row r="263" spans="1:39" ht="12.75" customHeight="1">
      <c r="A263" s="291">
        <v>197</v>
      </c>
      <c r="B263" s="292">
        <v>45216</v>
      </c>
      <c r="C263" s="292"/>
      <c r="D263" s="293" t="s">
        <v>872</v>
      </c>
      <c r="E263" s="294" t="s">
        <v>590</v>
      </c>
      <c r="F263" s="158">
        <v>1090</v>
      </c>
      <c r="G263" s="294"/>
      <c r="H263" s="294">
        <v>1415</v>
      </c>
      <c r="I263" s="295">
        <v>1415</v>
      </c>
      <c r="J263" s="296" t="s">
        <v>677</v>
      </c>
      <c r="K263" s="161">
        <f>H263-F263</f>
        <v>325</v>
      </c>
      <c r="L263" s="162">
        <f>K263/F263</f>
        <v>0.29816513761467889</v>
      </c>
      <c r="M263" s="157" t="s">
        <v>593</v>
      </c>
      <c r="N263" s="163">
        <v>45282</v>
      </c>
      <c r="O263" s="37"/>
      <c r="S263" s="55" t="s">
        <v>862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291">
        <v>198</v>
      </c>
      <c r="B264" s="292">
        <v>45236</v>
      </c>
      <c r="C264" s="292"/>
      <c r="D264" s="293" t="s">
        <v>877</v>
      </c>
      <c r="E264" s="294" t="s">
        <v>590</v>
      </c>
      <c r="F264" s="158">
        <v>1270</v>
      </c>
      <c r="G264" s="294"/>
      <c r="H264" s="294">
        <v>1613</v>
      </c>
      <c r="I264" s="295">
        <v>1613</v>
      </c>
      <c r="J264" s="296" t="s">
        <v>677</v>
      </c>
      <c r="K264" s="161">
        <f>H264-F264</f>
        <v>343</v>
      </c>
      <c r="L264" s="162">
        <f>K264/F264</f>
        <v>0.27007874015748029</v>
      </c>
      <c r="M264" s="157" t="s">
        <v>593</v>
      </c>
      <c r="N264" s="163">
        <v>45246</v>
      </c>
      <c r="O264" s="37"/>
      <c r="S264" s="55" t="s">
        <v>875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210">
        <v>199</v>
      </c>
      <c r="B265" s="211">
        <v>45251</v>
      </c>
      <c r="C265" s="53"/>
      <c r="D265" s="53" t="s">
        <v>881</v>
      </c>
      <c r="E265" s="215" t="s">
        <v>590</v>
      </c>
      <c r="F265" s="51" t="s">
        <v>882</v>
      </c>
      <c r="G265" s="51"/>
      <c r="H265" s="51"/>
      <c r="I265" s="51">
        <v>1490</v>
      </c>
      <c r="J265" s="51" t="s">
        <v>591</v>
      </c>
      <c r="K265" s="51"/>
      <c r="L265" s="51"/>
      <c r="M265" s="51"/>
      <c r="N265" s="51"/>
      <c r="O265" s="37"/>
      <c r="S265" s="55" t="s">
        <v>862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10">
        <v>200</v>
      </c>
      <c r="B266" s="211">
        <v>45254</v>
      </c>
      <c r="C266" s="53"/>
      <c r="D266" s="53" t="s">
        <v>877</v>
      </c>
      <c r="E266" s="215" t="s">
        <v>590</v>
      </c>
      <c r="F266" s="51" t="s">
        <v>885</v>
      </c>
      <c r="G266" s="51"/>
      <c r="H266" s="51"/>
      <c r="I266" s="51">
        <v>1806</v>
      </c>
      <c r="J266" s="51" t="s">
        <v>591</v>
      </c>
      <c r="K266" s="51"/>
      <c r="L266" s="51"/>
      <c r="M266" s="51"/>
      <c r="N266" s="51"/>
      <c r="O266" s="37"/>
      <c r="S266" s="55" t="s">
        <v>875</v>
      </c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210">
        <v>201</v>
      </c>
      <c r="B267" s="211">
        <v>45265</v>
      </c>
      <c r="C267" s="53"/>
      <c r="D267" s="230" t="s">
        <v>542</v>
      </c>
      <c r="E267" s="215" t="s">
        <v>590</v>
      </c>
      <c r="F267" s="51" t="s">
        <v>893</v>
      </c>
      <c r="G267" s="51"/>
      <c r="I267" s="51">
        <v>558</v>
      </c>
      <c r="J267" s="51" t="s">
        <v>591</v>
      </c>
      <c r="K267" s="51"/>
      <c r="L267" s="51"/>
      <c r="M267" s="51"/>
      <c r="N267" s="51"/>
      <c r="O267" s="37"/>
      <c r="S267" s="55" t="s">
        <v>862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10">
        <v>202</v>
      </c>
      <c r="B268" s="211">
        <v>45272</v>
      </c>
      <c r="C268" s="53"/>
      <c r="D268" s="53" t="s">
        <v>899</v>
      </c>
      <c r="E268" s="215" t="s">
        <v>590</v>
      </c>
      <c r="F268" s="51" t="s">
        <v>900</v>
      </c>
      <c r="G268" s="51"/>
      <c r="H268" s="51"/>
      <c r="I268" s="51">
        <v>5512</v>
      </c>
      <c r="J268" s="51" t="s">
        <v>591</v>
      </c>
      <c r="K268" s="51"/>
      <c r="L268" s="51"/>
      <c r="M268" s="51"/>
      <c r="N268" s="51"/>
      <c r="O268" s="37"/>
      <c r="S268" s="55" t="s">
        <v>875</v>
      </c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10">
        <v>203</v>
      </c>
      <c r="B269" s="211">
        <v>45292</v>
      </c>
      <c r="C269" s="53"/>
      <c r="D269" s="53" t="s">
        <v>314</v>
      </c>
      <c r="E269" s="215" t="s">
        <v>590</v>
      </c>
      <c r="F269" s="51" t="s">
        <v>953</v>
      </c>
      <c r="G269" s="51"/>
      <c r="H269" s="51"/>
      <c r="I269" s="51">
        <v>4909</v>
      </c>
      <c r="J269" s="51" t="s">
        <v>591</v>
      </c>
      <c r="K269" s="51"/>
      <c r="L269" s="51"/>
      <c r="M269" s="51"/>
      <c r="N269" s="51"/>
      <c r="O269" s="37"/>
      <c r="S269" s="55"/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10">
        <v>204</v>
      </c>
      <c r="B270" s="211">
        <v>45294</v>
      </c>
      <c r="C270" s="53"/>
      <c r="D270" s="53" t="s">
        <v>540</v>
      </c>
      <c r="E270" s="215" t="s">
        <v>590</v>
      </c>
      <c r="F270" s="51" t="s">
        <v>1006</v>
      </c>
      <c r="G270" s="51"/>
      <c r="H270" s="51"/>
      <c r="I270" s="51">
        <v>1080</v>
      </c>
      <c r="J270" s="51" t="s">
        <v>591</v>
      </c>
      <c r="K270" s="51"/>
      <c r="L270" s="51"/>
      <c r="M270" s="51"/>
      <c r="N270" s="51"/>
      <c r="O270" s="37"/>
      <c r="S270" s="55"/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53"/>
      <c r="B271" s="53"/>
      <c r="C271" s="53"/>
      <c r="D271" s="53"/>
      <c r="E271" s="53"/>
      <c r="F271" s="51"/>
      <c r="G271" s="51"/>
      <c r="H271" s="51"/>
      <c r="I271" s="51"/>
      <c r="J271" s="31"/>
      <c r="K271" s="51"/>
      <c r="L271" s="51"/>
      <c r="M271" s="51"/>
      <c r="N271" s="53"/>
      <c r="O271" s="37"/>
      <c r="S271" s="55"/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B272" s="216" t="s">
        <v>838</v>
      </c>
      <c r="F272" s="55"/>
      <c r="G272" s="55"/>
      <c r="H272" s="55"/>
      <c r="I272" s="55"/>
      <c r="J272" s="37"/>
      <c r="K272" s="55"/>
      <c r="L272" s="55"/>
      <c r="M272" s="55"/>
      <c r="O272" s="37"/>
      <c r="S272" s="55"/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17"/>
      <c r="F273" s="55"/>
      <c r="G273" s="55"/>
      <c r="H273" s="55"/>
      <c r="I273" s="55"/>
      <c r="J273" s="37"/>
      <c r="K273" s="55"/>
      <c r="L273" s="55"/>
      <c r="M273" s="55"/>
      <c r="O273" s="37"/>
      <c r="S273" s="55"/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17"/>
      <c r="F274" s="55"/>
      <c r="G274" s="55"/>
      <c r="H274" s="55"/>
      <c r="I274" s="55"/>
      <c r="J274" s="37"/>
      <c r="K274" s="55"/>
      <c r="L274" s="55"/>
      <c r="M274" s="55"/>
      <c r="O274" s="37"/>
      <c r="S274" s="55"/>
    </row>
    <row r="275" spans="1:39" ht="12.75" customHeight="1">
      <c r="A275" s="51"/>
      <c r="F275" s="55"/>
      <c r="G275" s="55"/>
      <c r="H275" s="55"/>
      <c r="I275" s="55"/>
      <c r="J275" s="37"/>
      <c r="K275" s="55"/>
      <c r="L275" s="55"/>
      <c r="M275" s="55"/>
      <c r="O275" s="37"/>
      <c r="S275" s="55"/>
    </row>
    <row r="276" spans="1:39" ht="12.75" customHeight="1">
      <c r="F276" s="55"/>
      <c r="G276" s="55"/>
      <c r="H276" s="55"/>
      <c r="I276" s="55"/>
      <c r="J276" s="37"/>
      <c r="K276" s="55"/>
      <c r="L276" s="55"/>
      <c r="M276" s="55"/>
      <c r="O276" s="37"/>
      <c r="S276" s="55"/>
    </row>
    <row r="277" spans="1:39" ht="12.75" customHeight="1">
      <c r="F277" s="55"/>
      <c r="G277" s="55"/>
      <c r="H277" s="55"/>
      <c r="I277" s="55"/>
      <c r="J277" s="37"/>
      <c r="K277" s="55"/>
      <c r="L277" s="55"/>
      <c r="M277" s="55"/>
      <c r="O277" s="37"/>
      <c r="S277" s="55"/>
    </row>
    <row r="278" spans="1:39" ht="12.75" customHeight="1">
      <c r="F278" s="55"/>
      <c r="G278" s="55"/>
      <c r="H278" s="55"/>
      <c r="I278" s="55"/>
      <c r="J278" s="37"/>
      <c r="K278" s="55"/>
      <c r="L278" s="55"/>
      <c r="M278" s="55"/>
      <c r="O278" s="37"/>
      <c r="S278" s="55"/>
    </row>
    <row r="279" spans="1:39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1:39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1:3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1:3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1:3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1:3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1:3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3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</sheetData>
  <autoFilter ref="S1:S271" xr:uid="{00000000-0009-0000-0000-000005000000}"/>
  <mergeCells count="7">
    <mergeCell ref="J44:J45"/>
    <mergeCell ref="A44:A45"/>
    <mergeCell ref="B44:B45"/>
    <mergeCell ref="S44:S45"/>
    <mergeCell ref="M44:M45"/>
    <mergeCell ref="O44:O45"/>
    <mergeCell ref="P44:P45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2024-01-03T14:00:54Z</dcterms:modified>
</cp:coreProperties>
</file>