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6" l="1"/>
  <c r="M50" i="6" s="1"/>
  <c r="L29" i="6"/>
  <c r="K29" i="6"/>
  <c r="M29" i="6" s="1"/>
  <c r="L44" i="6"/>
  <c r="K44" i="6"/>
  <c r="M44" i="6" l="1"/>
  <c r="K51" i="6"/>
  <c r="M51" i="6" s="1"/>
  <c r="L12" i="6" l="1"/>
  <c r="K12" i="6"/>
  <c r="M12" i="6" l="1"/>
  <c r="L11" i="6" l="1"/>
  <c r="K11" i="6"/>
  <c r="M11" i="6" l="1"/>
  <c r="K241" i="6" l="1"/>
  <c r="L241" i="6" s="1"/>
  <c r="L60" i="6" l="1"/>
  <c r="K60" i="6"/>
  <c r="M60" i="6" l="1"/>
  <c r="L10" i="6" l="1"/>
  <c r="K10" i="6"/>
  <c r="M10" i="6" l="1"/>
  <c r="K247" i="6" l="1"/>
  <c r="L247" i="6" s="1"/>
  <c r="K230" i="6" l="1"/>
  <c r="L230" i="6" s="1"/>
  <c r="K244" i="6" l="1"/>
  <c r="L244" i="6" s="1"/>
  <c r="K236" i="6" l="1"/>
  <c r="L236" i="6" s="1"/>
  <c r="K246" i="6" l="1"/>
  <c r="L246" i="6" s="1"/>
  <c r="H242" i="6" l="1"/>
  <c r="K242" i="6" l="1"/>
  <c r="L242" i="6" s="1"/>
  <c r="K231" i="6"/>
  <c r="L231" i="6" s="1"/>
  <c r="K221" i="6"/>
  <c r="L221" i="6" s="1"/>
  <c r="K237" i="6" l="1"/>
  <c r="L237" i="6" s="1"/>
  <c r="K238" i="6" l="1"/>
  <c r="L238" i="6" s="1"/>
  <c r="K235" i="6" l="1"/>
  <c r="L235" i="6" s="1"/>
  <c r="K214" i="6"/>
  <c r="L214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F203" i="6"/>
  <c r="K203" i="6" s="1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2" i="6"/>
  <c r="L182" i="6" s="1"/>
  <c r="F181" i="6"/>
  <c r="K181" i="6" s="1"/>
  <c r="L181" i="6" s="1"/>
  <c r="K180" i="6"/>
  <c r="L180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3" i="6"/>
  <c r="L153" i="6" s="1"/>
  <c r="K151" i="6"/>
  <c r="L151" i="6" s="1"/>
  <c r="K149" i="6"/>
  <c r="L149" i="6" s="1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L135" i="6" s="1"/>
  <c r="K134" i="6"/>
  <c r="L134" i="6" s="1"/>
  <c r="F133" i="6"/>
  <c r="K133" i="6" s="1"/>
  <c r="L133" i="6" s="1"/>
  <c r="H132" i="6"/>
  <c r="K132" i="6" s="1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H98" i="6"/>
  <c r="K98" i="6" s="1"/>
  <c r="L98" i="6" s="1"/>
  <c r="F97" i="6"/>
  <c r="K97" i="6" s="1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<sst xmlns="http://schemas.openxmlformats.org/spreadsheetml/2006/main" count="2838" uniqueCount="1072">
  <si>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</si>
  <si>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</si>
  <si>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</si>
  <si>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</si>
  <si>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</si>
  <si>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</si>
  <si>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</si>
  <si>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</si>
  <si>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</si>
  <si>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</si>
  <si>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</si>
  <si>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</si>
  <si>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</si>
  <si>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</si>
  <si>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</si>
  <si>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</si>
  <si>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</si>
  <si>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</si>
  <si>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</si>
  <si>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</si>
  <si>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</si>
  <si>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</si>
  <si>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</si>
  <si>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</si>
  <si>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</si>
  <si>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</si>
  <si>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</si>
  <si>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</si>
  <si>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</si>
  <si>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</si>
  <si>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</si>
  <si>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</si>
  <si>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</si>
  <si>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</si>
  <si>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</si>
  <si>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</si>
  <si>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</si>
  <si>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</si>
  <si>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</si>
  <si>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</si>
  <si>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</si>
  <si>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</si>
  <si>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</si>
  <si>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</si>
  <si>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</si>
  <si>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</si>
  <si>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</si>
  <si>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</si>
  <si>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</si>
  <si>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</si>
  <si>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</si>
  <si>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</si>
  <si>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</si>
  <si>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</si>
  <si>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</si>
  <si>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</si>
  <si>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</si>
  <si>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</si>
  <si>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</si>
  <si>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</si>
  <si>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</si>
  <si>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</si>
  <si>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</si>
  <si>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</si>
  <si>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</si>
  <si>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</si>
  <si>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</si>
  <si>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</si>
  <si>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</si>
  <si>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</si>
  <si>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</si>
  <si>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</si>
  <si>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</si>
  <si>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</si>
  <si>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</si>
  <si>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</si>
  <si>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</si>
  <si>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</si>
  <si>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</si>
  <si>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</si>
  <si>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</si>
  <si>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</si>
  <si>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</si>
  <si>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</si>
  <si>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</si>
  <si>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</si>
  <si>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</si>
  <si>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</si>
  <si>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</si>
  <si>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</si>
  <si>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</si>
  <si>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</si>
  <si>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</si>
  <si>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</si>
  <si>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</si>
  <si>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</si>
  <si>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</si>
  <si>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</si>
  <si>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</si>
  <si>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</si>
  <si>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</si>
  <si>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</si>
  <si>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</si>
  <si>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</si>
  <si>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</si>
  <si>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</si>
  <si>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</si>
  <si>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</si>
  <si>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</si>
  <si>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</si>
  <si>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</si>
  <si>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</si>
  <si>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</si>
  <si>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</si>
  <si>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</si>
  <si>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</si>
  <si>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</si>
  <si>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</si>
  <si>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</si>
  <si>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</si>
  <si>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</si>
  <si>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</si>
  <si>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</si>
  <si>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</si>
  <si>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</si>
  <si>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</si>
  <si>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</si>
  <si>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</si>
  <si>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</si>
  <si>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</si>
  <si>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</si>
  <si>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</si>
  <si>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</si>
  <si>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</si>
  <si>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</si>
  <si>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</si>
  <si>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</si>
  <si>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</si>
  <si>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</si>
  <si>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</si>
  <si>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</si>
  <si>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</si>
  <si>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</si>
  <si>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</si>
  <si>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</si>
  <si>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</si>
  <si>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</si>
  <si>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</si>
  <si>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</si>
  <si>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</si>
  <si>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</si>
  <si>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</si>
  <si>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</si>
  <si>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</si>
  <si>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</si>
  <si>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</si>
  <si>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</si>
  <si>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</si>
  <si>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</si>
  <si>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</si>
  <si>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</si>
  <si>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</si>
  <si>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</si>
  <si>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</si>
  <si>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</si>
  <si>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</si>
  <si>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</si>
  <si>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</si>
  <si>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</si>
  <si>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</si>
  <si>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</si>
  <si>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</si>
  <si>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</si>
  <si>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</si>
  <si>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</si>
  <si>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</si>
  <si>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</si>
  <si>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</si>
  <si>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</si>
  <si>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</si>
  <si>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</si>
  <si>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</si>
  <si>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</si>
  <si>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</si>
  <si>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</si>
  <si>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</si>
  <si>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</si>
  <si>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</si>
  <si>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</si>
  <si>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</si>
  <si>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</si>
  <si>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</si>
  <si>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</si>
  <si>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</si>
  <si>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</si>
  <si>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</si>
  <si>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</si>
  <si>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</si>
  <si>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</si>
  <si>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</si>
  <si>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</si>
  <si>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</si>
  <si>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</si>
  <si>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</si>
  <si>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</si>
  <si>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</si>
  <si>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</si>
  <si>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</si>
  <si>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</si>
  <si>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</si>
  <si>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</si>
  <si>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</si>
  <si>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</si>
  <si>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</si>
  <si>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</si>
  <si>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</si>
  <si>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</si>
  <si>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</si>
  <si>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</si>
  <si>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</si>
  <si>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</si>
  <si>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</si>
  <si>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</si>
  <si>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</si>
  <si>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</si>
  <si>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</si>
  <si>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</si>
  <si>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</si>
  <si>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</si>
  <si>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</si>
  <si>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</si>
  <si>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</si>
  <si>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</si>
  <si>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</si>
  <si>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</si>
  <si>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</si>
  <si>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</si>
  <si>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</si>
  <si>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</si>
  <si>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</si>
  <si>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</si>
  <si>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</si>
  <si>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</si>
  <si>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</si>
  <si>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</si>
  <si>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</si>
  <si>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</si>
  <si>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</si>
  <si>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</si>
  <si>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</si>
  <si>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</si>
  <si>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</si>
  <si>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</si>
  <si>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</si>
  <si>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</si>
  <si>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</si>
  <si>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</si>
  <si>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</si>
  <si>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</si>
  <si>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</si>
  <si>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</si>
  <si>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</si>
  <si>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</si>
  <si>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</si>
  <si>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</si>
  <si>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</si>
  <si>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</si>
  <si>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</si>
  <si>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</si>
  <si>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</si>
  <si>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</si>
  <si>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</si>
  <si>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</si>
  <si>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</si>
  <si>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</si>
  <si>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</si>
  <si>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</si>
  <si>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</si>
  <si>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</si>
  <si>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</si>
  <si>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</si>
  <si>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</si>
  <si>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</si>
  <si>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</si>
  <si>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</si>
  <si>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</si>
  <si>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</si>
  <si>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</si>
  <si>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</si>
  <si>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</si>
  <si>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</si>
  <si>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</si>
  <si>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</si>
  <si>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</si>
  <si>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</si>
  <si>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</si>
  <si>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</si>
  <si>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</si>
  <si>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</si>
  <si>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</si>
  <si>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</si>
  <si>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</si>
  <si>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</si>
  <si>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</si>
  <si>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</si>
  <si>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</si>
  <si>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</si>
  <si>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</si>
  <si>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</si>
  <si>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</si>
  <si>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</si>
  <si>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</si>
  <si>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</si>
  <si>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</si>
  <si>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</si>
  <si>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</si>
  <si>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</si>
  <si>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</si>
  <si>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</si>
  <si>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</si>
  <si>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</si>
  <si>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</si>
  <si>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</si>
  <si>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</si>
  <si>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</si>
  <si>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</si>
  <si>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</si>
  <si>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</si>
  <si>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</si>
  <si>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</si>
  <si>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</si>
  <si>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</si>
  <si>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</si>
  <si>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</si>
  <si>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</si>
  <si>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</si>
  <si>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</si>
  <si>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</si>
  <si>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</si>
  <si>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</si>
  <si>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</si>
  <si>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</si>
  <si>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</si>
  <si>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</si>
  <si>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</si>
  <si>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</si>
  <si>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</si>
  <si>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</si>
  <si>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</si>
  <si>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</si>
  <si>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</si>
  <si>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</si>
  <si>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</si>
  <si>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</si>
  <si>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</si>
  <si>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</si>
  <si>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</si>
  <si>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</si>
  <si>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</si>
  <si>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</si>
  <si>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</si>
  <si>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</si>
  <si>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</si>
  <si>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</si>
  <si>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</si>
  <si>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</si>
  <si>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</si>
  <si>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</si>
  <si>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</si>
  <si>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</si>
  <si>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</si>
  <si>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</si>
  <si>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</si>
  <si>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</si>
  <si>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</si>
  <si>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</si>
  <si>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</si>
  <si>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</si>
  <si>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</si>
  <si>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</si>
  <si>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</si>
  <si>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</si>
  <si>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</si>
  <si>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</si>
  <si>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</si>
  <si>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</si>
  <si>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</si>
  <si>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</si>
  <si>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</si>
  <si>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</si>
  <si>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</si>
  <si>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</si>
  <si>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</si>
  <si>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</si>
  <si>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</si>
  <si>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</si>
  <si>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</si>
  <si>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</si>
  <si>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</si>
  <si>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</si>
  <si>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</si>
  <si>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</si>
  <si>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</si>
  <si>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</si>
  <si>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</si>
  <si>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</si>
  <si>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</si>
  <si>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</si>
  <si>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</si>
  <si>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</si>
  <si>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</si>
  <si>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</si>
  <si>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</si>
  <si>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</si>
  <si>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</si>
  <si>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</si>
  <si>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</si>
  <si>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</si>
  <si>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</si>
  <si>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</si>
  <si>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</si>
  <si>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</si>
  <si>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</si>
  <si>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</si>
  <si>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</si>
  <si>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</si>
  <si>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</si>
  <si>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</si>
  <si>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</si>
  <si>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</si>
  <si>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</si>
  <si>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</si>
  <si>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</si>
  <si>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</si>
  <si>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</si>
  <si>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</si>
  <si>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</si>
  <si>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</si>
  <si>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</si>
  <si>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</si>
  <si>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</si>
  <si>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</si>
  <si>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</si>
  <si>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</si>
  <si>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</si>
  <si>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</si>
  <si>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</si>
  <si>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</si>
  <si>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</si>
  <si>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</si>
  <si>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</si>
  <si>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</si>
  <si>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</si>
  <si>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</si>
  <si>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</si>
  <si>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</si>
  <si>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</si>
  <si>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</si>
  <si>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</si>
  <si>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</si>
  <si>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</si>
  <si>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</si>
  <si>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</si>
  <si>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</si>
  <si>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</si>
  <si>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</si>
  <si>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</si>
  <si>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</si>
  <si>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</si>
  <si>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</si>
  <si>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</si>
  <si>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</si>
  <si>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</si>
  <si>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</si>
  <si>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</si>
  <si>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</si>
  <si>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</si>
  <si>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</si>
  <si>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</si>
  <si>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</si>
  <si>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</si>
  <si>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</si>
  <si>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</si>
  <si>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</si>
  <si>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</si>
  <si>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</si>
  <si>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</si>
  <si>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</si>
  <si>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</si>
  <si>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</si>
  <si>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</si>
  <si>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</si>
  <si>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</si>
  <si>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</si>
  <si>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</si>
  <si>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</si>
  <si>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</si>
  <si>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</si>
  <si>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</si>
  <si>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</si>
  <si>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</si>
  <si>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</si>
  <si>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</si>
  <si>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</si>
  <si>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</si>
  <si>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</si>
  <si>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</si>
  <si>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</si>
  <si>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</si>
  <si>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</si>
  <si>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</si>
  <si>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</si>
  <si>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</si>
  <si>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</si>
  <si>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</si>
  <si>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</si>
  <si>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</si>
  <si>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</si>
  <si>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</si>
  <si>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</si>
  <si>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</si>
  <si>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</si>
  <si>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</si>
  <si>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</si>
  <si>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</si>
  <si>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</si>
  <si>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</si>
  <si>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</si>
  <si>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</si>
  <si>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</si>
  <si>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</si>
  <si>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</si>
  <si>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</si>
  <si>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</si>
  <si>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</si>
  <si>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</si>
  <si>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</si>
  <si>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</si>
  <si>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</si>
  <si>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</si>
  <si>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</si>
  <si>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</si>
  <si>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</si>
  <si>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</si>
  <si>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</si>
  <si>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</si>
  <si>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</si>
  <si>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</si>
  <si>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</si>
  <si>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</si>
  <si>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</si>
  <si>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</si>
  <si>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</si>
  <si>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</si>
  <si>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</si>
  <si>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</si>
  <si>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</si>
  <si>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</si>
  <si>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</si>
  <si>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</si>
  <si>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</si>
  <si>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</si>
  <si>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</si>
  <si>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</si>
  <si>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</si>
  <si>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</si>
  <si>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</si>
  <si>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</si>
  <si>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</si>
  <si>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</si>
  <si>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</si>
  <si>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</si>
  <si>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</si>
  <si>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</si>
  <si>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</si>
  <si>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</si>
  <si>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</si>
  <si>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</si>
  <si>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</si>
  <si>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</si>
  <si>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</si>
  <si>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</si>
  <si>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</si>
  <si>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</si>
  <si>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</si>
  <si>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</si>
  <si>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</si>
  <si>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</si>
  <si>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</si>
  <si>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</si>
  <si>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</si>
  <si>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</si>
  <si>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</si>
  <si>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</si>
  <si>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</si>
  <si>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</si>
  <si>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</si>
  <si>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</si>
  <si>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</si>
  <si>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</si>
  <si>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</si>
  <si>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</si>
  <si>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</si>
  <si>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</si>
  <si>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</si>
  <si>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</si>
  <si>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</si>
  <si>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</si>
  <si>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</si>
  <si>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</si>
  <si>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</si>
  <si>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</si>
  <si>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</si>
  <si>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</si>
  <si>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</si>
  <si>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</si>
  <si>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</si>
  <si>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</si>
  <si>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</si>
  <si>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</si>
  <si>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</si>
  <si>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</si>
  <si>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</si>
  <si>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</si>
  <si>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</si>
  <si>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</si>
  <si>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</si>
  <si>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</si>
  <si>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</si>
  <si>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</si>
  <si>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</si>
  <si>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</si>
  <si>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</si>
  <si>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</si>
  <si>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</si>
  <si>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</si>
  <si>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</si>
  <si>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</si>
  <si>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</si>
  <si>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</si>
  <si>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</si>
  <si>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</si>
  <si>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</si>
  <si>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</si>
  <si>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</si>
  <si>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</si>
  <si>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</si>
  <si>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</si>
  <si>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</si>
  <si>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</si>
  <si>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</si>
  <si>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</si>
  <si>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</si>
  <si>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</si>
  <si>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</si>
  <si>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</si>
  <si>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</si>
  <si>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</si>
  <si>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</si>
  <si>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</si>
  <si>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</si>
  <si>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</si>
  <si>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</si>
  <si>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</si>
  <si>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</si>
  <si>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</si>
  <si>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</si>
  <si>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</si>
  <si>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</si>
  <si>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</si>
  <si>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</si>
  <si>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</si>
  <si>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</si>
  <si>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</si>
  <si>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</si>
  <si>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</si>
  <si>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</si>
  <si>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</si>
  <si>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</si>
  <si>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</si>
  <si>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</si>
  <si>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</si>
  <si>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</si>
  <si>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</si>
  <si>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</si>
  <si>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</si>
  <si>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</si>
  <si>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</si>
  <si>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</si>
  <si>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</si>
  <si>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</si>
  <si>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</si>
  <si>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</si>
  <si>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</si>
  <si>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</si>
  <si>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</si>
  <si>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</si>
  <si>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</si>
  <si>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</si>
  <si>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</si>
  <si>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</si>
  <si>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</si>
  <si>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</si>
  <si>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</si>
  <si>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</si>
  <si>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</si>
  <si>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</si>
  <si>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</si>
  <si>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</si>
  <si>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</si>
  <si>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</si>
  <si>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</si>
  <si>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</si>
  <si>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</si>
  <si>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</si>
  <si>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</si>
  <si>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</si>
  <si>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</si>
  <si>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</si>
  <si>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</si>
  <si>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</si>
  <si>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</si>
  <si>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</si>
  <si>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</si>
  <si>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</si>
  <si>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</si>
  <si>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</si>
  <si>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</si>
  <si>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</si>
  <si>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</si>
  <si>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</si>
  <si>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</si>
  <si>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</si>
  <si>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</si>
  <si>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</si>
  <si>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</si>
  <si>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</si>
  <si>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</si>
  <si>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</si>
  <si>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</si>
  <si>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</si>
  <si>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</si>
  <si>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</si>
  <si>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</si>
  <si>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</si>
  <si>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</si>
  <si>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</si>
  <si>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</si>
  <si>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</si>
  <si>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</si>
  <si>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</si>
  <si>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</si>
  <si>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</si>
  <si>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</si>
  <si>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</si>
  <si>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</si>
  <si>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</si>
  <si>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</si>
  <si>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</si>
  <si>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</si>
  <si>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</si>
  <si>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</si>
  <si>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</si>
  <si>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</si>
  <si>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</si>
  <si>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</si>
  <si>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</si>
  <si>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</si>
  <si>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</si>
  <si>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</si>
  <si>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</si>
  <si>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</si>
  <si>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</si>
  <si>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</si>
  <si>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</si>
  <si>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</si>
  <si>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</si>
  <si>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</si>
  <si>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</si>
  <si>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</si>
  <si>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</si>
  <si>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</si>
  <si>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</si>
  <si>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</si>
  <si>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</si>
  <si>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</si>
  <si>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</si>
  <si>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</si>
  <si>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</si>
  <si>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</si>
  <si>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</si>
  <si>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</si>
  <si>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</si>
  <si>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</si>
  <si>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</si>
  <si>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</si>
  <si>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</si>
  <si>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</si>
  <si>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</si>
  <si>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</si>
  <si>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</si>
  <si>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</si>
  <si>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</si>
  <si>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</si>
  <si>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</si>
  <si>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</si>
  <si>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</si>
  <si>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</si>
  <si>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</si>
  <si>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</si>
  <si>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</si>
  <si>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</si>
  <si>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</si>
  <si>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</si>
  <si>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</si>
  <si>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</si>
  <si>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</si>
  <si>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</si>
  <si>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</si>
  <si>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</si>
  <si>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</si>
  <si>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</si>
  <si>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</si>
  <si>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</si>
  <si>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</si>
  <si>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</si>
  <si>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</si>
  <si>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</si>
  <si>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</si>
  <si>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</si>
  <si>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</si>
  <si>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</si>
  <si>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</si>
  <si>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</si>
  <si>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</si>
  <si>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</si>
  <si>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</si>
  <si>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</si>
  <si>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</si>
  <si>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</si>
  <si>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</si>
  <si>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</si>
  <si>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</si>
  <si>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</si>
  <si>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</si>
  <si>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</si>
  <si>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</si>
  <si>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</si>
  <si>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</si>
  <si>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</si>
  <si>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</si>
  <si>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</si>
  <si>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</si>
  <si>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</si>
  <si>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</si>
  <si>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</si>
  <si>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</si>
  <si>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</si>
  <si>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</si>
  <si>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</si>
  <si>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</si>
  <si>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</si>
  <si>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</si>
  <si>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</si>
  <si>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</si>
  <si>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</si>
  <si>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</si>
  <si>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</si>
  <si>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</si>
  <si>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</si>
  <si>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</si>
  <si>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</si>
  <si>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</si>
  <si>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</si>
  <si>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</si>
  <si>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</si>
  <si>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</si>
  <si>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</si>
  <si>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</si>
  <si>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</si>
  <si>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</si>
  <si>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80-90</t>
  </si>
  <si>
    <t>LTIM</t>
  </si>
  <si>
    <t>4050-4150</t>
  </si>
  <si>
    <t>GGL</t>
  </si>
  <si>
    <t>SHRIRAMFIN</t>
  </si>
  <si>
    <t>ADCON</t>
  </si>
  <si>
    <t>1238-1241</t>
  </si>
  <si>
    <t>1280-1310</t>
  </si>
  <si>
    <t>BHARTIARTL JAN FUT</t>
  </si>
  <si>
    <t>818-820</t>
  </si>
  <si>
    <t>835-845</t>
  </si>
  <si>
    <t>260-265</t>
  </si>
  <si>
    <t>304-305</t>
  </si>
  <si>
    <t>315-325</t>
  </si>
  <si>
    <t>Part profit of Rs.235/-</t>
  </si>
  <si>
    <t>YACOOBALI AIYUB MOHAMMED</t>
  </si>
  <si>
    <t>60-70</t>
  </si>
  <si>
    <t>HINDUNILVR 2580 CE JAN</t>
  </si>
  <si>
    <t>75-90</t>
  </si>
  <si>
    <t>NIRAJ RAJNIKANT SHAH</t>
  </si>
  <si>
    <t>TDSL</t>
  </si>
  <si>
    <t>GUJINJEC</t>
  </si>
  <si>
    <t>JANUSCORP</t>
  </si>
  <si>
    <t>BP COMTRADE PRIVATE LIMITED</t>
  </si>
  <si>
    <t>SYMBIOX</t>
  </si>
  <si>
    <t>STARROSE DEALER PRIVATE LIMITED</t>
  </si>
  <si>
    <t>ICICIBANK JAN FUT</t>
  </si>
  <si>
    <t>907-909</t>
  </si>
  <si>
    <t>935-945</t>
  </si>
  <si>
    <t>LT 2140 CE JAN</t>
  </si>
  <si>
    <t xml:space="preserve">RELIANCE 2580 CE JAN </t>
  </si>
  <si>
    <t>55-57</t>
  </si>
  <si>
    <t>SIEMENS JAN FUT</t>
  </si>
  <si>
    <t>2850-2855</t>
  </si>
  <si>
    <t>2920-2950</t>
  </si>
  <si>
    <t>816-822</t>
  </si>
  <si>
    <t>850-860</t>
  </si>
  <si>
    <t>PARESH DHIRAJLAL SHAH</t>
  </si>
  <si>
    <t>ALSTONE</t>
  </si>
  <si>
    <t>ASCENSIVE</t>
  </si>
  <si>
    <t>GEE</t>
  </si>
  <si>
    <t>NAVODAYENT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</si>
  <si>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</si>
  <si>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</si>
  <si>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</si>
  <si>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</si>
  <si>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</si>
  <si>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3050-3060</t>
  </si>
  <si>
    <t>3150-3200</t>
  </si>
  <si>
    <t>INFY 1540 CE JAN</t>
  </si>
  <si>
    <t>31-33</t>
  </si>
  <si>
    <t>45-55</t>
  </si>
  <si>
    <t>CIPLA 1080 CE JAN</t>
  </si>
  <si>
    <t>25-26</t>
  </si>
  <si>
    <t>35-40</t>
  </si>
  <si>
    <t>Profit of Rs.110/-</t>
  </si>
  <si>
    <t>TATACONSUM 780 CE JAN</t>
  </si>
  <si>
    <t>9.0-10</t>
  </si>
  <si>
    <t>15-20</t>
  </si>
  <si>
    <t>Loss of Rs.15/-</t>
  </si>
  <si>
    <t>Loss of Rs.18/-</t>
  </si>
  <si>
    <t>AAYUSH</t>
  </si>
  <si>
    <t>ANSHUL AGGARWAL</t>
  </si>
  <si>
    <t>RAJ KUMAR MAJOKA HUF .</t>
  </si>
  <si>
    <t>VISHAL BIPINCHANDRA DOSHI</t>
  </si>
  <si>
    <t>JABIR MOHD SILAWAT</t>
  </si>
  <si>
    <t>ANUBHAV</t>
  </si>
  <si>
    <t>ABDULLAH JATUYA</t>
  </si>
  <si>
    <t>VITRO COMMODITIES PVT LTD</t>
  </si>
  <si>
    <t>ALAKANANDA BHAUMICK</t>
  </si>
  <si>
    <t>KISHAN GOPAL MOHTA</t>
  </si>
  <si>
    <t>NEMJI RAVJI MARU</t>
  </si>
  <si>
    <t>PREETI BHAUKA</t>
  </si>
  <si>
    <t>VIVID MERCANTILE LIMITED</t>
  </si>
  <si>
    <t>PUSHPABEN PARSHOTTAM PATEL</t>
  </si>
  <si>
    <t>HAZOOR</t>
  </si>
  <si>
    <t>NAVRATRI SHARE TRADING PRIVATE LIMITED</t>
  </si>
  <si>
    <t>HBEL</t>
  </si>
  <si>
    <t>NAGESWARA REDDY MEKALA</t>
  </si>
  <si>
    <t>JETMALL</t>
  </si>
  <si>
    <t>LAXMI D TATED</t>
  </si>
  <si>
    <t>KAPILRAJ</t>
  </si>
  <si>
    <t>KGDENIM</t>
  </si>
  <si>
    <t>ZAKI ABBAS NASSER</t>
  </si>
  <si>
    <t>MAHACORP</t>
  </si>
  <si>
    <t>NATURAL</t>
  </si>
  <si>
    <t>JYOTI SINGH</t>
  </si>
  <si>
    <t>NNM SECURITIES PVT LTD</t>
  </si>
  <si>
    <t>NATHABHAI BHIKHABHAI PATEL HUF</t>
  </si>
  <si>
    <t>NBL</t>
  </si>
  <si>
    <t>SONIA BHUTERIA</t>
  </si>
  <si>
    <t>OPCHAINS</t>
  </si>
  <si>
    <t>SEEMA GOYAL</t>
  </si>
  <si>
    <t>RAJA RAM SOFTWARE SOLUTIONS LLP</t>
  </si>
  <si>
    <t>PRAVEG</t>
  </si>
  <si>
    <t>JASHODABEN JAYANTILAL PATEL</t>
  </si>
  <si>
    <t>SAVERA</t>
  </si>
  <si>
    <t>AKSHAY NIRMAL PROMOTERS LLP</t>
  </si>
  <si>
    <t>SRI INVESTMENT AND FINANCE PRIVATE LIMITED</t>
  </si>
  <si>
    <t>B.W.TRADERS</t>
  </si>
  <si>
    <t>BONANZA COMMODITY BROKERS PRIVATE LIMITED</t>
  </si>
  <si>
    <t>TOPGAIN FINANCE PRIVATE LIMITED</t>
  </si>
  <si>
    <t>VISTARAMAR</t>
  </si>
  <si>
    <t>AMRENDRA KUMAR SINGH</t>
  </si>
  <si>
    <t>AJOONI</t>
  </si>
  <si>
    <t>Ajooni Biotech Limited</t>
  </si>
  <si>
    <t>HARSHA ISHVARBHAI SOLANKI</t>
  </si>
  <si>
    <t>REKHA MUKESH DAND</t>
  </si>
  <si>
    <t>GRAVITON RESEARCH CAPITAL LLP</t>
  </si>
  <si>
    <t>BHAVAN KUMAR  DANDAMUDI</t>
  </si>
  <si>
    <t>ANKITA VISHAL SHAH</t>
  </si>
  <si>
    <t>PURVISH MUKESH SHAH</t>
  </si>
  <si>
    <t>JILESH NAVIN CHHEDA</t>
  </si>
  <si>
    <t>CITADEL SECURITIES INDIA MARKETS PRIVATE LIMITED</t>
  </si>
  <si>
    <t>PRABHULAL LALLUBHAI PAREKH</t>
  </si>
  <si>
    <t>HENSEX SECURITIES PRIVATE LIMITED</t>
  </si>
  <si>
    <t>SKSE SECURITIES LTD</t>
  </si>
  <si>
    <t>MAHENDRA KUMAR GUPTA</t>
  </si>
  <si>
    <t>PRASANT KUMAR GUPTA</t>
  </si>
  <si>
    <t>KAMAL JEET GUPTA</t>
  </si>
  <si>
    <t>SHRI MUKTA SHARES</t>
  </si>
  <si>
    <t>C. R. KOTHARI &amp; SONS COMMODITIES PVT. LTD.</t>
  </si>
  <si>
    <t>AKG</t>
  </si>
  <si>
    <t>AKG Exim Limited</t>
  </si>
  <si>
    <t>GAURAV CHANDRAKANT SHAH</t>
  </si>
  <si>
    <t>ARHAM</t>
  </si>
  <si>
    <t>Arham Technologies Ltd</t>
  </si>
  <si>
    <t>SUNIL KUMAR GUPTA HUF</t>
  </si>
  <si>
    <t>CORDSCABLE</t>
  </si>
  <si>
    <t>Cords Cable Industries Li</t>
  </si>
  <si>
    <t>XTX MARKETS LLP</t>
  </si>
  <si>
    <t>ALGOFIRST TRADING</t>
  </si>
  <si>
    <t>GICHSGFIN</t>
  </si>
  <si>
    <t>Gic Housing Finance Ltd</t>
  </si>
  <si>
    <t>HOMESFY</t>
  </si>
  <si>
    <t>Homesfy Realty Limited</t>
  </si>
  <si>
    <t>ANANT AGGARWAL</t>
  </si>
  <si>
    <t>JISLDVREQS</t>
  </si>
  <si>
    <t>Jain DVR Equity Shares</t>
  </si>
  <si>
    <t>SHARE INDIA SECURITIES LIMITED</t>
  </si>
  <si>
    <t>TWO ROADS TRADING PRIVATE LIMITED</t>
  </si>
  <si>
    <t>KRISHNADEF</t>
  </si>
  <si>
    <t>Krishna Def and Ald Ind L</t>
  </si>
  <si>
    <t>SW CAPITAL PRIVATE LIMITED</t>
  </si>
  <si>
    <t>MANGLMCEM</t>
  </si>
  <si>
    <t>Mangalam Cement Ltd</t>
  </si>
  <si>
    <t>LOK PRAKASHAN LTD</t>
  </si>
  <si>
    <t>Multi Commodity Exchange</t>
  </si>
  <si>
    <t>NORGES BANK - GOVERNMENT PENSION FUND GLOBAL</t>
  </si>
  <si>
    <t>MTNL</t>
  </si>
  <si>
    <t>Maha Tel Nigam Ltd.</t>
  </si>
  <si>
    <t>QE SECURITIES</t>
  </si>
  <si>
    <t>GROW WELL INVESTMENTS</t>
  </si>
  <si>
    <t>ONMOBILE</t>
  </si>
  <si>
    <t>OnMobile Global Limited</t>
  </si>
  <si>
    <t>PRITIKA</t>
  </si>
  <si>
    <t>Pritika Eng Compo Ltd</t>
  </si>
  <si>
    <t>RAJESH KUMAR SINGLA</t>
  </si>
  <si>
    <t>SECURCRED</t>
  </si>
  <si>
    <t>SecUR Credentials Limited</t>
  </si>
  <si>
    <t>NAKSHATRA GARMENTS PRIVATE LIMITED</t>
  </si>
  <si>
    <t>SOUTHBANK</t>
  </si>
  <si>
    <t>South Indian Bank Ltd.</t>
  </si>
  <si>
    <t>HI GROWTH CORPORATE SERVICES PVT LTD</t>
  </si>
  <si>
    <t>UMA</t>
  </si>
  <si>
    <t>Uma Converter Limited</t>
  </si>
  <si>
    <t>JAYSUKHBHAI THATHAGAR</t>
  </si>
  <si>
    <t>VIVIDHA</t>
  </si>
  <si>
    <t>Visagar Polytex Ltd</t>
  </si>
  <si>
    <t>HARPREET SINGH GREWAL</t>
  </si>
  <si>
    <t>DHRUVI AJAY DEDHIA</t>
  </si>
  <si>
    <t>BHARTIBEN LABHAHANKAR GHURIA</t>
  </si>
  <si>
    <t>JAY BHARATKUMAR SHAH</t>
  </si>
  <si>
    <t>BHAVESH PRAVINCHANDRA SHAH</t>
  </si>
  <si>
    <t>KAPIL AGGARWAL</t>
  </si>
  <si>
    <t>ARIHANTACA</t>
  </si>
  <si>
    <t>Arihant Academy Limited</t>
  </si>
  <si>
    <t>ATALREAL</t>
  </si>
  <si>
    <t>Atal Realtech Limited</t>
  </si>
  <si>
    <t>GAURANG JITENDRA PAREKH</t>
  </si>
  <si>
    <t>HECPROJECT</t>
  </si>
  <si>
    <t>HEC Infra Projects Ltd</t>
  </si>
  <si>
    <t>WEALTH FIRST PORTFOLIO MANAGERS PVT LTD</t>
  </si>
  <si>
    <t>KHFM</t>
  </si>
  <si>
    <t>KHFM Hos Fac Mana Ser Ltd</t>
  </si>
  <si>
    <t>RAVINDRA MALINGA HEGDE</t>
  </si>
  <si>
    <t>NAVODYA ENTERPRISES</t>
  </si>
  <si>
    <t>SUULD</t>
  </si>
  <si>
    <t>Suumaya Industries Ltd</t>
  </si>
  <si>
    <t>COLLATE DEALERS PRIVATE LIMITED</t>
  </si>
  <si>
    <t>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</si>
</sst>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 applyNumberFormat="0" applyFill="0" applyBorder="0" applyAlignment="0" applyProtection="0"/>
  </cellStyleXfs>
  <cellXfs count="34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16" fontId="31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7" sqref="D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J19" sqref="J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7" t="s">
        <v>16</v>
      </c>
      <c r="B9" s="339" t="s">
        <v>17</v>
      </c>
      <c r="C9" s="339" t="s">
        <v>18</v>
      </c>
      <c r="D9" s="339" t="s">
        <v>19</v>
      </c>
      <c r="E9" s="23" t="s">
        <v>20</v>
      </c>
      <c r="F9" s="23" t="s">
        <v>21</v>
      </c>
      <c r="G9" s="334" t="s">
        <v>22</v>
      </c>
      <c r="H9" s="335"/>
      <c r="I9" s="336"/>
      <c r="J9" s="334" t="s">
        <v>23</v>
      </c>
      <c r="K9" s="335"/>
      <c r="L9" s="336"/>
      <c r="M9" s="23"/>
      <c r="N9" s="24"/>
      <c r="O9" s="24"/>
      <c r="P9" s="24"/>
    </row>
    <row r="10" spans="1:16" ht="59.25" customHeight="1">
      <c r="A10" s="338"/>
      <c r="B10" s="340"/>
      <c r="C10" s="340"/>
      <c r="D10" s="34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18317.3</v>
      </c>
      <c r="F11" s="32">
        <v>18287.083333333332</v>
      </c>
      <c r="G11" s="33">
        <v>18240.266666666663</v>
      </c>
      <c r="H11" s="33">
        <v>18163.23333333333</v>
      </c>
      <c r="I11" s="33">
        <v>18116.416666666661</v>
      </c>
      <c r="J11" s="33">
        <v>18364.116666666665</v>
      </c>
      <c r="K11" s="33">
        <v>18410.933333333338</v>
      </c>
      <c r="L11" s="33">
        <v>18487.966666666667</v>
      </c>
      <c r="M11" s="34">
        <v>18333.900000000001</v>
      </c>
      <c r="N11" s="34">
        <v>18210.05</v>
      </c>
      <c r="O11" s="35">
        <v>12111650</v>
      </c>
      <c r="P11" s="36">
        <v>3.0691005020849288E-2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43609.3</v>
      </c>
      <c r="F12" s="37">
        <v>43539.533333333333</v>
      </c>
      <c r="G12" s="38">
        <v>43418.066666666666</v>
      </c>
      <c r="H12" s="38">
        <v>43226.833333333336</v>
      </c>
      <c r="I12" s="38">
        <v>43105.366666666669</v>
      </c>
      <c r="J12" s="38">
        <v>43730.766666666663</v>
      </c>
      <c r="K12" s="38">
        <v>43852.233333333323</v>
      </c>
      <c r="L12" s="38">
        <v>44043.46666666666</v>
      </c>
      <c r="M12" s="28">
        <v>43661</v>
      </c>
      <c r="N12" s="28">
        <v>43348.3</v>
      </c>
      <c r="O12" s="39">
        <v>2506150</v>
      </c>
      <c r="P12" s="40">
        <v>5.3236533268893348E-2</v>
      </c>
    </row>
    <row r="13" spans="1:16" ht="12.75" customHeight="1">
      <c r="A13" s="28">
        <v>3</v>
      </c>
      <c r="B13" s="29" t="s">
        <v>35</v>
      </c>
      <c r="C13" s="30" t="s">
        <v>771</v>
      </c>
      <c r="D13" s="31">
        <v>44957</v>
      </c>
      <c r="E13" s="37">
        <v>19293.599999999999</v>
      </c>
      <c r="F13" s="37">
        <v>19249.3</v>
      </c>
      <c r="G13" s="38">
        <v>19184.3</v>
      </c>
      <c r="H13" s="38">
        <v>19075</v>
      </c>
      <c r="I13" s="38">
        <v>19010</v>
      </c>
      <c r="J13" s="38">
        <v>19358.599999999999</v>
      </c>
      <c r="K13" s="38">
        <v>19423.599999999999</v>
      </c>
      <c r="L13" s="38">
        <v>19532.899999999998</v>
      </c>
      <c r="M13" s="28">
        <v>19314.3</v>
      </c>
      <c r="N13" s="28">
        <v>19140</v>
      </c>
      <c r="O13" s="39">
        <v>11120</v>
      </c>
      <c r="P13" s="40">
        <v>-7.0234113712374577E-2</v>
      </c>
    </row>
    <row r="14" spans="1:16" ht="12.75" customHeight="1">
      <c r="A14" s="28">
        <v>4</v>
      </c>
      <c r="B14" s="29" t="s">
        <v>35</v>
      </c>
      <c r="C14" s="30" t="s">
        <v>796</v>
      </c>
      <c r="D14" s="31">
        <v>44957</v>
      </c>
      <c r="E14" s="37">
        <v>7234.9</v>
      </c>
      <c r="F14" s="37">
        <v>7234.8999999999987</v>
      </c>
      <c r="G14" s="38">
        <v>7234.8999999999978</v>
      </c>
      <c r="H14" s="38">
        <v>7234.8999999999987</v>
      </c>
      <c r="I14" s="38">
        <v>7234.8999999999978</v>
      </c>
      <c r="J14" s="38">
        <v>7234.8999999999978</v>
      </c>
      <c r="K14" s="38">
        <v>7234.9</v>
      </c>
      <c r="L14" s="38">
        <v>7234.8999999999978</v>
      </c>
      <c r="M14" s="28">
        <v>7234.9</v>
      </c>
      <c r="N14" s="28">
        <v>7234.9</v>
      </c>
      <c r="O14" s="39">
        <v>75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619.79999999999995</v>
      </c>
      <c r="F15" s="37">
        <v>617.26666666666665</v>
      </c>
      <c r="G15" s="38">
        <v>613.83333333333326</v>
      </c>
      <c r="H15" s="38">
        <v>607.86666666666656</v>
      </c>
      <c r="I15" s="38">
        <v>604.43333333333317</v>
      </c>
      <c r="J15" s="38">
        <v>623.23333333333335</v>
      </c>
      <c r="K15" s="38">
        <v>626.66666666666674</v>
      </c>
      <c r="L15" s="38">
        <v>632.63333333333344</v>
      </c>
      <c r="M15" s="28">
        <v>620.70000000000005</v>
      </c>
      <c r="N15" s="28">
        <v>611.29999999999995</v>
      </c>
      <c r="O15" s="39">
        <v>3087200</v>
      </c>
      <c r="P15" s="40">
        <v>-4.112969564025226E-3</v>
      </c>
    </row>
    <row r="16" spans="1:16" ht="12.75" customHeight="1">
      <c r="A16" s="28">
        <v>6</v>
      </c>
      <c r="B16" s="29" t="s">
        <v>70</v>
      </c>
      <c r="C16" s="30" t="s">
        <v>286</v>
      </c>
      <c r="D16" s="31">
        <v>44951</v>
      </c>
      <c r="E16" s="37">
        <v>2706.8</v>
      </c>
      <c r="F16" s="37">
        <v>2703.9166666666665</v>
      </c>
      <c r="G16" s="38">
        <v>2694.8833333333332</v>
      </c>
      <c r="H16" s="38">
        <v>2682.9666666666667</v>
      </c>
      <c r="I16" s="38">
        <v>2673.9333333333334</v>
      </c>
      <c r="J16" s="38">
        <v>2715.833333333333</v>
      </c>
      <c r="K16" s="38">
        <v>2724.8666666666668</v>
      </c>
      <c r="L16" s="38">
        <v>2736.7833333333328</v>
      </c>
      <c r="M16" s="28">
        <v>2712.95</v>
      </c>
      <c r="N16" s="28">
        <v>2692</v>
      </c>
      <c r="O16" s="39">
        <v>1947500</v>
      </c>
      <c r="P16" s="40">
        <v>2.1103683313671517E-2</v>
      </c>
    </row>
    <row r="17" spans="1:16" ht="12.75" customHeight="1">
      <c r="A17" s="28">
        <v>7</v>
      </c>
      <c r="B17" s="29" t="s">
        <v>47</v>
      </c>
      <c r="C17" s="30" t="s">
        <v>235</v>
      </c>
      <c r="D17" s="31">
        <v>44951</v>
      </c>
      <c r="E17" s="37">
        <v>21855.25</v>
      </c>
      <c r="F17" s="37">
        <v>21763.599999999999</v>
      </c>
      <c r="G17" s="38">
        <v>21624.499999999996</v>
      </c>
      <c r="H17" s="38">
        <v>21393.749999999996</v>
      </c>
      <c r="I17" s="38">
        <v>21254.649999999994</v>
      </c>
      <c r="J17" s="38">
        <v>21994.35</v>
      </c>
      <c r="K17" s="38">
        <v>22133.450000000004</v>
      </c>
      <c r="L17" s="38">
        <v>22364.2</v>
      </c>
      <c r="M17" s="28">
        <v>21902.7</v>
      </c>
      <c r="N17" s="28">
        <v>21532.85</v>
      </c>
      <c r="O17" s="39">
        <v>45200</v>
      </c>
      <c r="P17" s="40">
        <v>4.5328399629972246E-2</v>
      </c>
    </row>
    <row r="18" spans="1:16" ht="12.75" customHeight="1">
      <c r="A18" s="28">
        <v>8</v>
      </c>
      <c r="B18" s="29" t="s">
        <v>44</v>
      </c>
      <c r="C18" s="30" t="s">
        <v>239</v>
      </c>
      <c r="D18" s="31">
        <v>44951</v>
      </c>
      <c r="E18" s="37">
        <v>154.94999999999999</v>
      </c>
      <c r="F18" s="37">
        <v>155.51666666666665</v>
      </c>
      <c r="G18" s="38">
        <v>152.83333333333331</v>
      </c>
      <c r="H18" s="38">
        <v>150.71666666666667</v>
      </c>
      <c r="I18" s="38">
        <v>148.03333333333333</v>
      </c>
      <c r="J18" s="38">
        <v>157.6333333333333</v>
      </c>
      <c r="K18" s="38">
        <v>160.31666666666663</v>
      </c>
      <c r="L18" s="38">
        <v>162.43333333333328</v>
      </c>
      <c r="M18" s="28">
        <v>158.19999999999999</v>
      </c>
      <c r="N18" s="28">
        <v>153.4</v>
      </c>
      <c r="O18" s="39">
        <v>37368000</v>
      </c>
      <c r="P18" s="40">
        <v>5.8427653716732947E-2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287.3</v>
      </c>
      <c r="F19" s="37">
        <v>287.23333333333335</v>
      </c>
      <c r="G19" s="38">
        <v>284.56666666666672</v>
      </c>
      <c r="H19" s="38">
        <v>281.83333333333337</v>
      </c>
      <c r="I19" s="38">
        <v>279.16666666666674</v>
      </c>
      <c r="J19" s="38">
        <v>289.9666666666667</v>
      </c>
      <c r="K19" s="38">
        <v>292.63333333333333</v>
      </c>
      <c r="L19" s="38">
        <v>295.36666666666667</v>
      </c>
      <c r="M19" s="28">
        <v>289.89999999999998</v>
      </c>
      <c r="N19" s="28">
        <v>284.5</v>
      </c>
      <c r="O19" s="39">
        <v>12285000</v>
      </c>
      <c r="P19" s="40">
        <v>-8.4584478748149711E-4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2458.9499999999998</v>
      </c>
      <c r="F20" s="37">
        <v>2456.5</v>
      </c>
      <c r="G20" s="38">
        <v>2445.6999999999998</v>
      </c>
      <c r="H20" s="38">
        <v>2432.4499999999998</v>
      </c>
      <c r="I20" s="38">
        <v>2421.6499999999996</v>
      </c>
      <c r="J20" s="38">
        <v>2469.75</v>
      </c>
      <c r="K20" s="38">
        <v>2480.5500000000002</v>
      </c>
      <c r="L20" s="38">
        <v>2493.8000000000002</v>
      </c>
      <c r="M20" s="28">
        <v>2467.3000000000002</v>
      </c>
      <c r="N20" s="28">
        <v>2443.25</v>
      </c>
      <c r="O20" s="39">
        <v>2657250</v>
      </c>
      <c r="P20" s="40">
        <v>3.6267914594910793E-2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3849.8</v>
      </c>
      <c r="F21" s="37">
        <v>3836.2000000000003</v>
      </c>
      <c r="G21" s="38">
        <v>3809.5000000000005</v>
      </c>
      <c r="H21" s="38">
        <v>3769.2000000000003</v>
      </c>
      <c r="I21" s="38">
        <v>3742.5000000000005</v>
      </c>
      <c r="J21" s="38">
        <v>3876.5000000000005</v>
      </c>
      <c r="K21" s="38">
        <v>3903.2000000000003</v>
      </c>
      <c r="L21" s="38">
        <v>3943.5000000000005</v>
      </c>
      <c r="M21" s="28">
        <v>3862.9</v>
      </c>
      <c r="N21" s="28">
        <v>3795.9</v>
      </c>
      <c r="O21" s="39">
        <v>13031000</v>
      </c>
      <c r="P21" s="40">
        <v>-4.4106084722035784E-4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825.05</v>
      </c>
      <c r="F22" s="37">
        <v>825.4666666666667</v>
      </c>
      <c r="G22" s="38">
        <v>820.83333333333337</v>
      </c>
      <c r="H22" s="38">
        <v>816.61666666666667</v>
      </c>
      <c r="I22" s="38">
        <v>811.98333333333335</v>
      </c>
      <c r="J22" s="38">
        <v>829.68333333333339</v>
      </c>
      <c r="K22" s="38">
        <v>834.31666666666661</v>
      </c>
      <c r="L22" s="38">
        <v>838.53333333333342</v>
      </c>
      <c r="M22" s="28">
        <v>830.1</v>
      </c>
      <c r="N22" s="28">
        <v>821.25</v>
      </c>
      <c r="O22" s="39">
        <v>63313750</v>
      </c>
      <c r="P22" s="40">
        <v>-2.7956608194042486E-3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3024</v>
      </c>
      <c r="F23" s="37">
        <v>3024.4833333333336</v>
      </c>
      <c r="G23" s="38">
        <v>2989.5166666666673</v>
      </c>
      <c r="H23" s="38">
        <v>2955.0333333333338</v>
      </c>
      <c r="I23" s="38">
        <v>2920.0666666666675</v>
      </c>
      <c r="J23" s="38">
        <v>3058.9666666666672</v>
      </c>
      <c r="K23" s="38">
        <v>3093.9333333333334</v>
      </c>
      <c r="L23" s="38">
        <v>3128.416666666667</v>
      </c>
      <c r="M23" s="28">
        <v>3059.45</v>
      </c>
      <c r="N23" s="28">
        <v>2990</v>
      </c>
      <c r="O23" s="39">
        <v>313200</v>
      </c>
      <c r="P23" s="40">
        <v>-1.509433962264151E-2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534.4</v>
      </c>
      <c r="F24" s="37">
        <v>532.48333333333335</v>
      </c>
      <c r="G24" s="38">
        <v>528.4666666666667</v>
      </c>
      <c r="H24" s="38">
        <v>522.5333333333333</v>
      </c>
      <c r="I24" s="38">
        <v>518.51666666666665</v>
      </c>
      <c r="J24" s="38">
        <v>538.41666666666674</v>
      </c>
      <c r="K24" s="38">
        <v>542.43333333333339</v>
      </c>
      <c r="L24" s="38">
        <v>548.36666666666679</v>
      </c>
      <c r="M24" s="28">
        <v>536.5</v>
      </c>
      <c r="N24" s="28">
        <v>526.54999999999995</v>
      </c>
      <c r="O24" s="39">
        <v>83057400</v>
      </c>
      <c r="P24" s="40">
        <v>6.4562566798263788E-3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4516.95</v>
      </c>
      <c r="F25" s="37">
        <v>4500.9666666666662</v>
      </c>
      <c r="G25" s="38">
        <v>4467.9833333333327</v>
      </c>
      <c r="H25" s="38">
        <v>4419.0166666666664</v>
      </c>
      <c r="I25" s="38">
        <v>4386.0333333333328</v>
      </c>
      <c r="J25" s="38">
        <v>4549.9333333333325</v>
      </c>
      <c r="K25" s="38">
        <v>4582.9166666666661</v>
      </c>
      <c r="L25" s="38">
        <v>4631.8833333333323</v>
      </c>
      <c r="M25" s="28">
        <v>4533.95</v>
      </c>
      <c r="N25" s="28">
        <v>4452</v>
      </c>
      <c r="O25" s="39">
        <v>1657750</v>
      </c>
      <c r="P25" s="40">
        <v>3.5042534925466322E-2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327.60000000000002</v>
      </c>
      <c r="F26" s="37">
        <v>328.58333333333331</v>
      </c>
      <c r="G26" s="38">
        <v>324.91666666666663</v>
      </c>
      <c r="H26" s="38">
        <v>322.23333333333329</v>
      </c>
      <c r="I26" s="38">
        <v>318.56666666666661</v>
      </c>
      <c r="J26" s="38">
        <v>331.26666666666665</v>
      </c>
      <c r="K26" s="38">
        <v>334.93333333333328</v>
      </c>
      <c r="L26" s="38">
        <v>337.61666666666667</v>
      </c>
      <c r="M26" s="28">
        <v>332.25</v>
      </c>
      <c r="N26" s="28">
        <v>325.89999999999998</v>
      </c>
      <c r="O26" s="39">
        <v>13293000</v>
      </c>
      <c r="P26" s="40">
        <v>1.2529992002132765E-2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148.35</v>
      </c>
      <c r="F27" s="37">
        <v>148.61666666666667</v>
      </c>
      <c r="G27" s="38">
        <v>146.73333333333335</v>
      </c>
      <c r="H27" s="38">
        <v>145.11666666666667</v>
      </c>
      <c r="I27" s="38">
        <v>143.23333333333335</v>
      </c>
      <c r="J27" s="38">
        <v>150.23333333333335</v>
      </c>
      <c r="K27" s="38">
        <v>152.11666666666667</v>
      </c>
      <c r="L27" s="38">
        <v>153.73333333333335</v>
      </c>
      <c r="M27" s="28">
        <v>150.5</v>
      </c>
      <c r="N27" s="28">
        <v>147</v>
      </c>
      <c r="O27" s="39">
        <v>64760000</v>
      </c>
      <c r="P27" s="40">
        <v>2.3216220399318991E-3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3042.95</v>
      </c>
      <c r="F28" s="37">
        <v>3048.5666666666671</v>
      </c>
      <c r="G28" s="38">
        <v>3028.1333333333341</v>
      </c>
      <c r="H28" s="38">
        <v>3013.3166666666671</v>
      </c>
      <c r="I28" s="38">
        <v>2992.8833333333341</v>
      </c>
      <c r="J28" s="38">
        <v>3063.3833333333341</v>
      </c>
      <c r="K28" s="38">
        <v>3083.8166666666675</v>
      </c>
      <c r="L28" s="38">
        <v>3098.6333333333341</v>
      </c>
      <c r="M28" s="28">
        <v>3069</v>
      </c>
      <c r="N28" s="28">
        <v>3033.75</v>
      </c>
      <c r="O28" s="39">
        <v>5621600</v>
      </c>
      <c r="P28" s="40">
        <v>2.9936609138543843E-2</v>
      </c>
    </row>
    <row r="29" spans="1:16" ht="12.75" customHeight="1">
      <c r="A29" s="28">
        <v>19</v>
      </c>
      <c r="B29" s="29" t="s">
        <v>44</v>
      </c>
      <c r="C29" s="30" t="s">
        <v>299</v>
      </c>
      <c r="D29" s="31">
        <v>44951</v>
      </c>
      <c r="E29" s="37">
        <v>2014.35</v>
      </c>
      <c r="F29" s="37">
        <v>2002.8</v>
      </c>
      <c r="G29" s="38">
        <v>1973.6</v>
      </c>
      <c r="H29" s="38">
        <v>1932.85</v>
      </c>
      <c r="I29" s="38">
        <v>1903.6499999999999</v>
      </c>
      <c r="J29" s="38">
        <v>2043.55</v>
      </c>
      <c r="K29" s="38">
        <v>2072.75</v>
      </c>
      <c r="L29" s="38">
        <v>2113.5</v>
      </c>
      <c r="M29" s="28">
        <v>2032</v>
      </c>
      <c r="N29" s="28">
        <v>1962.05</v>
      </c>
      <c r="O29" s="39">
        <v>1542200</v>
      </c>
      <c r="P29" s="40">
        <v>0.11005542359461599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44951</v>
      </c>
      <c r="E30" s="37">
        <v>8204.25</v>
      </c>
      <c r="F30" s="37">
        <v>8241.35</v>
      </c>
      <c r="G30" s="38">
        <v>8124.5</v>
      </c>
      <c r="H30" s="38">
        <v>8044.75</v>
      </c>
      <c r="I30" s="38">
        <v>7927.9</v>
      </c>
      <c r="J30" s="38">
        <v>8321.1</v>
      </c>
      <c r="K30" s="38">
        <v>8437.9500000000025</v>
      </c>
      <c r="L30" s="38">
        <v>8517.7000000000007</v>
      </c>
      <c r="M30" s="28">
        <v>8358.2000000000007</v>
      </c>
      <c r="N30" s="28">
        <v>8161.6</v>
      </c>
      <c r="O30" s="39">
        <v>101475</v>
      </c>
      <c r="P30" s="40">
        <v>5.3738317757009345E-2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647.54999999999995</v>
      </c>
      <c r="F31" s="37">
        <v>651.48333333333323</v>
      </c>
      <c r="G31" s="38">
        <v>642.46666666666647</v>
      </c>
      <c r="H31" s="38">
        <v>637.38333333333321</v>
      </c>
      <c r="I31" s="38">
        <v>628.36666666666645</v>
      </c>
      <c r="J31" s="38">
        <v>656.56666666666649</v>
      </c>
      <c r="K31" s="38">
        <v>665.58333333333314</v>
      </c>
      <c r="L31" s="38">
        <v>670.66666666666652</v>
      </c>
      <c r="M31" s="28">
        <v>660.5</v>
      </c>
      <c r="N31" s="28">
        <v>646.4</v>
      </c>
      <c r="O31" s="39">
        <v>8052000</v>
      </c>
      <c r="P31" s="40">
        <v>2.7302883388619546E-2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444.15</v>
      </c>
      <c r="F32" s="37">
        <v>442.88333333333338</v>
      </c>
      <c r="G32" s="38">
        <v>436.51666666666677</v>
      </c>
      <c r="H32" s="38">
        <v>428.88333333333338</v>
      </c>
      <c r="I32" s="38">
        <v>422.51666666666677</v>
      </c>
      <c r="J32" s="38">
        <v>450.51666666666677</v>
      </c>
      <c r="K32" s="38">
        <v>456.88333333333344</v>
      </c>
      <c r="L32" s="38">
        <v>464.51666666666677</v>
      </c>
      <c r="M32" s="28">
        <v>449.25</v>
      </c>
      <c r="N32" s="28">
        <v>435.25</v>
      </c>
      <c r="O32" s="39">
        <v>14767000</v>
      </c>
      <c r="P32" s="40">
        <v>4.2845484221980413E-3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968.15</v>
      </c>
      <c r="F33" s="37">
        <v>962.01666666666654</v>
      </c>
      <c r="G33" s="38">
        <v>953.23333333333312</v>
      </c>
      <c r="H33" s="38">
        <v>938.31666666666661</v>
      </c>
      <c r="I33" s="38">
        <v>929.53333333333319</v>
      </c>
      <c r="J33" s="38">
        <v>976.93333333333305</v>
      </c>
      <c r="K33" s="38">
        <v>985.71666666666658</v>
      </c>
      <c r="L33" s="38">
        <v>1000.633333333333</v>
      </c>
      <c r="M33" s="28">
        <v>970.8</v>
      </c>
      <c r="N33" s="28">
        <v>947.1</v>
      </c>
      <c r="O33" s="39">
        <v>42960000</v>
      </c>
      <c r="P33" s="40">
        <v>1.3561337447977124E-2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3618.25</v>
      </c>
      <c r="F34" s="37">
        <v>3608.4166666666665</v>
      </c>
      <c r="G34" s="38">
        <v>3579.2833333333328</v>
      </c>
      <c r="H34" s="38">
        <v>3540.3166666666662</v>
      </c>
      <c r="I34" s="38">
        <v>3511.1833333333325</v>
      </c>
      <c r="J34" s="38">
        <v>3647.3833333333332</v>
      </c>
      <c r="K34" s="38">
        <v>3676.5166666666673</v>
      </c>
      <c r="L34" s="38">
        <v>3715.4833333333336</v>
      </c>
      <c r="M34" s="28">
        <v>3637.55</v>
      </c>
      <c r="N34" s="28">
        <v>3569.45</v>
      </c>
      <c r="O34" s="39">
        <v>1196750</v>
      </c>
      <c r="P34" s="40">
        <v>4.2919389978213505E-2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1570.55</v>
      </c>
      <c r="F35" s="37">
        <v>1565.5833333333333</v>
      </c>
      <c r="G35" s="38">
        <v>1554.9666666666665</v>
      </c>
      <c r="H35" s="38">
        <v>1539.3833333333332</v>
      </c>
      <c r="I35" s="38">
        <v>1528.7666666666664</v>
      </c>
      <c r="J35" s="38">
        <v>1581.1666666666665</v>
      </c>
      <c r="K35" s="38">
        <v>1591.7833333333333</v>
      </c>
      <c r="L35" s="38">
        <v>1607.3666666666666</v>
      </c>
      <c r="M35" s="28">
        <v>1576.2</v>
      </c>
      <c r="N35" s="28">
        <v>1550</v>
      </c>
      <c r="O35" s="39">
        <v>8296500</v>
      </c>
      <c r="P35" s="40">
        <v>-9.7869547054962105E-3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6647.75</v>
      </c>
      <c r="F36" s="37">
        <v>6637.25</v>
      </c>
      <c r="G36" s="38">
        <v>6575.5</v>
      </c>
      <c r="H36" s="38">
        <v>6503.25</v>
      </c>
      <c r="I36" s="38">
        <v>6441.5</v>
      </c>
      <c r="J36" s="38">
        <v>6709.5</v>
      </c>
      <c r="K36" s="38">
        <v>6771.25</v>
      </c>
      <c r="L36" s="38">
        <v>6843.5</v>
      </c>
      <c r="M36" s="28">
        <v>6699</v>
      </c>
      <c r="N36" s="28">
        <v>6565</v>
      </c>
      <c r="O36" s="39">
        <v>5965000</v>
      </c>
      <c r="P36" s="40">
        <v>2.6052609462980081E-3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2133.65</v>
      </c>
      <c r="F37" s="37">
        <v>2128.7833333333333</v>
      </c>
      <c r="G37" s="38">
        <v>2111.3166666666666</v>
      </c>
      <c r="H37" s="38">
        <v>2088.9833333333331</v>
      </c>
      <c r="I37" s="38">
        <v>2071.5166666666664</v>
      </c>
      <c r="J37" s="38">
        <v>2151.1166666666668</v>
      </c>
      <c r="K37" s="38">
        <v>2168.583333333333</v>
      </c>
      <c r="L37" s="38">
        <v>2190.916666666667</v>
      </c>
      <c r="M37" s="28">
        <v>2146.25</v>
      </c>
      <c r="N37" s="28">
        <v>2106.4499999999998</v>
      </c>
      <c r="O37" s="39">
        <v>2004300</v>
      </c>
      <c r="P37" s="40">
        <v>2.202845341899954E-2</v>
      </c>
    </row>
    <row r="38" spans="1:16" ht="12.75" customHeight="1">
      <c r="A38" s="28">
        <v>28</v>
      </c>
      <c r="B38" s="29" t="s">
        <v>44</v>
      </c>
      <c r="C38" s="30" t="s">
        <v>306</v>
      </c>
      <c r="D38" s="31">
        <v>44951</v>
      </c>
      <c r="E38" s="37">
        <v>404.9</v>
      </c>
      <c r="F38" s="37">
        <v>403.95</v>
      </c>
      <c r="G38" s="38">
        <v>398.4</v>
      </c>
      <c r="H38" s="38">
        <v>391.9</v>
      </c>
      <c r="I38" s="38">
        <v>386.34999999999997</v>
      </c>
      <c r="J38" s="38">
        <v>410.45</v>
      </c>
      <c r="K38" s="38">
        <v>416.00000000000006</v>
      </c>
      <c r="L38" s="38">
        <v>422.5</v>
      </c>
      <c r="M38" s="28">
        <v>409.5</v>
      </c>
      <c r="N38" s="28">
        <v>397.45</v>
      </c>
      <c r="O38" s="39">
        <v>8004800</v>
      </c>
      <c r="P38" s="40">
        <v>7.314457314457315E-2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241.55</v>
      </c>
      <c r="F39" s="37">
        <v>242.20000000000002</v>
      </c>
      <c r="G39" s="38">
        <v>239.65000000000003</v>
      </c>
      <c r="H39" s="38">
        <v>237.75000000000003</v>
      </c>
      <c r="I39" s="38">
        <v>235.20000000000005</v>
      </c>
      <c r="J39" s="38">
        <v>244.10000000000002</v>
      </c>
      <c r="K39" s="38">
        <v>246.65000000000003</v>
      </c>
      <c r="L39" s="38">
        <v>248.55</v>
      </c>
      <c r="M39" s="28">
        <v>244.75</v>
      </c>
      <c r="N39" s="28">
        <v>240.3</v>
      </c>
      <c r="O39" s="39">
        <v>46904400</v>
      </c>
      <c r="P39" s="40">
        <v>4.7038864898210977E-3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188.55</v>
      </c>
      <c r="F40" s="37">
        <v>188.79999999999998</v>
      </c>
      <c r="G40" s="38">
        <v>186.89999999999998</v>
      </c>
      <c r="H40" s="38">
        <v>185.25</v>
      </c>
      <c r="I40" s="38">
        <v>183.35</v>
      </c>
      <c r="J40" s="38">
        <v>190.44999999999996</v>
      </c>
      <c r="K40" s="38">
        <v>192.35</v>
      </c>
      <c r="L40" s="38">
        <v>193.99999999999994</v>
      </c>
      <c r="M40" s="28">
        <v>190.7</v>
      </c>
      <c r="N40" s="28">
        <v>187.15</v>
      </c>
      <c r="O40" s="39">
        <v>86018400</v>
      </c>
      <c r="P40" s="40">
        <v>2.4668989547038327E-2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1651.7</v>
      </c>
      <c r="F41" s="37">
        <v>1648.8833333333334</v>
      </c>
      <c r="G41" s="38">
        <v>1639.1166666666668</v>
      </c>
      <c r="H41" s="38">
        <v>1626.5333333333333</v>
      </c>
      <c r="I41" s="38">
        <v>1616.7666666666667</v>
      </c>
      <c r="J41" s="38">
        <v>1661.4666666666669</v>
      </c>
      <c r="K41" s="38">
        <v>1671.2333333333338</v>
      </c>
      <c r="L41" s="38">
        <v>1683.8166666666671</v>
      </c>
      <c r="M41" s="28">
        <v>1658.65</v>
      </c>
      <c r="N41" s="28">
        <v>1636.3</v>
      </c>
      <c r="O41" s="39">
        <v>2486825</v>
      </c>
      <c r="P41" s="40">
        <v>2.4702549575070822E-2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101</v>
      </c>
      <c r="F42" s="37">
        <v>100.93333333333332</v>
      </c>
      <c r="G42" s="38">
        <v>100.41666666666664</v>
      </c>
      <c r="H42" s="38">
        <v>99.833333333333314</v>
      </c>
      <c r="I42" s="38">
        <v>99.316666666666634</v>
      </c>
      <c r="J42" s="38">
        <v>101.51666666666665</v>
      </c>
      <c r="K42" s="38">
        <v>102.03333333333333</v>
      </c>
      <c r="L42" s="38">
        <v>102.61666666666666</v>
      </c>
      <c r="M42" s="28">
        <v>101.45</v>
      </c>
      <c r="N42" s="28">
        <v>100.35</v>
      </c>
      <c r="O42" s="39">
        <v>105643800</v>
      </c>
      <c r="P42" s="40">
        <v>-3.8161784466541251E-3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581.20000000000005</v>
      </c>
      <c r="F43" s="37">
        <v>582.01666666666677</v>
      </c>
      <c r="G43" s="38">
        <v>578.53333333333353</v>
      </c>
      <c r="H43" s="38">
        <v>575.86666666666679</v>
      </c>
      <c r="I43" s="38">
        <v>572.38333333333355</v>
      </c>
      <c r="J43" s="38">
        <v>584.68333333333351</v>
      </c>
      <c r="K43" s="38">
        <v>588.16666666666686</v>
      </c>
      <c r="L43" s="38">
        <v>590.83333333333348</v>
      </c>
      <c r="M43" s="28">
        <v>585.5</v>
      </c>
      <c r="N43" s="28">
        <v>579.35</v>
      </c>
      <c r="O43" s="39">
        <v>5953200</v>
      </c>
      <c r="P43" s="40">
        <v>1.7867218356215912E-2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884.55</v>
      </c>
      <c r="F44" s="37">
        <v>885.44999999999993</v>
      </c>
      <c r="G44" s="38">
        <v>878.39999999999986</v>
      </c>
      <c r="H44" s="38">
        <v>872.24999999999989</v>
      </c>
      <c r="I44" s="38">
        <v>865.19999999999982</v>
      </c>
      <c r="J44" s="38">
        <v>891.59999999999991</v>
      </c>
      <c r="K44" s="38">
        <v>898.64999999999986</v>
      </c>
      <c r="L44" s="38">
        <v>904.8</v>
      </c>
      <c r="M44" s="28">
        <v>892.5</v>
      </c>
      <c r="N44" s="28">
        <v>879.3</v>
      </c>
      <c r="O44" s="39">
        <v>6420000</v>
      </c>
      <c r="P44" s="40">
        <v>-4.9597024178549285E-3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819.8</v>
      </c>
      <c r="F45" s="37">
        <v>817.11666666666667</v>
      </c>
      <c r="G45" s="38">
        <v>813.23333333333335</v>
      </c>
      <c r="H45" s="38">
        <v>806.66666666666663</v>
      </c>
      <c r="I45" s="38">
        <v>802.7833333333333</v>
      </c>
      <c r="J45" s="38">
        <v>823.68333333333339</v>
      </c>
      <c r="K45" s="38">
        <v>827.56666666666683</v>
      </c>
      <c r="L45" s="38">
        <v>834.13333333333344</v>
      </c>
      <c r="M45" s="28">
        <v>821</v>
      </c>
      <c r="N45" s="28">
        <v>810.55</v>
      </c>
      <c r="O45" s="39">
        <v>38980400</v>
      </c>
      <c r="P45" s="40">
        <v>-9.8455598455598464E-3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80.8</v>
      </c>
      <c r="F46" s="37">
        <v>80.816666666666663</v>
      </c>
      <c r="G46" s="38">
        <v>80.033333333333331</v>
      </c>
      <c r="H46" s="38">
        <v>79.266666666666666</v>
      </c>
      <c r="I46" s="38">
        <v>78.483333333333334</v>
      </c>
      <c r="J46" s="38">
        <v>81.583333333333329</v>
      </c>
      <c r="K46" s="38">
        <v>82.36666666666666</v>
      </c>
      <c r="L46" s="38">
        <v>83.133333333333326</v>
      </c>
      <c r="M46" s="28">
        <v>81.599999999999994</v>
      </c>
      <c r="N46" s="28">
        <v>80.05</v>
      </c>
      <c r="O46" s="39">
        <v>97734000</v>
      </c>
      <c r="P46" s="40">
        <v>-2.0107379724181494E-2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265</v>
      </c>
      <c r="F47" s="37">
        <v>265.40000000000003</v>
      </c>
      <c r="G47" s="38">
        <v>263.45000000000005</v>
      </c>
      <c r="H47" s="38">
        <v>261.90000000000003</v>
      </c>
      <c r="I47" s="38">
        <v>259.95000000000005</v>
      </c>
      <c r="J47" s="38">
        <v>266.95000000000005</v>
      </c>
      <c r="K47" s="38">
        <v>268.89999999999998</v>
      </c>
      <c r="L47" s="38">
        <v>270.45000000000005</v>
      </c>
      <c r="M47" s="28">
        <v>267.35000000000002</v>
      </c>
      <c r="N47" s="28">
        <v>263.85000000000002</v>
      </c>
      <c r="O47" s="39">
        <v>23657800</v>
      </c>
      <c r="P47" s="40">
        <v>-1.4278869190225203E-2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17214.599999999999</v>
      </c>
      <c r="F48" s="37">
        <v>17241.95</v>
      </c>
      <c r="G48" s="38">
        <v>17141.650000000001</v>
      </c>
      <c r="H48" s="38">
        <v>17068.7</v>
      </c>
      <c r="I48" s="38">
        <v>16968.400000000001</v>
      </c>
      <c r="J48" s="38">
        <v>17314.900000000001</v>
      </c>
      <c r="K48" s="38">
        <v>17415.199999999997</v>
      </c>
      <c r="L48" s="38">
        <v>17488.150000000001</v>
      </c>
      <c r="M48" s="28">
        <v>17342.25</v>
      </c>
      <c r="N48" s="28">
        <v>17169</v>
      </c>
      <c r="O48" s="39">
        <v>130100</v>
      </c>
      <c r="P48" s="40">
        <v>1.1664074650077761E-2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338.75</v>
      </c>
      <c r="F49" s="37">
        <v>337.08333333333331</v>
      </c>
      <c r="G49" s="38">
        <v>334.66666666666663</v>
      </c>
      <c r="H49" s="38">
        <v>330.58333333333331</v>
      </c>
      <c r="I49" s="38">
        <v>328.16666666666663</v>
      </c>
      <c r="J49" s="38">
        <v>341.16666666666663</v>
      </c>
      <c r="K49" s="38">
        <v>343.58333333333326</v>
      </c>
      <c r="L49" s="38">
        <v>347.66666666666663</v>
      </c>
      <c r="M49" s="28">
        <v>339.5</v>
      </c>
      <c r="N49" s="28">
        <v>333</v>
      </c>
      <c r="O49" s="39">
        <v>15510600</v>
      </c>
      <c r="P49" s="40">
        <v>1.9160260201064459E-2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4264.8500000000004</v>
      </c>
      <c r="F50" s="37">
        <v>4273.3999999999996</v>
      </c>
      <c r="G50" s="38">
        <v>4224.8499999999995</v>
      </c>
      <c r="H50" s="38">
        <v>4184.8499999999995</v>
      </c>
      <c r="I50" s="38">
        <v>4136.2999999999993</v>
      </c>
      <c r="J50" s="38">
        <v>4313.3999999999996</v>
      </c>
      <c r="K50" s="38">
        <v>4361.9499999999989</v>
      </c>
      <c r="L50" s="38">
        <v>4401.95</v>
      </c>
      <c r="M50" s="28">
        <v>4321.95</v>
      </c>
      <c r="N50" s="28">
        <v>4233.3999999999996</v>
      </c>
      <c r="O50" s="39">
        <v>1195400</v>
      </c>
      <c r="P50" s="40">
        <v>3.8936207196245437E-2</v>
      </c>
    </row>
    <row r="51" spans="1:16" ht="12.75" customHeight="1">
      <c r="A51" s="28">
        <v>41</v>
      </c>
      <c r="B51" s="29" t="s">
        <v>86</v>
      </c>
      <c r="C51" s="30" t="s">
        <v>311</v>
      </c>
      <c r="D51" s="31">
        <v>44951</v>
      </c>
      <c r="E51" s="37">
        <v>301.39999999999998</v>
      </c>
      <c r="F51" s="37">
        <v>298.96666666666664</v>
      </c>
      <c r="G51" s="38">
        <v>296.0333333333333</v>
      </c>
      <c r="H51" s="38">
        <v>290.66666666666669</v>
      </c>
      <c r="I51" s="38">
        <v>287.73333333333335</v>
      </c>
      <c r="J51" s="38">
        <v>304.33333333333326</v>
      </c>
      <c r="K51" s="38">
        <v>307.26666666666654</v>
      </c>
      <c r="L51" s="38">
        <v>312.63333333333321</v>
      </c>
      <c r="M51" s="28">
        <v>301.89999999999998</v>
      </c>
      <c r="N51" s="28">
        <v>293.60000000000002</v>
      </c>
      <c r="O51" s="39">
        <v>8532000</v>
      </c>
      <c r="P51" s="40">
        <v>1.5714285714285715E-2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339.1</v>
      </c>
      <c r="F52" s="37">
        <v>339.35</v>
      </c>
      <c r="G52" s="38">
        <v>335.85</v>
      </c>
      <c r="H52" s="38">
        <v>332.6</v>
      </c>
      <c r="I52" s="38">
        <v>329.1</v>
      </c>
      <c r="J52" s="38">
        <v>342.6</v>
      </c>
      <c r="K52" s="38">
        <v>346.1</v>
      </c>
      <c r="L52" s="38">
        <v>349.35</v>
      </c>
      <c r="M52" s="28">
        <v>342.85</v>
      </c>
      <c r="N52" s="28">
        <v>336.1</v>
      </c>
      <c r="O52" s="39">
        <v>42984000</v>
      </c>
      <c r="P52" s="40">
        <v>2.1888439566082548E-2</v>
      </c>
    </row>
    <row r="53" spans="1:16" ht="12.75" customHeight="1">
      <c r="A53" s="28">
        <v>43</v>
      </c>
      <c r="B53" s="29" t="s">
        <v>63</v>
      </c>
      <c r="C53" s="30" t="s">
        <v>318</v>
      </c>
      <c r="D53" s="31">
        <v>44951</v>
      </c>
      <c r="E53" s="37">
        <v>552</v>
      </c>
      <c r="F53" s="37">
        <v>551.58333333333337</v>
      </c>
      <c r="G53" s="38">
        <v>548.06666666666672</v>
      </c>
      <c r="H53" s="38">
        <v>544.13333333333333</v>
      </c>
      <c r="I53" s="38">
        <v>540.61666666666667</v>
      </c>
      <c r="J53" s="38">
        <v>555.51666666666677</v>
      </c>
      <c r="K53" s="38">
        <v>559.03333333333342</v>
      </c>
      <c r="L53" s="38">
        <v>562.96666666666681</v>
      </c>
      <c r="M53" s="28">
        <v>555.1</v>
      </c>
      <c r="N53" s="28">
        <v>547.65</v>
      </c>
      <c r="O53" s="39">
        <v>4078425</v>
      </c>
      <c r="P53" s="40">
        <v>-6.4133016627078389E-3</v>
      </c>
    </row>
    <row r="54" spans="1:16" ht="12.75" customHeight="1">
      <c r="A54" s="28">
        <v>44</v>
      </c>
      <c r="B54" s="29" t="s">
        <v>44</v>
      </c>
      <c r="C54" s="30" t="s">
        <v>329</v>
      </c>
      <c r="D54" s="31">
        <v>44951</v>
      </c>
      <c r="E54" s="37">
        <v>316.35000000000002</v>
      </c>
      <c r="F54" s="37">
        <v>316.51666666666665</v>
      </c>
      <c r="G54" s="38">
        <v>314.83333333333331</v>
      </c>
      <c r="H54" s="38">
        <v>313.31666666666666</v>
      </c>
      <c r="I54" s="38">
        <v>311.63333333333333</v>
      </c>
      <c r="J54" s="38">
        <v>318.0333333333333</v>
      </c>
      <c r="K54" s="38">
        <v>319.7166666666667</v>
      </c>
      <c r="L54" s="38">
        <v>321.23333333333329</v>
      </c>
      <c r="M54" s="28">
        <v>318.2</v>
      </c>
      <c r="N54" s="28">
        <v>315</v>
      </c>
      <c r="O54" s="39">
        <v>6892500</v>
      </c>
      <c r="P54" s="40">
        <v>-7.3449989198531001E-3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733</v>
      </c>
      <c r="F55" s="37">
        <v>733.26666666666677</v>
      </c>
      <c r="G55" s="38">
        <v>728.03333333333353</v>
      </c>
      <c r="H55" s="38">
        <v>723.06666666666672</v>
      </c>
      <c r="I55" s="38">
        <v>717.83333333333348</v>
      </c>
      <c r="J55" s="38">
        <v>738.23333333333358</v>
      </c>
      <c r="K55" s="38">
        <v>743.46666666666692</v>
      </c>
      <c r="L55" s="38">
        <v>748.43333333333362</v>
      </c>
      <c r="M55" s="28">
        <v>738.5</v>
      </c>
      <c r="N55" s="28">
        <v>728.3</v>
      </c>
      <c r="O55" s="39">
        <v>6801250</v>
      </c>
      <c r="P55" s="40">
        <v>1.8532384874578811E-2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1082.6500000000001</v>
      </c>
      <c r="F56" s="37">
        <v>1073.6833333333334</v>
      </c>
      <c r="G56" s="38">
        <v>1061.7666666666669</v>
      </c>
      <c r="H56" s="38">
        <v>1040.8833333333334</v>
      </c>
      <c r="I56" s="38">
        <v>1028.9666666666669</v>
      </c>
      <c r="J56" s="38">
        <v>1094.5666666666668</v>
      </c>
      <c r="K56" s="38">
        <v>1106.4833333333333</v>
      </c>
      <c r="L56" s="38">
        <v>1127.3666666666668</v>
      </c>
      <c r="M56" s="28">
        <v>1085.5999999999999</v>
      </c>
      <c r="N56" s="28">
        <v>1052.8</v>
      </c>
      <c r="O56" s="39">
        <v>8251100</v>
      </c>
      <c r="P56" s="40">
        <v>1.5763783307993919E-2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224.8</v>
      </c>
      <c r="F57" s="37">
        <v>224.9</v>
      </c>
      <c r="G57" s="38">
        <v>223.5</v>
      </c>
      <c r="H57" s="38">
        <v>222.2</v>
      </c>
      <c r="I57" s="38">
        <v>220.79999999999998</v>
      </c>
      <c r="J57" s="38">
        <v>226.20000000000002</v>
      </c>
      <c r="K57" s="38">
        <v>227.60000000000005</v>
      </c>
      <c r="L57" s="38">
        <v>228.90000000000003</v>
      </c>
      <c r="M57" s="28">
        <v>226.3</v>
      </c>
      <c r="N57" s="28">
        <v>223.6</v>
      </c>
      <c r="O57" s="39">
        <v>25300800</v>
      </c>
      <c r="P57" s="40">
        <v>2.5012761613067893E-2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4007.3</v>
      </c>
      <c r="F58" s="37">
        <v>3971.2833333333333</v>
      </c>
      <c r="G58" s="38">
        <v>3927.6166666666668</v>
      </c>
      <c r="H58" s="38">
        <v>3847.9333333333334</v>
      </c>
      <c r="I58" s="38">
        <v>3804.2666666666669</v>
      </c>
      <c r="J58" s="38">
        <v>4050.9666666666667</v>
      </c>
      <c r="K58" s="38">
        <v>4094.6333333333337</v>
      </c>
      <c r="L58" s="38">
        <v>4174.3166666666666</v>
      </c>
      <c r="M58" s="28">
        <v>4014.95</v>
      </c>
      <c r="N58" s="28">
        <v>3891.6</v>
      </c>
      <c r="O58" s="39">
        <v>593850</v>
      </c>
      <c r="P58" s="40">
        <v>-0.11550491510277033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1522.35</v>
      </c>
      <c r="F59" s="37">
        <v>1524.55</v>
      </c>
      <c r="G59" s="38">
        <v>1514.85</v>
      </c>
      <c r="H59" s="38">
        <v>1507.35</v>
      </c>
      <c r="I59" s="38">
        <v>1497.6499999999999</v>
      </c>
      <c r="J59" s="38">
        <v>1532.05</v>
      </c>
      <c r="K59" s="38">
        <v>1541.7500000000002</v>
      </c>
      <c r="L59" s="38">
        <v>1549.25</v>
      </c>
      <c r="M59" s="28">
        <v>1534.25</v>
      </c>
      <c r="N59" s="28">
        <v>1517.05</v>
      </c>
      <c r="O59" s="39">
        <v>2369150</v>
      </c>
      <c r="P59" s="40">
        <v>1.9242155121373594E-3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747.15</v>
      </c>
      <c r="F60" s="37">
        <v>747.98333333333323</v>
      </c>
      <c r="G60" s="38">
        <v>741.21666666666647</v>
      </c>
      <c r="H60" s="38">
        <v>735.28333333333319</v>
      </c>
      <c r="I60" s="38">
        <v>728.51666666666642</v>
      </c>
      <c r="J60" s="38">
        <v>753.91666666666652</v>
      </c>
      <c r="K60" s="38">
        <v>760.68333333333317</v>
      </c>
      <c r="L60" s="38">
        <v>766.61666666666656</v>
      </c>
      <c r="M60" s="28">
        <v>754.75</v>
      </c>
      <c r="N60" s="28">
        <v>742.05</v>
      </c>
      <c r="O60" s="39">
        <v>6358000</v>
      </c>
      <c r="P60" s="40">
        <v>-1.2732919254658385E-2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903.25</v>
      </c>
      <c r="F61" s="37">
        <v>901.1</v>
      </c>
      <c r="G61" s="38">
        <v>896.15000000000009</v>
      </c>
      <c r="H61" s="38">
        <v>889.05000000000007</v>
      </c>
      <c r="I61" s="38">
        <v>884.10000000000014</v>
      </c>
      <c r="J61" s="38">
        <v>908.2</v>
      </c>
      <c r="K61" s="38">
        <v>913.15000000000009</v>
      </c>
      <c r="L61" s="38">
        <v>920.25</v>
      </c>
      <c r="M61" s="28">
        <v>906.05</v>
      </c>
      <c r="N61" s="28">
        <v>894</v>
      </c>
      <c r="O61" s="39">
        <v>3154900</v>
      </c>
      <c r="P61" s="40">
        <v>-8.5789705235371754E-3</v>
      </c>
    </row>
    <row r="62" spans="1:16" ht="12.75" customHeight="1">
      <c r="A62" s="28">
        <v>52</v>
      </c>
      <c r="B62" s="29" t="s">
        <v>70</v>
      </c>
      <c r="C62" s="30" t="s">
        <v>247</v>
      </c>
      <c r="D62" s="31">
        <v>44951</v>
      </c>
      <c r="E62" s="37">
        <v>348.8</v>
      </c>
      <c r="F62" s="37">
        <v>348.48333333333335</v>
      </c>
      <c r="G62" s="38">
        <v>346.81666666666672</v>
      </c>
      <c r="H62" s="38">
        <v>344.83333333333337</v>
      </c>
      <c r="I62" s="38">
        <v>343.16666666666674</v>
      </c>
      <c r="J62" s="38">
        <v>350.4666666666667</v>
      </c>
      <c r="K62" s="38">
        <v>352.13333333333333</v>
      </c>
      <c r="L62" s="38">
        <v>354.11666666666667</v>
      </c>
      <c r="M62" s="28">
        <v>350.15</v>
      </c>
      <c r="N62" s="28">
        <v>346.5</v>
      </c>
      <c r="O62" s="39">
        <v>4362000</v>
      </c>
      <c r="P62" s="40">
        <v>-4.530531845042679E-2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179.75</v>
      </c>
      <c r="F63" s="37">
        <v>179.93333333333331</v>
      </c>
      <c r="G63" s="38">
        <v>178.06666666666661</v>
      </c>
      <c r="H63" s="38">
        <v>176.3833333333333</v>
      </c>
      <c r="I63" s="38">
        <v>174.51666666666659</v>
      </c>
      <c r="J63" s="38">
        <v>181.61666666666662</v>
      </c>
      <c r="K63" s="38">
        <v>183.48333333333335</v>
      </c>
      <c r="L63" s="38">
        <v>185.16666666666663</v>
      </c>
      <c r="M63" s="28">
        <v>181.8</v>
      </c>
      <c r="N63" s="28">
        <v>178.25</v>
      </c>
      <c r="O63" s="39">
        <v>9355000</v>
      </c>
      <c r="P63" s="40">
        <v>4.5251396648044694E-2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1396</v>
      </c>
      <c r="F64" s="37">
        <v>1395.3666666666668</v>
      </c>
      <c r="G64" s="38">
        <v>1385.7333333333336</v>
      </c>
      <c r="H64" s="38">
        <v>1375.4666666666667</v>
      </c>
      <c r="I64" s="38">
        <v>1365.8333333333335</v>
      </c>
      <c r="J64" s="38">
        <v>1405.6333333333337</v>
      </c>
      <c r="K64" s="38">
        <v>1415.2666666666669</v>
      </c>
      <c r="L64" s="38">
        <v>1425.5333333333338</v>
      </c>
      <c r="M64" s="28">
        <v>1405</v>
      </c>
      <c r="N64" s="28">
        <v>1385.1</v>
      </c>
      <c r="O64" s="39">
        <v>1593000</v>
      </c>
      <c r="P64" s="40">
        <v>-3.5947712418300651E-2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562.79999999999995</v>
      </c>
      <c r="F65" s="37">
        <v>564.06666666666661</v>
      </c>
      <c r="G65" s="38">
        <v>557.98333333333323</v>
      </c>
      <c r="H65" s="38">
        <v>553.16666666666663</v>
      </c>
      <c r="I65" s="38">
        <v>547.08333333333326</v>
      </c>
      <c r="J65" s="38">
        <v>568.88333333333321</v>
      </c>
      <c r="K65" s="38">
        <v>574.9666666666667</v>
      </c>
      <c r="L65" s="38">
        <v>579.78333333333319</v>
      </c>
      <c r="M65" s="28">
        <v>570.15</v>
      </c>
      <c r="N65" s="28">
        <v>559.25</v>
      </c>
      <c r="O65" s="39">
        <v>12646250</v>
      </c>
      <c r="P65" s="40">
        <v>1.5049663890839771E-2</v>
      </c>
    </row>
    <row r="66" spans="1:16" ht="12.75" customHeight="1">
      <c r="A66" s="28">
        <v>56</v>
      </c>
      <c r="B66" s="29" t="s">
        <v>42</v>
      </c>
      <c r="C66" s="30" t="s">
        <v>248</v>
      </c>
      <c r="D66" s="31">
        <v>44951</v>
      </c>
      <c r="E66" s="37">
        <v>1884</v>
      </c>
      <c r="F66" s="37">
        <v>1891.1166666666668</v>
      </c>
      <c r="G66" s="38">
        <v>1867.8833333333337</v>
      </c>
      <c r="H66" s="38">
        <v>1851.7666666666669</v>
      </c>
      <c r="I66" s="38">
        <v>1828.5333333333338</v>
      </c>
      <c r="J66" s="38">
        <v>1907.2333333333336</v>
      </c>
      <c r="K66" s="38">
        <v>1930.4666666666667</v>
      </c>
      <c r="L66" s="38">
        <v>1946.5833333333335</v>
      </c>
      <c r="M66" s="28">
        <v>1914.35</v>
      </c>
      <c r="N66" s="28">
        <v>1875</v>
      </c>
      <c r="O66" s="39">
        <v>1193500</v>
      </c>
      <c r="P66" s="40">
        <v>-3.3402922755741129E-3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2008.75</v>
      </c>
      <c r="F67" s="37">
        <v>2011.2</v>
      </c>
      <c r="G67" s="38">
        <v>1997.4</v>
      </c>
      <c r="H67" s="38">
        <v>1986.05</v>
      </c>
      <c r="I67" s="38">
        <v>1972.25</v>
      </c>
      <c r="J67" s="38">
        <v>2022.5500000000002</v>
      </c>
      <c r="K67" s="38">
        <v>2036.35</v>
      </c>
      <c r="L67" s="38">
        <v>2047.7000000000003</v>
      </c>
      <c r="M67" s="28">
        <v>2025</v>
      </c>
      <c r="N67" s="28">
        <v>1999.85</v>
      </c>
      <c r="O67" s="39">
        <v>1381500</v>
      </c>
      <c r="P67" s="40">
        <v>2.9241944496181786E-2</v>
      </c>
    </row>
    <row r="68" spans="1:16" ht="12.75" customHeight="1">
      <c r="A68" s="28">
        <v>58</v>
      </c>
      <c r="B68" s="29" t="s">
        <v>44</v>
      </c>
      <c r="C68" s="30" t="s">
        <v>337</v>
      </c>
      <c r="D68" s="31">
        <v>44951</v>
      </c>
      <c r="E68" s="37">
        <v>218.2</v>
      </c>
      <c r="F68" s="37">
        <v>217.98333333333335</v>
      </c>
      <c r="G68" s="38">
        <v>216.2166666666667</v>
      </c>
      <c r="H68" s="38">
        <v>214.23333333333335</v>
      </c>
      <c r="I68" s="38">
        <v>212.4666666666667</v>
      </c>
      <c r="J68" s="38">
        <v>219.9666666666667</v>
      </c>
      <c r="K68" s="38">
        <v>221.73333333333335</v>
      </c>
      <c r="L68" s="38">
        <v>223.7166666666667</v>
      </c>
      <c r="M68" s="28">
        <v>219.75</v>
      </c>
      <c r="N68" s="28">
        <v>216</v>
      </c>
      <c r="O68" s="39">
        <v>16282000</v>
      </c>
      <c r="P68" s="40">
        <v>-1.18946474086661E-2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3413.4</v>
      </c>
      <c r="F69" s="37">
        <v>3402.4333333333329</v>
      </c>
      <c r="G69" s="38">
        <v>3384.8666666666659</v>
      </c>
      <c r="H69" s="38">
        <v>3356.333333333333</v>
      </c>
      <c r="I69" s="38">
        <v>3338.766666666666</v>
      </c>
      <c r="J69" s="38">
        <v>3430.9666666666658</v>
      </c>
      <c r="K69" s="38">
        <v>3448.5333333333324</v>
      </c>
      <c r="L69" s="38">
        <v>3477.0666666666657</v>
      </c>
      <c r="M69" s="28">
        <v>3420</v>
      </c>
      <c r="N69" s="28">
        <v>3373.9</v>
      </c>
      <c r="O69" s="39">
        <v>2636250</v>
      </c>
      <c r="P69" s="40">
        <v>-8.9658283523175817E-3</v>
      </c>
    </row>
    <row r="70" spans="1:16" ht="12.75" customHeight="1">
      <c r="A70" s="28">
        <v>60</v>
      </c>
      <c r="B70" s="29" t="s">
        <v>44</v>
      </c>
      <c r="C70" s="30" t="s">
        <v>250</v>
      </c>
      <c r="D70" s="31">
        <v>44951</v>
      </c>
      <c r="E70" s="37">
        <v>3930.55</v>
      </c>
      <c r="F70" s="37">
        <v>3914.0333333333333</v>
      </c>
      <c r="G70" s="38">
        <v>3888.2666666666664</v>
      </c>
      <c r="H70" s="38">
        <v>3845.9833333333331</v>
      </c>
      <c r="I70" s="38">
        <v>3820.2166666666662</v>
      </c>
      <c r="J70" s="38">
        <v>3956.3166666666666</v>
      </c>
      <c r="K70" s="38">
        <v>3982.0833333333339</v>
      </c>
      <c r="L70" s="38">
        <v>4024.3666666666668</v>
      </c>
      <c r="M70" s="28">
        <v>3939.8</v>
      </c>
      <c r="N70" s="28">
        <v>3871.75</v>
      </c>
      <c r="O70" s="39">
        <v>417625</v>
      </c>
      <c r="P70" s="40">
        <v>2.7010804321728693E-3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382.55</v>
      </c>
      <c r="F71" s="37">
        <v>382.59999999999997</v>
      </c>
      <c r="G71" s="38">
        <v>380.24999999999994</v>
      </c>
      <c r="H71" s="38">
        <v>377.95</v>
      </c>
      <c r="I71" s="38">
        <v>375.59999999999997</v>
      </c>
      <c r="J71" s="38">
        <v>384.89999999999992</v>
      </c>
      <c r="K71" s="38">
        <v>387.24999999999994</v>
      </c>
      <c r="L71" s="38">
        <v>389.5499999999999</v>
      </c>
      <c r="M71" s="28">
        <v>384.95</v>
      </c>
      <c r="N71" s="28">
        <v>380.3</v>
      </c>
      <c r="O71" s="39">
        <v>43286100</v>
      </c>
      <c r="P71" s="40">
        <v>4.8645957023020648E-3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4264</v>
      </c>
      <c r="F72" s="37">
        <v>4260.55</v>
      </c>
      <c r="G72" s="38">
        <v>4241.1000000000004</v>
      </c>
      <c r="H72" s="38">
        <v>4218.2</v>
      </c>
      <c r="I72" s="38">
        <v>4198.75</v>
      </c>
      <c r="J72" s="38">
        <v>4283.4500000000007</v>
      </c>
      <c r="K72" s="38">
        <v>4302.8999999999996</v>
      </c>
      <c r="L72" s="38">
        <v>4325.8000000000011</v>
      </c>
      <c r="M72" s="28">
        <v>4280</v>
      </c>
      <c r="N72" s="28">
        <v>4237.6499999999996</v>
      </c>
      <c r="O72" s="39">
        <v>2324125</v>
      </c>
      <c r="P72" s="40">
        <v>-4.0175701735590316E-3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3231.9</v>
      </c>
      <c r="F73" s="37">
        <v>3236.2666666666664</v>
      </c>
      <c r="G73" s="38">
        <v>3217.5333333333328</v>
      </c>
      <c r="H73" s="38">
        <v>3203.1666666666665</v>
      </c>
      <c r="I73" s="38">
        <v>3184.4333333333329</v>
      </c>
      <c r="J73" s="38">
        <v>3250.6333333333328</v>
      </c>
      <c r="K73" s="38">
        <v>3269.3666666666663</v>
      </c>
      <c r="L73" s="38">
        <v>3283.7333333333327</v>
      </c>
      <c r="M73" s="28">
        <v>3255</v>
      </c>
      <c r="N73" s="28">
        <v>3221.9</v>
      </c>
      <c r="O73" s="39">
        <v>2731925</v>
      </c>
      <c r="P73" s="40">
        <v>8.3973903494606299E-3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2173.3000000000002</v>
      </c>
      <c r="F74" s="37">
        <v>2172.5</v>
      </c>
      <c r="G74" s="38">
        <v>2148.8000000000002</v>
      </c>
      <c r="H74" s="38">
        <v>2124.3000000000002</v>
      </c>
      <c r="I74" s="38">
        <v>2100.6000000000004</v>
      </c>
      <c r="J74" s="38">
        <v>2197</v>
      </c>
      <c r="K74" s="38">
        <v>2220.6999999999998</v>
      </c>
      <c r="L74" s="38">
        <v>2245.1999999999998</v>
      </c>
      <c r="M74" s="28">
        <v>2196.1999999999998</v>
      </c>
      <c r="N74" s="28">
        <v>2148</v>
      </c>
      <c r="O74" s="39">
        <v>741950</v>
      </c>
      <c r="P74" s="40">
        <v>-0.12431028886725089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181.55</v>
      </c>
      <c r="F75" s="37">
        <v>182</v>
      </c>
      <c r="G75" s="38">
        <v>180</v>
      </c>
      <c r="H75" s="38">
        <v>178.45</v>
      </c>
      <c r="I75" s="38">
        <v>176.45</v>
      </c>
      <c r="J75" s="38">
        <v>183.55</v>
      </c>
      <c r="K75" s="38">
        <v>185.55</v>
      </c>
      <c r="L75" s="38">
        <v>187.10000000000002</v>
      </c>
      <c r="M75" s="28">
        <v>184</v>
      </c>
      <c r="N75" s="28">
        <v>180.45</v>
      </c>
      <c r="O75" s="39">
        <v>28159200</v>
      </c>
      <c r="P75" s="40">
        <v>0.10558303886925795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138.65</v>
      </c>
      <c r="F76" s="37">
        <v>139.9</v>
      </c>
      <c r="G76" s="38">
        <v>136.9</v>
      </c>
      <c r="H76" s="38">
        <v>135.15</v>
      </c>
      <c r="I76" s="38">
        <v>132.15</v>
      </c>
      <c r="J76" s="38">
        <v>141.65</v>
      </c>
      <c r="K76" s="38">
        <v>144.65</v>
      </c>
      <c r="L76" s="38">
        <v>146.4</v>
      </c>
      <c r="M76" s="28">
        <v>142.9</v>
      </c>
      <c r="N76" s="28">
        <v>138.15</v>
      </c>
      <c r="O76" s="39">
        <v>78040000</v>
      </c>
      <c r="P76" s="40">
        <v>0.11477751589172203</v>
      </c>
    </row>
    <row r="77" spans="1:16" ht="12.75" customHeight="1">
      <c r="A77" s="28">
        <v>67</v>
      </c>
      <c r="B77" s="29" t="s">
        <v>86</v>
      </c>
      <c r="C77" s="30" t="s">
        <v>349</v>
      </c>
      <c r="D77" s="31">
        <v>44951</v>
      </c>
      <c r="E77" s="37">
        <v>104.65</v>
      </c>
      <c r="F77" s="37">
        <v>104.55</v>
      </c>
      <c r="G77" s="38">
        <v>103.85</v>
      </c>
      <c r="H77" s="38">
        <v>103.05</v>
      </c>
      <c r="I77" s="38">
        <v>102.35</v>
      </c>
      <c r="J77" s="38">
        <v>105.35</v>
      </c>
      <c r="K77" s="38">
        <v>106.05000000000001</v>
      </c>
      <c r="L77" s="38">
        <v>106.85</v>
      </c>
      <c r="M77" s="28">
        <v>105.25</v>
      </c>
      <c r="N77" s="28">
        <v>103.75</v>
      </c>
      <c r="O77" s="39">
        <v>16343600</v>
      </c>
      <c r="P77" s="40">
        <v>-1.2710517953606611E-3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97.2</v>
      </c>
      <c r="F78" s="37">
        <v>97.316666666666677</v>
      </c>
      <c r="G78" s="38">
        <v>96.78333333333336</v>
      </c>
      <c r="H78" s="38">
        <v>96.366666666666688</v>
      </c>
      <c r="I78" s="38">
        <v>95.833333333333371</v>
      </c>
      <c r="J78" s="38">
        <v>97.733333333333348</v>
      </c>
      <c r="K78" s="38">
        <v>98.26666666666668</v>
      </c>
      <c r="L78" s="38">
        <v>98.683333333333337</v>
      </c>
      <c r="M78" s="28">
        <v>97.85</v>
      </c>
      <c r="N78" s="28">
        <v>96.9</v>
      </c>
      <c r="O78" s="39">
        <v>52630800</v>
      </c>
      <c r="P78" s="40">
        <v>-3.6515912897822446E-2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436.05</v>
      </c>
      <c r="F79" s="37">
        <v>434.23333333333329</v>
      </c>
      <c r="G79" s="38">
        <v>430.96666666666658</v>
      </c>
      <c r="H79" s="38">
        <v>425.88333333333327</v>
      </c>
      <c r="I79" s="38">
        <v>422.61666666666656</v>
      </c>
      <c r="J79" s="38">
        <v>439.31666666666661</v>
      </c>
      <c r="K79" s="38">
        <v>442.58333333333337</v>
      </c>
      <c r="L79" s="38">
        <v>447.66666666666663</v>
      </c>
      <c r="M79" s="28">
        <v>437.5</v>
      </c>
      <c r="N79" s="28">
        <v>429.15</v>
      </c>
      <c r="O79" s="39">
        <v>5160550</v>
      </c>
      <c r="P79" s="40">
        <v>3.3391405342624858E-2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41.05</v>
      </c>
      <c r="F80" s="37">
        <v>41</v>
      </c>
      <c r="G80" s="38">
        <v>40.75</v>
      </c>
      <c r="H80" s="38">
        <v>40.450000000000003</v>
      </c>
      <c r="I80" s="38">
        <v>40.200000000000003</v>
      </c>
      <c r="J80" s="38">
        <v>41.3</v>
      </c>
      <c r="K80" s="38">
        <v>41.55</v>
      </c>
      <c r="L80" s="38">
        <v>41.849999999999994</v>
      </c>
      <c r="M80" s="28">
        <v>41.25</v>
      </c>
      <c r="N80" s="28">
        <v>40.700000000000003</v>
      </c>
      <c r="O80" s="39">
        <v>138870000</v>
      </c>
      <c r="P80" s="40">
        <v>1.3964185970100214E-2</v>
      </c>
    </row>
    <row r="81" spans="1:16" ht="12.75" customHeight="1">
      <c r="A81" s="28">
        <v>71</v>
      </c>
      <c r="B81" s="29" t="s">
        <v>44</v>
      </c>
      <c r="C81" s="30" t="s">
        <v>364</v>
      </c>
      <c r="D81" s="31">
        <v>44951</v>
      </c>
      <c r="E81" s="37">
        <v>571.15</v>
      </c>
      <c r="F81" s="37">
        <v>568.43333333333339</v>
      </c>
      <c r="G81" s="38">
        <v>563.11666666666679</v>
      </c>
      <c r="H81" s="38">
        <v>555.08333333333337</v>
      </c>
      <c r="I81" s="38">
        <v>549.76666666666677</v>
      </c>
      <c r="J81" s="38">
        <v>576.46666666666681</v>
      </c>
      <c r="K81" s="38">
        <v>581.78333333333342</v>
      </c>
      <c r="L81" s="38">
        <v>589.81666666666683</v>
      </c>
      <c r="M81" s="28">
        <v>573.75</v>
      </c>
      <c r="N81" s="28">
        <v>560.4</v>
      </c>
      <c r="O81" s="39">
        <v>7285200</v>
      </c>
      <c r="P81" s="40">
        <v>5.338345864661654E-2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895.2</v>
      </c>
      <c r="F82" s="37">
        <v>897.7166666666667</v>
      </c>
      <c r="G82" s="38">
        <v>887.58333333333337</v>
      </c>
      <c r="H82" s="38">
        <v>879.9666666666667</v>
      </c>
      <c r="I82" s="38">
        <v>869.83333333333337</v>
      </c>
      <c r="J82" s="38">
        <v>905.33333333333337</v>
      </c>
      <c r="K82" s="38">
        <v>915.46666666666658</v>
      </c>
      <c r="L82" s="38">
        <v>923.08333333333337</v>
      </c>
      <c r="M82" s="28">
        <v>907.85</v>
      </c>
      <c r="N82" s="28">
        <v>890.1</v>
      </c>
      <c r="O82" s="39">
        <v>5228000</v>
      </c>
      <c r="P82" s="40">
        <v>5.765729314181671E-2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1247.45</v>
      </c>
      <c r="F83" s="37">
        <v>1251.1499999999999</v>
      </c>
      <c r="G83" s="38">
        <v>1232.2999999999997</v>
      </c>
      <c r="H83" s="38">
        <v>1217.1499999999999</v>
      </c>
      <c r="I83" s="38">
        <v>1198.2999999999997</v>
      </c>
      <c r="J83" s="38">
        <v>1266.2999999999997</v>
      </c>
      <c r="K83" s="38">
        <v>1285.1499999999996</v>
      </c>
      <c r="L83" s="38">
        <v>1300.2999999999997</v>
      </c>
      <c r="M83" s="28">
        <v>1270</v>
      </c>
      <c r="N83" s="28">
        <v>1236</v>
      </c>
      <c r="O83" s="39">
        <v>4115700</v>
      </c>
      <c r="P83" s="40">
        <v>3.5943517329910142E-2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328.9</v>
      </c>
      <c r="F84" s="37">
        <v>327.73333333333329</v>
      </c>
      <c r="G84" s="38">
        <v>324.81666666666661</v>
      </c>
      <c r="H84" s="38">
        <v>320.73333333333329</v>
      </c>
      <c r="I84" s="38">
        <v>317.81666666666661</v>
      </c>
      <c r="J84" s="38">
        <v>331.81666666666661</v>
      </c>
      <c r="K84" s="38">
        <v>334.73333333333323</v>
      </c>
      <c r="L84" s="38">
        <v>338.81666666666661</v>
      </c>
      <c r="M84" s="28">
        <v>330.65</v>
      </c>
      <c r="N84" s="28">
        <v>323.64999999999998</v>
      </c>
      <c r="O84" s="39">
        <v>7632000</v>
      </c>
      <c r="P84" s="40">
        <v>2.0593741642150307E-2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1725.05</v>
      </c>
      <c r="F85" s="37">
        <v>1731.6333333333332</v>
      </c>
      <c r="G85" s="38">
        <v>1716.2666666666664</v>
      </c>
      <c r="H85" s="38">
        <v>1707.4833333333331</v>
      </c>
      <c r="I85" s="38">
        <v>1692.1166666666663</v>
      </c>
      <c r="J85" s="38">
        <v>1740.4166666666665</v>
      </c>
      <c r="K85" s="38">
        <v>1755.7833333333333</v>
      </c>
      <c r="L85" s="38">
        <v>1764.5666666666666</v>
      </c>
      <c r="M85" s="28">
        <v>1747</v>
      </c>
      <c r="N85" s="28">
        <v>1722.85</v>
      </c>
      <c r="O85" s="39">
        <v>7586700</v>
      </c>
      <c r="P85" s="40">
        <v>1.6483166804556738E-2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491.8</v>
      </c>
      <c r="F86" s="37">
        <v>492.61666666666673</v>
      </c>
      <c r="G86" s="38">
        <v>488.88333333333344</v>
      </c>
      <c r="H86" s="38">
        <v>485.9666666666667</v>
      </c>
      <c r="I86" s="38">
        <v>482.23333333333341</v>
      </c>
      <c r="J86" s="38">
        <v>495.53333333333347</v>
      </c>
      <c r="K86" s="38">
        <v>499.26666666666671</v>
      </c>
      <c r="L86" s="38">
        <v>502.18333333333351</v>
      </c>
      <c r="M86" s="28">
        <v>496.35</v>
      </c>
      <c r="N86" s="28">
        <v>489.7</v>
      </c>
      <c r="O86" s="39">
        <v>3753750</v>
      </c>
      <c r="P86" s="40">
        <v>-2.1505376344086023E-2</v>
      </c>
    </row>
    <row r="87" spans="1:16" ht="12.75" customHeight="1">
      <c r="A87" s="28">
        <v>77</v>
      </c>
      <c r="B87" s="29" t="s">
        <v>44</v>
      </c>
      <c r="C87" s="30" t="s">
        <v>258</v>
      </c>
      <c r="D87" s="31">
        <v>44951</v>
      </c>
      <c r="E87" s="37">
        <v>2557.9</v>
      </c>
      <c r="F87" s="37">
        <v>2556.4</v>
      </c>
      <c r="G87" s="38">
        <v>2538.8000000000002</v>
      </c>
      <c r="H87" s="38">
        <v>2519.7000000000003</v>
      </c>
      <c r="I87" s="38">
        <v>2502.1000000000004</v>
      </c>
      <c r="J87" s="38">
        <v>2575.5</v>
      </c>
      <c r="K87" s="38">
        <v>2593.0999999999995</v>
      </c>
      <c r="L87" s="38">
        <v>2612.1999999999998</v>
      </c>
      <c r="M87" s="28">
        <v>2574</v>
      </c>
      <c r="N87" s="28">
        <v>2537.3000000000002</v>
      </c>
      <c r="O87" s="39">
        <v>3231300</v>
      </c>
      <c r="P87" s="40">
        <v>2.4833491912464319E-2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1132.55</v>
      </c>
      <c r="F88" s="37">
        <v>1126.3333333333333</v>
      </c>
      <c r="G88" s="38">
        <v>1114.1666666666665</v>
      </c>
      <c r="H88" s="38">
        <v>1095.7833333333333</v>
      </c>
      <c r="I88" s="38">
        <v>1083.6166666666666</v>
      </c>
      <c r="J88" s="38">
        <v>1144.7166666666665</v>
      </c>
      <c r="K88" s="38">
        <v>1156.883333333333</v>
      </c>
      <c r="L88" s="38">
        <v>1175.2666666666664</v>
      </c>
      <c r="M88" s="28">
        <v>1138.5</v>
      </c>
      <c r="N88" s="28">
        <v>1107.95</v>
      </c>
      <c r="O88" s="39">
        <v>4654000</v>
      </c>
      <c r="P88" s="40">
        <v>-4.8164433991205645E-2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1038.25</v>
      </c>
      <c r="F89" s="37">
        <v>1036.4833333333333</v>
      </c>
      <c r="G89" s="38">
        <v>1031.2166666666667</v>
      </c>
      <c r="H89" s="38">
        <v>1024.1833333333334</v>
      </c>
      <c r="I89" s="38">
        <v>1018.9166666666667</v>
      </c>
      <c r="J89" s="38">
        <v>1043.5166666666667</v>
      </c>
      <c r="K89" s="38">
        <v>1048.7833333333335</v>
      </c>
      <c r="L89" s="38">
        <v>1055.8166666666666</v>
      </c>
      <c r="M89" s="28">
        <v>1041.75</v>
      </c>
      <c r="N89" s="28">
        <v>1029.45</v>
      </c>
      <c r="O89" s="39">
        <v>9393300</v>
      </c>
      <c r="P89" s="40">
        <v>1.3902531167359275E-2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2679.4</v>
      </c>
      <c r="F90" s="37">
        <v>2672.0666666666671</v>
      </c>
      <c r="G90" s="38">
        <v>2660.4333333333343</v>
      </c>
      <c r="H90" s="38">
        <v>2641.4666666666672</v>
      </c>
      <c r="I90" s="38">
        <v>2629.8333333333344</v>
      </c>
      <c r="J90" s="38">
        <v>2691.0333333333342</v>
      </c>
      <c r="K90" s="38">
        <v>2702.6666666666665</v>
      </c>
      <c r="L90" s="38">
        <v>2721.6333333333341</v>
      </c>
      <c r="M90" s="28">
        <v>2683.7</v>
      </c>
      <c r="N90" s="28">
        <v>2653.1</v>
      </c>
      <c r="O90" s="39">
        <v>19030800</v>
      </c>
      <c r="P90" s="40">
        <v>7.3843515268933319E-3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2189.5500000000002</v>
      </c>
      <c r="F91" s="37">
        <v>2187.8333333333335</v>
      </c>
      <c r="G91" s="38">
        <v>2173.0166666666669</v>
      </c>
      <c r="H91" s="38">
        <v>2156.4833333333336</v>
      </c>
      <c r="I91" s="38">
        <v>2141.666666666667</v>
      </c>
      <c r="J91" s="38">
        <v>2204.3666666666668</v>
      </c>
      <c r="K91" s="38">
        <v>2219.1833333333334</v>
      </c>
      <c r="L91" s="38">
        <v>2235.7166666666667</v>
      </c>
      <c r="M91" s="28">
        <v>2202.65</v>
      </c>
      <c r="N91" s="28">
        <v>2171.3000000000002</v>
      </c>
      <c r="O91" s="39">
        <v>1709400</v>
      </c>
      <c r="P91" s="40">
        <v>2.5927259632697156E-2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1644.15</v>
      </c>
      <c r="F92" s="37">
        <v>1640.1666666666667</v>
      </c>
      <c r="G92" s="38">
        <v>1633.3333333333335</v>
      </c>
      <c r="H92" s="38">
        <v>1622.5166666666667</v>
      </c>
      <c r="I92" s="38">
        <v>1615.6833333333334</v>
      </c>
      <c r="J92" s="38">
        <v>1650.9833333333336</v>
      </c>
      <c r="K92" s="38">
        <v>1657.8166666666671</v>
      </c>
      <c r="L92" s="38">
        <v>1668.6333333333337</v>
      </c>
      <c r="M92" s="28">
        <v>1647</v>
      </c>
      <c r="N92" s="28">
        <v>1629.35</v>
      </c>
      <c r="O92" s="39">
        <v>57114750</v>
      </c>
      <c r="P92" s="40">
        <v>8.5270037973331266E-3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599.35</v>
      </c>
      <c r="F93" s="37">
        <v>591.66666666666663</v>
      </c>
      <c r="G93" s="38">
        <v>580.08333333333326</v>
      </c>
      <c r="H93" s="38">
        <v>560.81666666666661</v>
      </c>
      <c r="I93" s="38">
        <v>549.23333333333323</v>
      </c>
      <c r="J93" s="38">
        <v>610.93333333333328</v>
      </c>
      <c r="K93" s="38">
        <v>622.51666666666654</v>
      </c>
      <c r="L93" s="38">
        <v>641.7833333333333</v>
      </c>
      <c r="M93" s="28">
        <v>603.25</v>
      </c>
      <c r="N93" s="28">
        <v>572.4</v>
      </c>
      <c r="O93" s="39">
        <v>14528800</v>
      </c>
      <c r="P93" s="40">
        <v>-5.2970109723798713E-4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2728.95</v>
      </c>
      <c r="F94" s="37">
        <v>2731.9666666666667</v>
      </c>
      <c r="G94" s="38">
        <v>2711.9833333333336</v>
      </c>
      <c r="H94" s="38">
        <v>2695.0166666666669</v>
      </c>
      <c r="I94" s="38">
        <v>2675.0333333333338</v>
      </c>
      <c r="J94" s="38">
        <v>2748.9333333333334</v>
      </c>
      <c r="K94" s="38">
        <v>2768.9166666666661</v>
      </c>
      <c r="L94" s="38">
        <v>2785.8833333333332</v>
      </c>
      <c r="M94" s="28">
        <v>2751.95</v>
      </c>
      <c r="N94" s="28">
        <v>2715</v>
      </c>
      <c r="O94" s="39">
        <v>2411400</v>
      </c>
      <c r="P94" s="40">
        <v>-2.5106124924196484E-2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481</v>
      </c>
      <c r="F95" s="37">
        <v>483.26666666666665</v>
      </c>
      <c r="G95" s="38">
        <v>477.38333333333333</v>
      </c>
      <c r="H95" s="38">
        <v>473.76666666666665</v>
      </c>
      <c r="I95" s="38">
        <v>467.88333333333333</v>
      </c>
      <c r="J95" s="38">
        <v>486.88333333333333</v>
      </c>
      <c r="K95" s="38">
        <v>492.76666666666665</v>
      </c>
      <c r="L95" s="38">
        <v>496.38333333333333</v>
      </c>
      <c r="M95" s="28">
        <v>489.15</v>
      </c>
      <c r="N95" s="28">
        <v>479.65</v>
      </c>
      <c r="O95" s="39">
        <v>20724200</v>
      </c>
      <c r="P95" s="40">
        <v>1.1825017088174983E-2</v>
      </c>
    </row>
    <row r="96" spans="1:16" ht="12.75" customHeight="1">
      <c r="A96" s="28">
        <v>86</v>
      </c>
      <c r="B96" s="29" t="s">
        <v>119</v>
      </c>
      <c r="C96" s="30" t="s">
        <v>373</v>
      </c>
      <c r="D96" s="31">
        <v>44951</v>
      </c>
      <c r="E96" s="37">
        <v>116.8</v>
      </c>
      <c r="F96" s="37">
        <v>116.76666666666667</v>
      </c>
      <c r="G96" s="38">
        <v>115.48333333333333</v>
      </c>
      <c r="H96" s="38">
        <v>114.16666666666667</v>
      </c>
      <c r="I96" s="38">
        <v>112.88333333333334</v>
      </c>
      <c r="J96" s="38">
        <v>118.08333333333333</v>
      </c>
      <c r="K96" s="38">
        <v>119.36666666666666</v>
      </c>
      <c r="L96" s="38">
        <v>120.68333333333332</v>
      </c>
      <c r="M96" s="28">
        <v>118.05</v>
      </c>
      <c r="N96" s="28">
        <v>115.45</v>
      </c>
      <c r="O96" s="39">
        <v>20404800</v>
      </c>
      <c r="P96" s="40">
        <v>4.4896030245746696E-3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239.15</v>
      </c>
      <c r="F97" s="37">
        <v>238.48333333333335</v>
      </c>
      <c r="G97" s="38">
        <v>236.76666666666671</v>
      </c>
      <c r="H97" s="38">
        <v>234.38333333333335</v>
      </c>
      <c r="I97" s="38">
        <v>232.66666666666671</v>
      </c>
      <c r="J97" s="38">
        <v>240.8666666666667</v>
      </c>
      <c r="K97" s="38">
        <v>242.58333333333334</v>
      </c>
      <c r="L97" s="38">
        <v>244.9666666666667</v>
      </c>
      <c r="M97" s="28">
        <v>240.2</v>
      </c>
      <c r="N97" s="28">
        <v>236.1</v>
      </c>
      <c r="O97" s="39">
        <v>20460600</v>
      </c>
      <c r="P97" s="40">
        <v>2.3777357470953796E-2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2557.65</v>
      </c>
      <c r="F98" s="37">
        <v>2560.5333333333333</v>
      </c>
      <c r="G98" s="38">
        <v>2547.1666666666665</v>
      </c>
      <c r="H98" s="38">
        <v>2536.6833333333334</v>
      </c>
      <c r="I98" s="38">
        <v>2523.3166666666666</v>
      </c>
      <c r="J98" s="38">
        <v>2571.0166666666664</v>
      </c>
      <c r="K98" s="38">
        <v>2584.3833333333332</v>
      </c>
      <c r="L98" s="38">
        <v>2594.8666666666663</v>
      </c>
      <c r="M98" s="28">
        <v>2573.9</v>
      </c>
      <c r="N98" s="28">
        <v>2550.0500000000002</v>
      </c>
      <c r="O98" s="39">
        <v>7926300</v>
      </c>
      <c r="P98" s="40">
        <v>7.4353694806680391E-3</v>
      </c>
    </row>
    <row r="99" spans="1:16" ht="12.75" customHeight="1">
      <c r="A99" s="28">
        <v>89</v>
      </c>
      <c r="B99" s="29" t="s">
        <v>44</v>
      </c>
      <c r="C99" s="30" t="s">
        <v>374</v>
      </c>
      <c r="D99" s="31">
        <v>44951</v>
      </c>
      <c r="E99" s="37">
        <v>41294.449999999997</v>
      </c>
      <c r="F99" s="37">
        <v>41267.23333333333</v>
      </c>
      <c r="G99" s="38">
        <v>41034.46666666666</v>
      </c>
      <c r="H99" s="38">
        <v>40774.48333333333</v>
      </c>
      <c r="I99" s="38">
        <v>40541.71666666666</v>
      </c>
      <c r="J99" s="38">
        <v>41527.21666666666</v>
      </c>
      <c r="K99" s="38">
        <v>41759.983333333337</v>
      </c>
      <c r="L99" s="38">
        <v>42019.96666666666</v>
      </c>
      <c r="M99" s="28">
        <v>41500</v>
      </c>
      <c r="N99" s="28">
        <v>41007.25</v>
      </c>
      <c r="O99" s="39">
        <v>38265</v>
      </c>
      <c r="P99" s="40">
        <v>5.5183287347260546E-3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151.4</v>
      </c>
      <c r="F100" s="37">
        <v>152.95000000000002</v>
      </c>
      <c r="G100" s="38">
        <v>149.10000000000002</v>
      </c>
      <c r="H100" s="38">
        <v>146.80000000000001</v>
      </c>
      <c r="I100" s="38">
        <v>142.95000000000002</v>
      </c>
      <c r="J100" s="38">
        <v>155.25000000000003</v>
      </c>
      <c r="K100" s="38">
        <v>159.1</v>
      </c>
      <c r="L100" s="38">
        <v>161.40000000000003</v>
      </c>
      <c r="M100" s="28">
        <v>156.80000000000001</v>
      </c>
      <c r="N100" s="28">
        <v>150.65</v>
      </c>
      <c r="O100" s="39">
        <v>46888000</v>
      </c>
      <c r="P100" s="40">
        <v>4.8573217640218269E-2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907.25</v>
      </c>
      <c r="F101" s="37">
        <v>906.30000000000007</v>
      </c>
      <c r="G101" s="38">
        <v>902.90000000000009</v>
      </c>
      <c r="H101" s="38">
        <v>898.55000000000007</v>
      </c>
      <c r="I101" s="38">
        <v>895.15000000000009</v>
      </c>
      <c r="J101" s="38">
        <v>910.65000000000009</v>
      </c>
      <c r="K101" s="38">
        <v>914.05</v>
      </c>
      <c r="L101" s="38">
        <v>918.40000000000009</v>
      </c>
      <c r="M101" s="28">
        <v>909.7</v>
      </c>
      <c r="N101" s="28">
        <v>901.95</v>
      </c>
      <c r="O101" s="39">
        <v>66987200</v>
      </c>
      <c r="P101" s="40">
        <v>8.9299834473742477E-3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1274.9000000000001</v>
      </c>
      <c r="F102" s="37">
        <v>1272.2833333333335</v>
      </c>
      <c r="G102" s="38">
        <v>1250.0666666666671</v>
      </c>
      <c r="H102" s="38">
        <v>1225.2333333333336</v>
      </c>
      <c r="I102" s="38">
        <v>1203.0166666666671</v>
      </c>
      <c r="J102" s="38">
        <v>1297.116666666667</v>
      </c>
      <c r="K102" s="38">
        <v>1319.3333333333337</v>
      </c>
      <c r="L102" s="38">
        <v>1344.166666666667</v>
      </c>
      <c r="M102" s="28">
        <v>1294.5</v>
      </c>
      <c r="N102" s="28">
        <v>1247.45</v>
      </c>
      <c r="O102" s="39">
        <v>3431025</v>
      </c>
      <c r="P102" s="40">
        <v>0.10589041095890411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470.35</v>
      </c>
      <c r="F103" s="37">
        <v>465.93333333333334</v>
      </c>
      <c r="G103" s="38">
        <v>457.86666666666667</v>
      </c>
      <c r="H103" s="38">
        <v>445.38333333333333</v>
      </c>
      <c r="I103" s="38">
        <v>437.31666666666666</v>
      </c>
      <c r="J103" s="38">
        <v>478.41666666666669</v>
      </c>
      <c r="K103" s="38">
        <v>486.48333333333341</v>
      </c>
      <c r="L103" s="38">
        <v>498.9666666666667</v>
      </c>
      <c r="M103" s="28">
        <v>474</v>
      </c>
      <c r="N103" s="28">
        <v>453.45</v>
      </c>
      <c r="O103" s="39">
        <v>17412000</v>
      </c>
      <c r="P103" s="40">
        <v>-1.7603249830737983E-2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8</v>
      </c>
      <c r="F104" s="37">
        <v>8.0333333333333332</v>
      </c>
      <c r="G104" s="38">
        <v>7.8666666666666671</v>
      </c>
      <c r="H104" s="38">
        <v>7.7333333333333343</v>
      </c>
      <c r="I104" s="38">
        <v>7.5666666666666682</v>
      </c>
      <c r="J104" s="38">
        <v>8.1666666666666661</v>
      </c>
      <c r="K104" s="38">
        <v>8.3333333333333339</v>
      </c>
      <c r="L104" s="38">
        <v>8.466666666666665</v>
      </c>
      <c r="M104" s="28">
        <v>8.1999999999999993</v>
      </c>
      <c r="N104" s="28">
        <v>7.9</v>
      </c>
      <c r="O104" s="39">
        <v>624820000</v>
      </c>
      <c r="P104" s="40">
        <v>2.327181015705606E-2</v>
      </c>
    </row>
    <row r="105" spans="1:16" ht="12.75" customHeight="1">
      <c r="A105" s="28">
        <v>95</v>
      </c>
      <c r="B105" s="29" t="s">
        <v>63</v>
      </c>
      <c r="C105" s="30" t="s">
        <v>378</v>
      </c>
      <c r="D105" s="31">
        <v>44951</v>
      </c>
      <c r="E105" s="37">
        <v>85.05</v>
      </c>
      <c r="F105" s="37">
        <v>84.683333333333323</v>
      </c>
      <c r="G105" s="38">
        <v>83.766666666666652</v>
      </c>
      <c r="H105" s="38">
        <v>82.483333333333334</v>
      </c>
      <c r="I105" s="38">
        <v>81.566666666666663</v>
      </c>
      <c r="J105" s="38">
        <v>85.96666666666664</v>
      </c>
      <c r="K105" s="38">
        <v>86.883333333333297</v>
      </c>
      <c r="L105" s="38">
        <v>88.166666666666629</v>
      </c>
      <c r="M105" s="28">
        <v>85.6</v>
      </c>
      <c r="N105" s="28">
        <v>83.4</v>
      </c>
      <c r="O105" s="39">
        <v>112550000</v>
      </c>
      <c r="P105" s="40">
        <v>-3.6296033994334276E-3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61.8</v>
      </c>
      <c r="F106" s="37">
        <v>61.54999999999999</v>
      </c>
      <c r="G106" s="38">
        <v>61.049999999999983</v>
      </c>
      <c r="H106" s="38">
        <v>60.29999999999999</v>
      </c>
      <c r="I106" s="38">
        <v>59.799999999999983</v>
      </c>
      <c r="J106" s="38">
        <v>62.299999999999983</v>
      </c>
      <c r="K106" s="38">
        <v>62.8</v>
      </c>
      <c r="L106" s="38">
        <v>63.549999999999983</v>
      </c>
      <c r="M106" s="28">
        <v>62.05</v>
      </c>
      <c r="N106" s="28">
        <v>60.8</v>
      </c>
      <c r="O106" s="39">
        <v>163170000</v>
      </c>
      <c r="P106" s="40">
        <v>2.4776260009420632E-2</v>
      </c>
    </row>
    <row r="107" spans="1:16" ht="12.75" customHeight="1">
      <c r="A107" s="28">
        <v>97</v>
      </c>
      <c r="B107" s="29" t="s">
        <v>44</v>
      </c>
      <c r="C107" s="30" t="s">
        <v>388</v>
      </c>
      <c r="D107" s="31">
        <v>44951</v>
      </c>
      <c r="E107" s="37">
        <v>143.55000000000001</v>
      </c>
      <c r="F107" s="37">
        <v>143.55000000000001</v>
      </c>
      <c r="G107" s="38">
        <v>142.55000000000001</v>
      </c>
      <c r="H107" s="38">
        <v>141.55000000000001</v>
      </c>
      <c r="I107" s="38">
        <v>140.55000000000001</v>
      </c>
      <c r="J107" s="38">
        <v>144.55000000000001</v>
      </c>
      <c r="K107" s="38">
        <v>145.55000000000001</v>
      </c>
      <c r="L107" s="38">
        <v>146.55000000000001</v>
      </c>
      <c r="M107" s="28">
        <v>144.55000000000001</v>
      </c>
      <c r="N107" s="28">
        <v>142.55000000000001</v>
      </c>
      <c r="O107" s="39">
        <v>44966250</v>
      </c>
      <c r="P107" s="40">
        <v>1.9122896481387049E-2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421.8</v>
      </c>
      <c r="F108" s="37">
        <v>422.84999999999997</v>
      </c>
      <c r="G108" s="38">
        <v>419.49999999999994</v>
      </c>
      <c r="H108" s="38">
        <v>417.2</v>
      </c>
      <c r="I108" s="38">
        <v>413.84999999999997</v>
      </c>
      <c r="J108" s="38">
        <v>425.14999999999992</v>
      </c>
      <c r="K108" s="38">
        <v>428.49999999999994</v>
      </c>
      <c r="L108" s="38">
        <v>430.7999999999999</v>
      </c>
      <c r="M108" s="28">
        <v>426.2</v>
      </c>
      <c r="N108" s="28">
        <v>420.55</v>
      </c>
      <c r="O108" s="39">
        <v>8232125</v>
      </c>
      <c r="P108" s="40">
        <v>6.3876281728021513E-3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321.35000000000002</v>
      </c>
      <c r="F109" s="37">
        <v>320.39999999999998</v>
      </c>
      <c r="G109" s="38">
        <v>318.59999999999997</v>
      </c>
      <c r="H109" s="38">
        <v>315.84999999999997</v>
      </c>
      <c r="I109" s="38">
        <v>314.04999999999995</v>
      </c>
      <c r="J109" s="38">
        <v>323.14999999999998</v>
      </c>
      <c r="K109" s="38">
        <v>324.94999999999993</v>
      </c>
      <c r="L109" s="38">
        <v>327.7</v>
      </c>
      <c r="M109" s="28">
        <v>322.2</v>
      </c>
      <c r="N109" s="28">
        <v>317.64999999999998</v>
      </c>
      <c r="O109" s="39">
        <v>25814000</v>
      </c>
      <c r="P109" s="40">
        <v>-1.892672544846458E-2</v>
      </c>
    </row>
    <row r="110" spans="1:16" ht="12.75" customHeight="1">
      <c r="A110" s="28">
        <v>100</v>
      </c>
      <c r="B110" s="29" t="s">
        <v>42</v>
      </c>
      <c r="C110" s="30" t="s">
        <v>385</v>
      </c>
      <c r="D110" s="31">
        <v>44951</v>
      </c>
      <c r="E110" s="37">
        <v>223.8</v>
      </c>
      <c r="F110" s="37">
        <v>222.75</v>
      </c>
      <c r="G110" s="38">
        <v>221</v>
      </c>
      <c r="H110" s="38">
        <v>218.2</v>
      </c>
      <c r="I110" s="38">
        <v>216.45</v>
      </c>
      <c r="J110" s="38">
        <v>225.55</v>
      </c>
      <c r="K110" s="38">
        <v>227.3</v>
      </c>
      <c r="L110" s="38">
        <v>230.10000000000002</v>
      </c>
      <c r="M110" s="28">
        <v>224.5</v>
      </c>
      <c r="N110" s="28">
        <v>219.95</v>
      </c>
      <c r="O110" s="39">
        <v>15071300</v>
      </c>
      <c r="P110" s="40">
        <v>-7.0691631639281617E-3</v>
      </c>
    </row>
    <row r="111" spans="1:16" ht="12.75" customHeight="1">
      <c r="A111" s="28">
        <v>101</v>
      </c>
      <c r="B111" s="29" t="s">
        <v>44</v>
      </c>
      <c r="C111" s="30" t="s">
        <v>261</v>
      </c>
      <c r="D111" s="31">
        <v>44951</v>
      </c>
      <c r="E111" s="37">
        <v>4351.3999999999996</v>
      </c>
      <c r="F111" s="37">
        <v>4331.083333333333</v>
      </c>
      <c r="G111" s="38">
        <v>4300.2166666666662</v>
      </c>
      <c r="H111" s="38">
        <v>4249.0333333333328</v>
      </c>
      <c r="I111" s="38">
        <v>4218.1666666666661</v>
      </c>
      <c r="J111" s="38">
        <v>4382.2666666666664</v>
      </c>
      <c r="K111" s="38">
        <v>4413.1333333333332</v>
      </c>
      <c r="L111" s="38">
        <v>4464.3166666666666</v>
      </c>
      <c r="M111" s="28">
        <v>4361.95</v>
      </c>
      <c r="N111" s="28">
        <v>4279.8999999999996</v>
      </c>
      <c r="O111" s="39">
        <v>274500</v>
      </c>
      <c r="P111" s="40">
        <v>-5.461496450027307E-4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2049.8000000000002</v>
      </c>
      <c r="F112" s="37">
        <v>2049.2166666666667</v>
      </c>
      <c r="G112" s="38">
        <v>2039.5333333333333</v>
      </c>
      <c r="H112" s="38">
        <v>2029.2666666666667</v>
      </c>
      <c r="I112" s="38">
        <v>2019.5833333333333</v>
      </c>
      <c r="J112" s="38">
        <v>2059.4833333333336</v>
      </c>
      <c r="K112" s="38">
        <v>2069.166666666667</v>
      </c>
      <c r="L112" s="38">
        <v>2079.4333333333334</v>
      </c>
      <c r="M112" s="28">
        <v>2058.9</v>
      </c>
      <c r="N112" s="28">
        <v>2038.95</v>
      </c>
      <c r="O112" s="39">
        <v>3192900</v>
      </c>
      <c r="P112" s="40">
        <v>-1.3532301418111039E-2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1248.8499999999999</v>
      </c>
      <c r="F113" s="37">
        <v>1244.4666666666667</v>
      </c>
      <c r="G113" s="38">
        <v>1231.4833333333333</v>
      </c>
      <c r="H113" s="38">
        <v>1214.1166666666666</v>
      </c>
      <c r="I113" s="38">
        <v>1201.1333333333332</v>
      </c>
      <c r="J113" s="38">
        <v>1261.8333333333335</v>
      </c>
      <c r="K113" s="38">
        <v>1274.8166666666671</v>
      </c>
      <c r="L113" s="38">
        <v>1292.1833333333336</v>
      </c>
      <c r="M113" s="28">
        <v>1257.45</v>
      </c>
      <c r="N113" s="28">
        <v>1227.0999999999999</v>
      </c>
      <c r="O113" s="39">
        <v>25505550</v>
      </c>
      <c r="P113" s="40">
        <v>3.1652712049508556E-2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190.3</v>
      </c>
      <c r="F114" s="37">
        <v>190.48333333333335</v>
      </c>
      <c r="G114" s="38">
        <v>189.51666666666671</v>
      </c>
      <c r="H114" s="38">
        <v>188.73333333333335</v>
      </c>
      <c r="I114" s="38">
        <v>187.76666666666671</v>
      </c>
      <c r="J114" s="38">
        <v>191.26666666666671</v>
      </c>
      <c r="K114" s="38">
        <v>192.23333333333335</v>
      </c>
      <c r="L114" s="38">
        <v>193.01666666666671</v>
      </c>
      <c r="M114" s="28">
        <v>191.45</v>
      </c>
      <c r="N114" s="28">
        <v>189.7</v>
      </c>
      <c r="O114" s="39">
        <v>13781600</v>
      </c>
      <c r="P114" s="40">
        <v>2.7771977448319066E-2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1529.3</v>
      </c>
      <c r="F115" s="37">
        <v>1528.1000000000001</v>
      </c>
      <c r="G115" s="38">
        <v>1520.2000000000003</v>
      </c>
      <c r="H115" s="38">
        <v>1511.1000000000001</v>
      </c>
      <c r="I115" s="38">
        <v>1503.2000000000003</v>
      </c>
      <c r="J115" s="38">
        <v>1537.2000000000003</v>
      </c>
      <c r="K115" s="38">
        <v>1545.1000000000004</v>
      </c>
      <c r="L115" s="38">
        <v>1554.2000000000003</v>
      </c>
      <c r="M115" s="28">
        <v>1536</v>
      </c>
      <c r="N115" s="28">
        <v>1519</v>
      </c>
      <c r="O115" s="39">
        <v>31322000</v>
      </c>
      <c r="P115" s="40">
        <v>2.1538341117228063E-2</v>
      </c>
    </row>
    <row r="116" spans="1:16" ht="12.75" customHeight="1">
      <c r="A116" s="28">
        <v>106</v>
      </c>
      <c r="B116" s="29" t="s">
        <v>86</v>
      </c>
      <c r="C116" s="30" t="s">
        <v>393</v>
      </c>
      <c r="D116" s="31">
        <v>44951</v>
      </c>
      <c r="E116" s="37">
        <v>450.6</v>
      </c>
      <c r="F116" s="37">
        <v>451.18333333333334</v>
      </c>
      <c r="G116" s="38">
        <v>447.61666666666667</v>
      </c>
      <c r="H116" s="38">
        <v>444.63333333333333</v>
      </c>
      <c r="I116" s="38">
        <v>441.06666666666666</v>
      </c>
      <c r="J116" s="38">
        <v>454.16666666666669</v>
      </c>
      <c r="K116" s="38">
        <v>457.73333333333341</v>
      </c>
      <c r="L116" s="38">
        <v>460.7166666666667</v>
      </c>
      <c r="M116" s="28">
        <v>454.75</v>
      </c>
      <c r="N116" s="28">
        <v>448.2</v>
      </c>
      <c r="O116" s="39">
        <v>4615000</v>
      </c>
      <c r="P116" s="40">
        <v>1.2505484861781484E-2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79.05</v>
      </c>
      <c r="F117" s="37">
        <v>78.8</v>
      </c>
      <c r="G117" s="38">
        <v>78.25</v>
      </c>
      <c r="H117" s="38">
        <v>77.45</v>
      </c>
      <c r="I117" s="38">
        <v>76.900000000000006</v>
      </c>
      <c r="J117" s="38">
        <v>79.599999999999994</v>
      </c>
      <c r="K117" s="38">
        <v>80.149999999999977</v>
      </c>
      <c r="L117" s="38">
        <v>80.949999999999989</v>
      </c>
      <c r="M117" s="28">
        <v>79.349999999999994</v>
      </c>
      <c r="N117" s="28">
        <v>78</v>
      </c>
      <c r="O117" s="39">
        <v>82611750</v>
      </c>
      <c r="P117" s="40">
        <v>1.7655536872447752E-2</v>
      </c>
    </row>
    <row r="118" spans="1:16" ht="12.75" customHeight="1">
      <c r="A118" s="28">
        <v>108</v>
      </c>
      <c r="B118" s="29" t="s">
        <v>47</v>
      </c>
      <c r="C118" s="30" t="s">
        <v>262</v>
      </c>
      <c r="D118" s="31">
        <v>44951</v>
      </c>
      <c r="E118" s="37">
        <v>853.35</v>
      </c>
      <c r="F118" s="37">
        <v>851.03333333333342</v>
      </c>
      <c r="G118" s="38">
        <v>841.01666666666688</v>
      </c>
      <c r="H118" s="38">
        <v>828.68333333333351</v>
      </c>
      <c r="I118" s="38">
        <v>818.66666666666697</v>
      </c>
      <c r="J118" s="38">
        <v>863.36666666666679</v>
      </c>
      <c r="K118" s="38">
        <v>873.38333333333344</v>
      </c>
      <c r="L118" s="38">
        <v>885.7166666666667</v>
      </c>
      <c r="M118" s="28">
        <v>861.05</v>
      </c>
      <c r="N118" s="28">
        <v>838.7</v>
      </c>
      <c r="O118" s="39">
        <v>1625000</v>
      </c>
      <c r="P118" s="40">
        <v>-4.1411042944785273E-2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645.5</v>
      </c>
      <c r="F119" s="37">
        <v>648.69999999999993</v>
      </c>
      <c r="G119" s="38">
        <v>640.39999999999986</v>
      </c>
      <c r="H119" s="38">
        <v>635.29999999999995</v>
      </c>
      <c r="I119" s="38">
        <v>626.99999999999989</v>
      </c>
      <c r="J119" s="38">
        <v>653.79999999999984</v>
      </c>
      <c r="K119" s="38">
        <v>662.0999999999998</v>
      </c>
      <c r="L119" s="38">
        <v>667.19999999999982</v>
      </c>
      <c r="M119" s="28">
        <v>657</v>
      </c>
      <c r="N119" s="28">
        <v>643.6</v>
      </c>
      <c r="O119" s="39">
        <v>15194375</v>
      </c>
      <c r="P119" s="40">
        <v>1.7818416271027489E-2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332.95</v>
      </c>
      <c r="F120" s="37">
        <v>333.08333333333331</v>
      </c>
      <c r="G120" s="38">
        <v>331.51666666666665</v>
      </c>
      <c r="H120" s="38">
        <v>330.08333333333331</v>
      </c>
      <c r="I120" s="38">
        <v>328.51666666666665</v>
      </c>
      <c r="J120" s="38">
        <v>334.51666666666665</v>
      </c>
      <c r="K120" s="38">
        <v>336.08333333333337</v>
      </c>
      <c r="L120" s="38">
        <v>337.51666666666665</v>
      </c>
      <c r="M120" s="28">
        <v>334.65</v>
      </c>
      <c r="N120" s="28">
        <v>331.65</v>
      </c>
      <c r="O120" s="39">
        <v>70449600</v>
      </c>
      <c r="P120" s="40">
        <v>9.7463651791037925E-3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600.6</v>
      </c>
      <c r="F121" s="37">
        <v>601.11666666666667</v>
      </c>
      <c r="G121" s="38">
        <v>595.23333333333335</v>
      </c>
      <c r="H121" s="38">
        <v>589.86666666666667</v>
      </c>
      <c r="I121" s="38">
        <v>583.98333333333335</v>
      </c>
      <c r="J121" s="38">
        <v>606.48333333333335</v>
      </c>
      <c r="K121" s="38">
        <v>612.36666666666679</v>
      </c>
      <c r="L121" s="38">
        <v>617.73333333333335</v>
      </c>
      <c r="M121" s="28">
        <v>607</v>
      </c>
      <c r="N121" s="28">
        <v>595.75</v>
      </c>
      <c r="O121" s="39">
        <v>21892500</v>
      </c>
      <c r="P121" s="40">
        <v>-1.3462513378020615E-2</v>
      </c>
    </row>
    <row r="122" spans="1:16" ht="12.75" customHeight="1">
      <c r="A122" s="28">
        <v>112</v>
      </c>
      <c r="B122" s="29" t="s">
        <v>42</v>
      </c>
      <c r="C122" s="30" t="s">
        <v>395</v>
      </c>
      <c r="D122" s="31">
        <v>44951</v>
      </c>
      <c r="E122" s="37">
        <v>2981.95</v>
      </c>
      <c r="F122" s="37">
        <v>2974.5</v>
      </c>
      <c r="G122" s="38">
        <v>2956.7</v>
      </c>
      <c r="H122" s="38">
        <v>2931.45</v>
      </c>
      <c r="I122" s="38">
        <v>2913.6499999999996</v>
      </c>
      <c r="J122" s="38">
        <v>2999.75</v>
      </c>
      <c r="K122" s="38">
        <v>3017.55</v>
      </c>
      <c r="L122" s="38">
        <v>3042.8</v>
      </c>
      <c r="M122" s="28">
        <v>2992.3</v>
      </c>
      <c r="N122" s="28">
        <v>2949.25</v>
      </c>
      <c r="O122" s="39">
        <v>470000</v>
      </c>
      <c r="P122" s="40">
        <v>-5.5750878955298844E-2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768.25</v>
      </c>
      <c r="F123" s="37">
        <v>769.91666666666663</v>
      </c>
      <c r="G123" s="38">
        <v>763.23333333333323</v>
      </c>
      <c r="H123" s="38">
        <v>758.21666666666658</v>
      </c>
      <c r="I123" s="38">
        <v>751.53333333333319</v>
      </c>
      <c r="J123" s="38">
        <v>774.93333333333328</v>
      </c>
      <c r="K123" s="38">
        <v>781.61666666666667</v>
      </c>
      <c r="L123" s="38">
        <v>786.63333333333333</v>
      </c>
      <c r="M123" s="28">
        <v>776.6</v>
      </c>
      <c r="N123" s="28">
        <v>764.9</v>
      </c>
      <c r="O123" s="39">
        <v>23769450</v>
      </c>
      <c r="P123" s="40">
        <v>1.8275403389046325E-2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510.6</v>
      </c>
      <c r="F124" s="37">
        <v>511</v>
      </c>
      <c r="G124" s="38">
        <v>507.6</v>
      </c>
      <c r="H124" s="38">
        <v>504.6</v>
      </c>
      <c r="I124" s="38">
        <v>501.20000000000005</v>
      </c>
      <c r="J124" s="38">
        <v>514</v>
      </c>
      <c r="K124" s="38">
        <v>517.40000000000009</v>
      </c>
      <c r="L124" s="38">
        <v>520.4</v>
      </c>
      <c r="M124" s="28">
        <v>514.4</v>
      </c>
      <c r="N124" s="28">
        <v>508</v>
      </c>
      <c r="O124" s="39">
        <v>14956250</v>
      </c>
      <c r="P124" s="40">
        <v>1.0813550730759482E-2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1844.95</v>
      </c>
      <c r="F125" s="37">
        <v>1841.95</v>
      </c>
      <c r="G125" s="38">
        <v>1835.4</v>
      </c>
      <c r="H125" s="38">
        <v>1825.8500000000001</v>
      </c>
      <c r="I125" s="38">
        <v>1819.3000000000002</v>
      </c>
      <c r="J125" s="38">
        <v>1851.5</v>
      </c>
      <c r="K125" s="38">
        <v>1858.0499999999997</v>
      </c>
      <c r="L125" s="38">
        <v>1867.6</v>
      </c>
      <c r="M125" s="28">
        <v>1848.5</v>
      </c>
      <c r="N125" s="28">
        <v>1832.4</v>
      </c>
      <c r="O125" s="39">
        <v>32781200</v>
      </c>
      <c r="P125" s="40">
        <v>1.3003547545765812E-2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91</v>
      </c>
      <c r="F126" s="37">
        <v>90.8</v>
      </c>
      <c r="G126" s="38">
        <v>90</v>
      </c>
      <c r="H126" s="38">
        <v>89</v>
      </c>
      <c r="I126" s="38">
        <v>88.2</v>
      </c>
      <c r="J126" s="38">
        <v>91.8</v>
      </c>
      <c r="K126" s="38">
        <v>92.59999999999998</v>
      </c>
      <c r="L126" s="38">
        <v>93.6</v>
      </c>
      <c r="M126" s="28">
        <v>91.6</v>
      </c>
      <c r="N126" s="28">
        <v>89.8</v>
      </c>
      <c r="O126" s="39">
        <v>62816036</v>
      </c>
      <c r="P126" s="40">
        <v>1.3972918467300489E-2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2231.6999999999998</v>
      </c>
      <c r="F127" s="37">
        <v>2206.9833333333331</v>
      </c>
      <c r="G127" s="38">
        <v>2167.3666666666663</v>
      </c>
      <c r="H127" s="38">
        <v>2103.0333333333333</v>
      </c>
      <c r="I127" s="38">
        <v>2063.4166666666665</v>
      </c>
      <c r="J127" s="38">
        <v>2271.3166666666662</v>
      </c>
      <c r="K127" s="38">
        <v>2310.9333333333329</v>
      </c>
      <c r="L127" s="38">
        <v>2375.266666666666</v>
      </c>
      <c r="M127" s="28">
        <v>2246.6</v>
      </c>
      <c r="N127" s="28">
        <v>2142.65</v>
      </c>
      <c r="O127" s="39">
        <v>1206750</v>
      </c>
      <c r="P127" s="40">
        <v>-6.0163551401869159E-2</v>
      </c>
    </row>
    <row r="128" spans="1:16" ht="12.75" customHeight="1">
      <c r="A128" s="28">
        <v>118</v>
      </c>
      <c r="B128" s="29" t="s">
        <v>47</v>
      </c>
      <c r="C128" s="30" t="s">
        <v>264</v>
      </c>
      <c r="D128" s="31">
        <v>44951</v>
      </c>
      <c r="E128" s="37">
        <v>380.25</v>
      </c>
      <c r="F128" s="37">
        <v>380.26666666666665</v>
      </c>
      <c r="G128" s="38">
        <v>375.73333333333329</v>
      </c>
      <c r="H128" s="38">
        <v>371.21666666666664</v>
      </c>
      <c r="I128" s="38">
        <v>366.68333333333328</v>
      </c>
      <c r="J128" s="38">
        <v>384.7833333333333</v>
      </c>
      <c r="K128" s="38">
        <v>389.31666666666661</v>
      </c>
      <c r="L128" s="38">
        <v>393.83333333333331</v>
      </c>
      <c r="M128" s="28">
        <v>384.8</v>
      </c>
      <c r="N128" s="28">
        <v>375.75</v>
      </c>
      <c r="O128" s="39">
        <v>10188200</v>
      </c>
      <c r="P128" s="40">
        <v>-3.1213001829727693E-3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424.35</v>
      </c>
      <c r="F129" s="37">
        <v>425.41666666666669</v>
      </c>
      <c r="G129" s="38">
        <v>421.73333333333335</v>
      </c>
      <c r="H129" s="38">
        <v>419.11666666666667</v>
      </c>
      <c r="I129" s="38">
        <v>415.43333333333334</v>
      </c>
      <c r="J129" s="38">
        <v>428.03333333333336</v>
      </c>
      <c r="K129" s="38">
        <v>431.71666666666664</v>
      </c>
      <c r="L129" s="38">
        <v>434.33333333333337</v>
      </c>
      <c r="M129" s="28">
        <v>429.1</v>
      </c>
      <c r="N129" s="28">
        <v>422.8</v>
      </c>
      <c r="O129" s="39">
        <v>12612000</v>
      </c>
      <c r="P129" s="40">
        <v>-2.293151533932445E-2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2101.6999999999998</v>
      </c>
      <c r="F130" s="37">
        <v>2095.5166666666664</v>
      </c>
      <c r="G130" s="38">
        <v>2085.333333333333</v>
      </c>
      <c r="H130" s="38">
        <v>2068.9666666666667</v>
      </c>
      <c r="I130" s="38">
        <v>2058.7833333333333</v>
      </c>
      <c r="J130" s="38">
        <v>2111.8833333333328</v>
      </c>
      <c r="K130" s="38">
        <v>2122.0666666666662</v>
      </c>
      <c r="L130" s="38">
        <v>2138.4333333333325</v>
      </c>
      <c r="M130" s="28">
        <v>2105.6999999999998</v>
      </c>
      <c r="N130" s="28">
        <v>2079.15</v>
      </c>
      <c r="O130" s="39">
        <v>8178600</v>
      </c>
      <c r="P130" s="40">
        <v>-1.0260168559912055E-3</v>
      </c>
    </row>
    <row r="131" spans="1:16" ht="12.75" customHeight="1">
      <c r="A131" s="28">
        <v>121</v>
      </c>
      <c r="B131" s="29" t="s">
        <v>86</v>
      </c>
      <c r="C131" s="30" t="s">
        <v>882</v>
      </c>
      <c r="D131" s="31">
        <v>44951</v>
      </c>
      <c r="E131" s="37">
        <v>4376.6000000000004</v>
      </c>
      <c r="F131" s="37">
        <v>4370.416666666667</v>
      </c>
      <c r="G131" s="38">
        <v>4350.3333333333339</v>
      </c>
      <c r="H131" s="38">
        <v>4324.0666666666666</v>
      </c>
      <c r="I131" s="38">
        <v>4303.9833333333336</v>
      </c>
      <c r="J131" s="38">
        <v>4396.6833333333343</v>
      </c>
      <c r="K131" s="38">
        <v>4416.7666666666682</v>
      </c>
      <c r="L131" s="38">
        <v>4443.0333333333347</v>
      </c>
      <c r="M131" s="28">
        <v>4390.5</v>
      </c>
      <c r="N131" s="28">
        <v>4344.1499999999996</v>
      </c>
      <c r="O131" s="39">
        <v>1907700</v>
      </c>
      <c r="P131" s="40">
        <v>2.8548321876263646E-2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3714.35</v>
      </c>
      <c r="F132" s="37">
        <v>3719.85</v>
      </c>
      <c r="G132" s="38">
        <v>3684.75</v>
      </c>
      <c r="H132" s="38">
        <v>3655.15</v>
      </c>
      <c r="I132" s="38">
        <v>3620.05</v>
      </c>
      <c r="J132" s="38">
        <v>3749.45</v>
      </c>
      <c r="K132" s="38">
        <v>3784.5499999999993</v>
      </c>
      <c r="L132" s="38">
        <v>3814.1499999999996</v>
      </c>
      <c r="M132" s="28">
        <v>3754.95</v>
      </c>
      <c r="N132" s="28">
        <v>3690.25</v>
      </c>
      <c r="O132" s="39">
        <v>1057800</v>
      </c>
      <c r="P132" s="40">
        <v>1.8682588597842834E-2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742.6</v>
      </c>
      <c r="F133" s="37">
        <v>739.93333333333339</v>
      </c>
      <c r="G133" s="38">
        <v>735.21666666666681</v>
      </c>
      <c r="H133" s="38">
        <v>727.83333333333337</v>
      </c>
      <c r="I133" s="38">
        <v>723.11666666666679</v>
      </c>
      <c r="J133" s="38">
        <v>747.31666666666683</v>
      </c>
      <c r="K133" s="38">
        <v>752.03333333333353</v>
      </c>
      <c r="L133" s="38">
        <v>759.41666666666686</v>
      </c>
      <c r="M133" s="28">
        <v>744.65</v>
      </c>
      <c r="N133" s="28">
        <v>732.55</v>
      </c>
      <c r="O133" s="39">
        <v>6239850</v>
      </c>
      <c r="P133" s="40">
        <v>-5.4193198753556427E-3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1256.3</v>
      </c>
      <c r="F134" s="37">
        <v>1259.6333333333332</v>
      </c>
      <c r="G134" s="38">
        <v>1250.6666666666665</v>
      </c>
      <c r="H134" s="38">
        <v>1245.0333333333333</v>
      </c>
      <c r="I134" s="38">
        <v>1236.0666666666666</v>
      </c>
      <c r="J134" s="38">
        <v>1265.2666666666664</v>
      </c>
      <c r="K134" s="38">
        <v>1274.2333333333331</v>
      </c>
      <c r="L134" s="38">
        <v>1279.8666666666663</v>
      </c>
      <c r="M134" s="28">
        <v>1268.5999999999999</v>
      </c>
      <c r="N134" s="28">
        <v>1254</v>
      </c>
      <c r="O134" s="39">
        <v>11818100</v>
      </c>
      <c r="P134" s="40">
        <v>1.8152213243275841E-2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235.75</v>
      </c>
      <c r="F135" s="37">
        <v>237.93333333333331</v>
      </c>
      <c r="G135" s="38">
        <v>228.96666666666661</v>
      </c>
      <c r="H135" s="38">
        <v>222.18333333333331</v>
      </c>
      <c r="I135" s="38">
        <v>213.21666666666661</v>
      </c>
      <c r="J135" s="38">
        <v>244.71666666666661</v>
      </c>
      <c r="K135" s="38">
        <v>253.68333333333331</v>
      </c>
      <c r="L135" s="38">
        <v>260.46666666666658</v>
      </c>
      <c r="M135" s="28">
        <v>246.9</v>
      </c>
      <c r="N135" s="28">
        <v>231.15</v>
      </c>
      <c r="O135" s="39">
        <v>25404000</v>
      </c>
      <c r="P135" s="40">
        <v>5.5684840425531915E-2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122.85</v>
      </c>
      <c r="F136" s="37">
        <v>122.01666666666667</v>
      </c>
      <c r="G136" s="38">
        <v>120.53333333333333</v>
      </c>
      <c r="H136" s="38">
        <v>118.21666666666667</v>
      </c>
      <c r="I136" s="38">
        <v>116.73333333333333</v>
      </c>
      <c r="J136" s="38">
        <v>124.33333333333333</v>
      </c>
      <c r="K136" s="38">
        <v>125.81666666666665</v>
      </c>
      <c r="L136" s="38">
        <v>128.13333333333333</v>
      </c>
      <c r="M136" s="28">
        <v>123.5</v>
      </c>
      <c r="N136" s="28">
        <v>119.7</v>
      </c>
      <c r="O136" s="39">
        <v>45924000</v>
      </c>
      <c r="P136" s="40">
        <v>0.13847984530715454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513.70000000000005</v>
      </c>
      <c r="F137" s="37">
        <v>512.7166666666667</v>
      </c>
      <c r="G137" s="38">
        <v>508.73333333333335</v>
      </c>
      <c r="H137" s="38">
        <v>503.76666666666665</v>
      </c>
      <c r="I137" s="38">
        <v>499.7833333333333</v>
      </c>
      <c r="J137" s="38">
        <v>517.68333333333339</v>
      </c>
      <c r="K137" s="38">
        <v>521.66666666666674</v>
      </c>
      <c r="L137" s="38">
        <v>526.63333333333344</v>
      </c>
      <c r="M137" s="28">
        <v>516.70000000000005</v>
      </c>
      <c r="N137" s="28">
        <v>507.75</v>
      </c>
      <c r="O137" s="39">
        <v>8328000</v>
      </c>
      <c r="P137" s="40">
        <v>3.289179937490698E-2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8412.35</v>
      </c>
      <c r="F138" s="37">
        <v>8399.1166666666668</v>
      </c>
      <c r="G138" s="38">
        <v>8360.0333333333328</v>
      </c>
      <c r="H138" s="38">
        <v>8307.7166666666653</v>
      </c>
      <c r="I138" s="38">
        <v>8268.6333333333314</v>
      </c>
      <c r="J138" s="38">
        <v>8451.4333333333343</v>
      </c>
      <c r="K138" s="38">
        <v>8490.5166666666664</v>
      </c>
      <c r="L138" s="38">
        <v>8542.8333333333358</v>
      </c>
      <c r="M138" s="28">
        <v>8438.2000000000007</v>
      </c>
      <c r="N138" s="28">
        <v>8346.7999999999993</v>
      </c>
      <c r="O138" s="39">
        <v>2832600</v>
      </c>
      <c r="P138" s="40">
        <v>2.0867120769812952E-2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870.45</v>
      </c>
      <c r="F139" s="37">
        <v>870.05000000000007</v>
      </c>
      <c r="G139" s="38">
        <v>864.50000000000011</v>
      </c>
      <c r="H139" s="38">
        <v>858.55000000000007</v>
      </c>
      <c r="I139" s="38">
        <v>853.00000000000011</v>
      </c>
      <c r="J139" s="38">
        <v>876.00000000000011</v>
      </c>
      <c r="K139" s="38">
        <v>881.55000000000007</v>
      </c>
      <c r="L139" s="38">
        <v>887.50000000000011</v>
      </c>
      <c r="M139" s="28">
        <v>875.6</v>
      </c>
      <c r="N139" s="28">
        <v>864.1</v>
      </c>
      <c r="O139" s="39">
        <v>14390000</v>
      </c>
      <c r="P139" s="40">
        <v>1.2043956043956043E-2</v>
      </c>
    </row>
    <row r="140" spans="1:16" ht="12.75" customHeight="1">
      <c r="A140" s="28">
        <v>130</v>
      </c>
      <c r="B140" s="29" t="s">
        <v>44</v>
      </c>
      <c r="C140" s="30" t="s">
        <v>426</v>
      </c>
      <c r="D140" s="31">
        <v>44951</v>
      </c>
      <c r="E140" s="37">
        <v>1481.45</v>
      </c>
      <c r="F140" s="37">
        <v>1479.0333333333335</v>
      </c>
      <c r="G140" s="38">
        <v>1461.366666666667</v>
      </c>
      <c r="H140" s="38">
        <v>1441.2833333333335</v>
      </c>
      <c r="I140" s="38">
        <v>1423.616666666667</v>
      </c>
      <c r="J140" s="38">
        <v>1499.116666666667</v>
      </c>
      <c r="K140" s="38">
        <v>1516.7833333333335</v>
      </c>
      <c r="L140" s="38">
        <v>1536.866666666667</v>
      </c>
      <c r="M140" s="28">
        <v>1496.7</v>
      </c>
      <c r="N140" s="28">
        <v>1458.95</v>
      </c>
      <c r="O140" s="39">
        <v>1537600</v>
      </c>
      <c r="P140" s="40">
        <v>-0.2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1373.75</v>
      </c>
      <c r="F141" s="37">
        <v>1355.7333333333333</v>
      </c>
      <c r="G141" s="38">
        <v>1333.0166666666667</v>
      </c>
      <c r="H141" s="38">
        <v>1292.2833333333333</v>
      </c>
      <c r="I141" s="38">
        <v>1269.5666666666666</v>
      </c>
      <c r="J141" s="38">
        <v>1396.4666666666667</v>
      </c>
      <c r="K141" s="38">
        <v>1419.1833333333334</v>
      </c>
      <c r="L141" s="38">
        <v>1459.9166666666667</v>
      </c>
      <c r="M141" s="28">
        <v>1378.45</v>
      </c>
      <c r="N141" s="28">
        <v>1315</v>
      </c>
      <c r="O141" s="39">
        <v>1417200</v>
      </c>
      <c r="P141" s="40">
        <v>-3.3755274261603376E-3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712.05</v>
      </c>
      <c r="F142" s="37">
        <v>703.36666666666667</v>
      </c>
      <c r="G142" s="38">
        <v>692.0333333333333</v>
      </c>
      <c r="H142" s="38">
        <v>672.01666666666665</v>
      </c>
      <c r="I142" s="38">
        <v>660.68333333333328</v>
      </c>
      <c r="J142" s="38">
        <v>723.38333333333333</v>
      </c>
      <c r="K142" s="38">
        <v>734.71666666666658</v>
      </c>
      <c r="L142" s="38">
        <v>754.73333333333335</v>
      </c>
      <c r="M142" s="28">
        <v>714.7</v>
      </c>
      <c r="N142" s="28">
        <v>683.35</v>
      </c>
      <c r="O142" s="39">
        <v>6344000</v>
      </c>
      <c r="P142" s="40">
        <v>-5.4355198139715143E-2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861.5</v>
      </c>
      <c r="F143" s="37">
        <v>859.2166666666667</v>
      </c>
      <c r="G143" s="38">
        <v>851.43333333333339</v>
      </c>
      <c r="H143" s="38">
        <v>841.36666666666667</v>
      </c>
      <c r="I143" s="38">
        <v>833.58333333333337</v>
      </c>
      <c r="J143" s="38">
        <v>869.28333333333342</v>
      </c>
      <c r="K143" s="38">
        <v>877.06666666666672</v>
      </c>
      <c r="L143" s="38">
        <v>887.13333333333344</v>
      </c>
      <c r="M143" s="28">
        <v>867</v>
      </c>
      <c r="N143" s="28">
        <v>849.15</v>
      </c>
      <c r="O143" s="39">
        <v>2515200</v>
      </c>
      <c r="P143" s="40">
        <v>3.1908104658583281E-3</v>
      </c>
    </row>
    <row r="144" spans="1:16" ht="12.75" customHeight="1">
      <c r="A144" s="28">
        <v>134</v>
      </c>
      <c r="B144" s="29" t="s">
        <v>49</v>
      </c>
      <c r="C144" s="30" t="s">
        <v>805</v>
      </c>
      <c r="D144" s="31">
        <v>44951</v>
      </c>
      <c r="E144" s="37">
        <v>76.45</v>
      </c>
      <c r="F144" s="37">
        <v>76.316666666666663</v>
      </c>
      <c r="G144" s="38">
        <v>75.833333333333329</v>
      </c>
      <c r="H144" s="38">
        <v>75.216666666666669</v>
      </c>
      <c r="I144" s="38">
        <v>74.733333333333334</v>
      </c>
      <c r="J144" s="38">
        <v>76.933333333333323</v>
      </c>
      <c r="K144" s="38">
        <v>77.416666666666671</v>
      </c>
      <c r="L144" s="38">
        <v>78.033333333333317</v>
      </c>
      <c r="M144" s="28">
        <v>76.8</v>
      </c>
      <c r="N144" s="28">
        <v>75.7</v>
      </c>
      <c r="O144" s="39">
        <v>77591250</v>
      </c>
      <c r="P144" s="40">
        <v>2.179598953792502E-3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2017.25</v>
      </c>
      <c r="F145" s="37">
        <v>2006.8999999999999</v>
      </c>
      <c r="G145" s="38">
        <v>1987.0499999999997</v>
      </c>
      <c r="H145" s="38">
        <v>1956.85</v>
      </c>
      <c r="I145" s="38">
        <v>1936.9999999999998</v>
      </c>
      <c r="J145" s="38">
        <v>2037.0999999999997</v>
      </c>
      <c r="K145" s="38">
        <v>2056.9499999999998</v>
      </c>
      <c r="L145" s="38">
        <v>2087.1499999999996</v>
      </c>
      <c r="M145" s="28">
        <v>2026.75</v>
      </c>
      <c r="N145" s="28">
        <v>1976.7</v>
      </c>
      <c r="O145" s="39">
        <v>1860925</v>
      </c>
      <c r="P145" s="40">
        <v>1.8973046227977713E-2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89247.05</v>
      </c>
      <c r="F146" s="37">
        <v>88960.7</v>
      </c>
      <c r="G146" s="38">
        <v>88436.349999999991</v>
      </c>
      <c r="H146" s="38">
        <v>87625.65</v>
      </c>
      <c r="I146" s="38">
        <v>87101.299999999988</v>
      </c>
      <c r="J146" s="38">
        <v>89771.4</v>
      </c>
      <c r="K146" s="38">
        <v>90295.75</v>
      </c>
      <c r="L146" s="38">
        <v>91106.45</v>
      </c>
      <c r="M146" s="28">
        <v>89485.05</v>
      </c>
      <c r="N146" s="28">
        <v>88150</v>
      </c>
      <c r="O146" s="39">
        <v>49370</v>
      </c>
      <c r="P146" s="40">
        <v>-9.0325170614211168E-3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1088</v>
      </c>
      <c r="F147" s="37">
        <v>1091.2666666666667</v>
      </c>
      <c r="G147" s="38">
        <v>1078.6333333333332</v>
      </c>
      <c r="H147" s="38">
        <v>1069.2666666666667</v>
      </c>
      <c r="I147" s="38">
        <v>1056.6333333333332</v>
      </c>
      <c r="J147" s="38">
        <v>1100.6333333333332</v>
      </c>
      <c r="K147" s="38">
        <v>1113.2666666666669</v>
      </c>
      <c r="L147" s="38">
        <v>1122.6333333333332</v>
      </c>
      <c r="M147" s="28">
        <v>1103.9000000000001</v>
      </c>
      <c r="N147" s="28">
        <v>1081.9000000000001</v>
      </c>
      <c r="O147" s="39">
        <v>6925600</v>
      </c>
      <c r="P147" s="40">
        <v>2.282511575014215E-2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83.55</v>
      </c>
      <c r="F148" s="37">
        <v>83.933333333333337</v>
      </c>
      <c r="G148" s="38">
        <v>82.816666666666677</v>
      </c>
      <c r="H148" s="38">
        <v>82.083333333333343</v>
      </c>
      <c r="I148" s="38">
        <v>80.966666666666683</v>
      </c>
      <c r="J148" s="38">
        <v>84.666666666666671</v>
      </c>
      <c r="K148" s="38">
        <v>85.783333333333346</v>
      </c>
      <c r="L148" s="38">
        <v>86.516666666666666</v>
      </c>
      <c r="M148" s="28">
        <v>85.05</v>
      </c>
      <c r="N148" s="28">
        <v>83.2</v>
      </c>
      <c r="O148" s="39">
        <v>71377500</v>
      </c>
      <c r="P148" s="40">
        <v>5.1753274186734262E-3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3940.1</v>
      </c>
      <c r="F149" s="37">
        <v>3939.85</v>
      </c>
      <c r="G149" s="38">
        <v>3904.5499999999997</v>
      </c>
      <c r="H149" s="38">
        <v>3869</v>
      </c>
      <c r="I149" s="38">
        <v>3833.7</v>
      </c>
      <c r="J149" s="38">
        <v>3975.3999999999996</v>
      </c>
      <c r="K149" s="38">
        <v>4010.7</v>
      </c>
      <c r="L149" s="38">
        <v>4046.2499999999995</v>
      </c>
      <c r="M149" s="28">
        <v>3975.15</v>
      </c>
      <c r="N149" s="28">
        <v>3904.3</v>
      </c>
      <c r="O149" s="39">
        <v>1169625</v>
      </c>
      <c r="P149" s="40">
        <v>-1.1201521716157667E-2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4057.25</v>
      </c>
      <c r="F150" s="37">
        <v>4085.0333333333333</v>
      </c>
      <c r="G150" s="38">
        <v>4011.2166666666662</v>
      </c>
      <c r="H150" s="38">
        <v>3965.1833333333329</v>
      </c>
      <c r="I150" s="38">
        <v>3891.3666666666659</v>
      </c>
      <c r="J150" s="38">
        <v>4131.0666666666666</v>
      </c>
      <c r="K150" s="38">
        <v>4204.8833333333332</v>
      </c>
      <c r="L150" s="38">
        <v>4250.916666666667</v>
      </c>
      <c r="M150" s="28">
        <v>4158.8500000000004</v>
      </c>
      <c r="N150" s="28">
        <v>4039</v>
      </c>
      <c r="O150" s="39">
        <v>365400</v>
      </c>
      <c r="P150" s="40">
        <v>8.2169268693508624E-4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19805.650000000001</v>
      </c>
      <c r="F151" s="37">
        <v>19732.766666666666</v>
      </c>
      <c r="G151" s="38">
        <v>19620.533333333333</v>
      </c>
      <c r="H151" s="38">
        <v>19435.416666666668</v>
      </c>
      <c r="I151" s="38">
        <v>19323.183333333334</v>
      </c>
      <c r="J151" s="38">
        <v>19917.883333333331</v>
      </c>
      <c r="K151" s="38">
        <v>20030.116666666661</v>
      </c>
      <c r="L151" s="38">
        <v>20215.23333333333</v>
      </c>
      <c r="M151" s="28">
        <v>19845</v>
      </c>
      <c r="N151" s="28">
        <v>19547.650000000001</v>
      </c>
      <c r="O151" s="39">
        <v>245560</v>
      </c>
      <c r="P151" s="40">
        <v>-1.0636583400483481E-2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126.45</v>
      </c>
      <c r="F152" s="37">
        <v>126.8</v>
      </c>
      <c r="G152" s="38">
        <v>125.35</v>
      </c>
      <c r="H152" s="38">
        <v>124.25</v>
      </c>
      <c r="I152" s="38">
        <v>122.8</v>
      </c>
      <c r="J152" s="38">
        <v>127.89999999999999</v>
      </c>
      <c r="K152" s="38">
        <v>129.35000000000002</v>
      </c>
      <c r="L152" s="38">
        <v>130.44999999999999</v>
      </c>
      <c r="M152" s="28">
        <v>128.25</v>
      </c>
      <c r="N152" s="28">
        <v>125.7</v>
      </c>
      <c r="O152" s="39">
        <v>36738000</v>
      </c>
      <c r="P152" s="40">
        <v>2.07551887971993E-2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168.65</v>
      </c>
      <c r="F153" s="37">
        <v>168.78333333333333</v>
      </c>
      <c r="G153" s="38">
        <v>167.56666666666666</v>
      </c>
      <c r="H153" s="38">
        <v>166.48333333333332</v>
      </c>
      <c r="I153" s="38">
        <v>165.26666666666665</v>
      </c>
      <c r="J153" s="38">
        <v>169.86666666666667</v>
      </c>
      <c r="K153" s="38">
        <v>171.08333333333331</v>
      </c>
      <c r="L153" s="38">
        <v>172.16666666666669</v>
      </c>
      <c r="M153" s="28">
        <v>170</v>
      </c>
      <c r="N153" s="28">
        <v>167.7</v>
      </c>
      <c r="O153" s="39">
        <v>56538300</v>
      </c>
      <c r="P153" s="40">
        <v>3.3121549838558487E-2</v>
      </c>
    </row>
    <row r="154" spans="1:16" ht="12.75" customHeight="1">
      <c r="A154" s="28">
        <v>144</v>
      </c>
      <c r="B154" s="29" t="s">
        <v>96</v>
      </c>
      <c r="C154" s="30" t="s">
        <v>266</v>
      </c>
      <c r="D154" s="31">
        <v>44951</v>
      </c>
      <c r="E154" s="37">
        <v>881.9</v>
      </c>
      <c r="F154" s="37">
        <v>880.94999999999993</v>
      </c>
      <c r="G154" s="38">
        <v>873.94999999999982</v>
      </c>
      <c r="H154" s="38">
        <v>865.99999999999989</v>
      </c>
      <c r="I154" s="38">
        <v>858.99999999999977</v>
      </c>
      <c r="J154" s="38">
        <v>888.89999999999986</v>
      </c>
      <c r="K154" s="38">
        <v>895.90000000000009</v>
      </c>
      <c r="L154" s="38">
        <v>903.84999999999991</v>
      </c>
      <c r="M154" s="28">
        <v>887.95</v>
      </c>
      <c r="N154" s="28">
        <v>873</v>
      </c>
      <c r="O154" s="39">
        <v>6104700</v>
      </c>
      <c r="P154" s="40">
        <v>5.9983850501787979E-3</v>
      </c>
    </row>
    <row r="155" spans="1:16" ht="12.75" customHeight="1">
      <c r="A155" s="28">
        <v>145</v>
      </c>
      <c r="B155" s="29" t="s">
        <v>86</v>
      </c>
      <c r="C155" s="30" t="s">
        <v>434</v>
      </c>
      <c r="D155" s="31">
        <v>44951</v>
      </c>
      <c r="E155" s="37">
        <v>3021.25</v>
      </c>
      <c r="F155" s="37">
        <v>3030.3333333333335</v>
      </c>
      <c r="G155" s="38">
        <v>3005.916666666667</v>
      </c>
      <c r="H155" s="38">
        <v>2990.5833333333335</v>
      </c>
      <c r="I155" s="38">
        <v>2966.166666666667</v>
      </c>
      <c r="J155" s="38">
        <v>3045.666666666667</v>
      </c>
      <c r="K155" s="38">
        <v>3070.0833333333339</v>
      </c>
      <c r="L155" s="38">
        <v>3085.416666666667</v>
      </c>
      <c r="M155" s="28">
        <v>3054.75</v>
      </c>
      <c r="N155" s="28">
        <v>3015</v>
      </c>
      <c r="O155" s="39">
        <v>523400</v>
      </c>
      <c r="P155" s="40">
        <v>4.1384799044966177E-2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150</v>
      </c>
      <c r="F156" s="37">
        <v>149.85</v>
      </c>
      <c r="G156" s="38">
        <v>148.54999999999998</v>
      </c>
      <c r="H156" s="38">
        <v>147.1</v>
      </c>
      <c r="I156" s="38">
        <v>145.79999999999998</v>
      </c>
      <c r="J156" s="38">
        <v>151.29999999999998</v>
      </c>
      <c r="K156" s="38">
        <v>152.6</v>
      </c>
      <c r="L156" s="38">
        <v>154.04999999999998</v>
      </c>
      <c r="M156" s="28">
        <v>151.15</v>
      </c>
      <c r="N156" s="28">
        <v>148.4</v>
      </c>
      <c r="O156" s="39">
        <v>35704900</v>
      </c>
      <c r="P156" s="40">
        <v>-4.9892429054400167E-2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42427.15</v>
      </c>
      <c r="F157" s="37">
        <v>42388.166666666664</v>
      </c>
      <c r="G157" s="38">
        <v>42132.633333333331</v>
      </c>
      <c r="H157" s="38">
        <v>41838.116666666669</v>
      </c>
      <c r="I157" s="38">
        <v>41582.583333333336</v>
      </c>
      <c r="J157" s="38">
        <v>42682.683333333327</v>
      </c>
      <c r="K157" s="38">
        <v>42938.216666666667</v>
      </c>
      <c r="L157" s="38">
        <v>43232.733333333323</v>
      </c>
      <c r="M157" s="28">
        <v>42643.7</v>
      </c>
      <c r="N157" s="28">
        <v>42093.65</v>
      </c>
      <c r="O157" s="39">
        <v>97740</v>
      </c>
      <c r="P157" s="40">
        <v>1.5586034912718205E-2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845</v>
      </c>
      <c r="F158" s="37">
        <v>847.01666666666677</v>
      </c>
      <c r="G158" s="38">
        <v>836.73333333333358</v>
      </c>
      <c r="H158" s="38">
        <v>828.46666666666681</v>
      </c>
      <c r="I158" s="38">
        <v>818.18333333333362</v>
      </c>
      <c r="J158" s="38">
        <v>855.28333333333353</v>
      </c>
      <c r="K158" s="38">
        <v>865.56666666666661</v>
      </c>
      <c r="L158" s="38">
        <v>873.83333333333348</v>
      </c>
      <c r="M158" s="28">
        <v>857.3</v>
      </c>
      <c r="N158" s="28">
        <v>838.75</v>
      </c>
      <c r="O158" s="39">
        <v>5799200</v>
      </c>
      <c r="P158" s="40">
        <v>-1.907154153874779E-2</v>
      </c>
    </row>
    <row r="159" spans="1:16" ht="12.75" customHeight="1">
      <c r="A159" s="28">
        <v>149</v>
      </c>
      <c r="B159" s="29" t="s">
        <v>86</v>
      </c>
      <c r="C159" s="30" t="s">
        <v>439</v>
      </c>
      <c r="D159" s="31">
        <v>44951</v>
      </c>
      <c r="E159" s="37">
        <v>4056.85</v>
      </c>
      <c r="F159" s="37">
        <v>4045.1999999999994</v>
      </c>
      <c r="G159" s="38">
        <v>4011.4499999999989</v>
      </c>
      <c r="H159" s="38">
        <v>3966.0499999999997</v>
      </c>
      <c r="I159" s="38">
        <v>3932.2999999999993</v>
      </c>
      <c r="J159" s="38">
        <v>4090.5999999999985</v>
      </c>
      <c r="K159" s="38">
        <v>4124.3499999999995</v>
      </c>
      <c r="L159" s="38">
        <v>4169.7499999999982</v>
      </c>
      <c r="M159" s="28">
        <v>4078.95</v>
      </c>
      <c r="N159" s="28">
        <v>3999.8</v>
      </c>
      <c r="O159" s="39">
        <v>472850</v>
      </c>
      <c r="P159" s="40">
        <v>-3.8434163701067614E-2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217.45</v>
      </c>
      <c r="F160" s="37">
        <v>217.26666666666665</v>
      </c>
      <c r="G160" s="38">
        <v>216.1333333333333</v>
      </c>
      <c r="H160" s="38">
        <v>214.81666666666663</v>
      </c>
      <c r="I160" s="38">
        <v>213.68333333333328</v>
      </c>
      <c r="J160" s="38">
        <v>218.58333333333331</v>
      </c>
      <c r="K160" s="38">
        <v>219.71666666666664</v>
      </c>
      <c r="L160" s="38">
        <v>221.03333333333333</v>
      </c>
      <c r="M160" s="28">
        <v>218.4</v>
      </c>
      <c r="N160" s="28">
        <v>215.95</v>
      </c>
      <c r="O160" s="39">
        <v>11673000</v>
      </c>
      <c r="P160" s="40">
        <v>2.2064617809298661E-2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157</v>
      </c>
      <c r="F161" s="37">
        <v>155.26666666666668</v>
      </c>
      <c r="G161" s="38">
        <v>152.18333333333337</v>
      </c>
      <c r="H161" s="38">
        <v>147.36666666666667</v>
      </c>
      <c r="I161" s="38">
        <v>144.28333333333336</v>
      </c>
      <c r="J161" s="38">
        <v>160.08333333333337</v>
      </c>
      <c r="K161" s="38">
        <v>163.16666666666669</v>
      </c>
      <c r="L161" s="38">
        <v>167.98333333333338</v>
      </c>
      <c r="M161" s="28">
        <v>158.35</v>
      </c>
      <c r="N161" s="28">
        <v>150.44999999999999</v>
      </c>
      <c r="O161" s="39">
        <v>65168200</v>
      </c>
      <c r="P161" s="40">
        <v>7.5404133415183136E-2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2552.85</v>
      </c>
      <c r="F162" s="37">
        <v>2549.7166666666667</v>
      </c>
      <c r="G162" s="38">
        <v>2534.9333333333334</v>
      </c>
      <c r="H162" s="38">
        <v>2517.0166666666669</v>
      </c>
      <c r="I162" s="38">
        <v>2502.2333333333336</v>
      </c>
      <c r="J162" s="38">
        <v>2567.6333333333332</v>
      </c>
      <c r="K162" s="38">
        <v>2582.416666666667</v>
      </c>
      <c r="L162" s="38">
        <v>2600.333333333333</v>
      </c>
      <c r="M162" s="28">
        <v>2564.5</v>
      </c>
      <c r="N162" s="28">
        <v>2531.8000000000002</v>
      </c>
      <c r="O162" s="39">
        <v>2613000</v>
      </c>
      <c r="P162" s="40">
        <v>2.030456852791878E-2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3431.8</v>
      </c>
      <c r="F163" s="37">
        <v>3442.3166666666671</v>
      </c>
      <c r="G163" s="38">
        <v>3404.5833333333339</v>
      </c>
      <c r="H163" s="38">
        <v>3377.3666666666668</v>
      </c>
      <c r="I163" s="38">
        <v>3339.6333333333337</v>
      </c>
      <c r="J163" s="38">
        <v>3469.5333333333342</v>
      </c>
      <c r="K163" s="38">
        <v>3507.2666666666669</v>
      </c>
      <c r="L163" s="38">
        <v>3534.4833333333345</v>
      </c>
      <c r="M163" s="28">
        <v>3480.05</v>
      </c>
      <c r="N163" s="28">
        <v>3415.1</v>
      </c>
      <c r="O163" s="39">
        <v>1524500</v>
      </c>
      <c r="P163" s="40">
        <v>-2.8826246217550564E-2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58.15</v>
      </c>
      <c r="F164" s="37">
        <v>58</v>
      </c>
      <c r="G164" s="38">
        <v>57.45</v>
      </c>
      <c r="H164" s="38">
        <v>56.75</v>
      </c>
      <c r="I164" s="38">
        <v>56.2</v>
      </c>
      <c r="J164" s="38">
        <v>58.7</v>
      </c>
      <c r="K164" s="38">
        <v>59.25</v>
      </c>
      <c r="L164" s="38">
        <v>59.95</v>
      </c>
      <c r="M164" s="28">
        <v>58.55</v>
      </c>
      <c r="N164" s="28">
        <v>57.3</v>
      </c>
      <c r="O164" s="39">
        <v>224368000</v>
      </c>
      <c r="P164" s="40">
        <v>3.6590774689532819E-2</v>
      </c>
    </row>
    <row r="165" spans="1:16" ht="12.75" customHeight="1">
      <c r="A165" s="28">
        <v>155</v>
      </c>
      <c r="B165" s="29" t="s">
        <v>44</v>
      </c>
      <c r="C165" s="30" t="s">
        <v>268</v>
      </c>
      <c r="D165" s="31">
        <v>44951</v>
      </c>
      <c r="E165" s="37">
        <v>2607.25</v>
      </c>
      <c r="F165" s="37">
        <v>2601.1666666666665</v>
      </c>
      <c r="G165" s="38">
        <v>2589.4833333333331</v>
      </c>
      <c r="H165" s="38">
        <v>2571.7166666666667</v>
      </c>
      <c r="I165" s="38">
        <v>2560.0333333333333</v>
      </c>
      <c r="J165" s="38">
        <v>2618.9333333333329</v>
      </c>
      <c r="K165" s="38">
        <v>2630.6166666666663</v>
      </c>
      <c r="L165" s="38">
        <v>2648.3833333333328</v>
      </c>
      <c r="M165" s="28">
        <v>2612.85</v>
      </c>
      <c r="N165" s="28">
        <v>2583.4</v>
      </c>
      <c r="O165" s="39">
        <v>806700</v>
      </c>
      <c r="P165" s="40">
        <v>-1.1144130757800891E-3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216.85</v>
      </c>
      <c r="F166" s="37">
        <v>216.48333333333335</v>
      </c>
      <c r="G166" s="38">
        <v>215.81666666666669</v>
      </c>
      <c r="H166" s="38">
        <v>214.78333333333333</v>
      </c>
      <c r="I166" s="38">
        <v>214.11666666666667</v>
      </c>
      <c r="J166" s="38">
        <v>217.51666666666671</v>
      </c>
      <c r="K166" s="38">
        <v>218.18333333333334</v>
      </c>
      <c r="L166" s="38">
        <v>219.21666666666673</v>
      </c>
      <c r="M166" s="28">
        <v>217.15</v>
      </c>
      <c r="N166" s="28">
        <v>215.45</v>
      </c>
      <c r="O166" s="39">
        <v>33245100</v>
      </c>
      <c r="P166" s="40">
        <v>-3.802588996763754E-3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1723.6</v>
      </c>
      <c r="F167" s="37">
        <v>1730.1333333333332</v>
      </c>
      <c r="G167" s="38">
        <v>1713.5166666666664</v>
      </c>
      <c r="H167" s="38">
        <v>1703.4333333333332</v>
      </c>
      <c r="I167" s="38">
        <v>1686.8166666666664</v>
      </c>
      <c r="J167" s="38">
        <v>1740.2166666666665</v>
      </c>
      <c r="K167" s="38">
        <v>1756.8333333333333</v>
      </c>
      <c r="L167" s="38">
        <v>1766.9166666666665</v>
      </c>
      <c r="M167" s="28">
        <v>1746.75</v>
      </c>
      <c r="N167" s="28">
        <v>1720.05</v>
      </c>
      <c r="O167" s="39">
        <v>2595032</v>
      </c>
      <c r="P167" s="40">
        <v>1.8856065367693275E-3</v>
      </c>
    </row>
    <row r="168" spans="1:16" ht="12.75" customHeight="1">
      <c r="A168" s="28">
        <v>158</v>
      </c>
      <c r="B168" s="29" t="s">
        <v>44</v>
      </c>
      <c r="C168" s="30" t="s">
        <v>451</v>
      </c>
      <c r="D168" s="31">
        <v>44951</v>
      </c>
      <c r="E168" s="37">
        <v>180.65</v>
      </c>
      <c r="F168" s="37">
        <v>180.51666666666665</v>
      </c>
      <c r="G168" s="38">
        <v>178.2833333333333</v>
      </c>
      <c r="H168" s="38">
        <v>175.91666666666666</v>
      </c>
      <c r="I168" s="38">
        <v>173.68333333333331</v>
      </c>
      <c r="J168" s="38">
        <v>182.8833333333333</v>
      </c>
      <c r="K168" s="38">
        <v>185.11666666666665</v>
      </c>
      <c r="L168" s="38">
        <v>187.48333333333329</v>
      </c>
      <c r="M168" s="28">
        <v>182.75</v>
      </c>
      <c r="N168" s="28">
        <v>178.15</v>
      </c>
      <c r="O168" s="39">
        <v>10622500</v>
      </c>
      <c r="P168" s="40">
        <v>-1.1400651465798045E-2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712.7</v>
      </c>
      <c r="F169" s="37">
        <v>711.28333333333342</v>
      </c>
      <c r="G169" s="38">
        <v>703.61666666666679</v>
      </c>
      <c r="H169" s="38">
        <v>694.53333333333342</v>
      </c>
      <c r="I169" s="38">
        <v>686.86666666666679</v>
      </c>
      <c r="J169" s="38">
        <v>720.36666666666679</v>
      </c>
      <c r="K169" s="38">
        <v>728.03333333333353</v>
      </c>
      <c r="L169" s="38">
        <v>737.11666666666679</v>
      </c>
      <c r="M169" s="28">
        <v>718.95</v>
      </c>
      <c r="N169" s="28">
        <v>702.2</v>
      </c>
      <c r="O169" s="39">
        <v>3702600</v>
      </c>
      <c r="P169" s="40">
        <v>5.6768558951965066E-2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187.35</v>
      </c>
      <c r="F170" s="37">
        <v>186.04999999999998</v>
      </c>
      <c r="G170" s="38">
        <v>184.04999999999995</v>
      </c>
      <c r="H170" s="38">
        <v>180.74999999999997</v>
      </c>
      <c r="I170" s="38">
        <v>178.74999999999994</v>
      </c>
      <c r="J170" s="38">
        <v>189.34999999999997</v>
      </c>
      <c r="K170" s="38">
        <v>191.35000000000002</v>
      </c>
      <c r="L170" s="38">
        <v>194.64999999999998</v>
      </c>
      <c r="M170" s="28">
        <v>188.05</v>
      </c>
      <c r="N170" s="28">
        <v>182.75</v>
      </c>
      <c r="O170" s="39">
        <v>33865000</v>
      </c>
      <c r="P170" s="40">
        <v>-1.5409216455880215E-2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123.45</v>
      </c>
      <c r="F171" s="37">
        <v>122.64999999999999</v>
      </c>
      <c r="G171" s="38">
        <v>121.09999999999998</v>
      </c>
      <c r="H171" s="38">
        <v>118.74999999999999</v>
      </c>
      <c r="I171" s="38">
        <v>117.19999999999997</v>
      </c>
      <c r="J171" s="38">
        <v>124.99999999999999</v>
      </c>
      <c r="K171" s="38">
        <v>126.55</v>
      </c>
      <c r="L171" s="38">
        <v>128.89999999999998</v>
      </c>
      <c r="M171" s="28">
        <v>124.2</v>
      </c>
      <c r="N171" s="28">
        <v>120.3</v>
      </c>
      <c r="O171" s="39">
        <v>77832000</v>
      </c>
      <c r="P171" s="40">
        <v>-2.9719756657026031E-2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2573</v>
      </c>
      <c r="F172" s="37">
        <v>2572.9</v>
      </c>
      <c r="G172" s="38">
        <v>2561.4</v>
      </c>
      <c r="H172" s="38">
        <v>2549.8000000000002</v>
      </c>
      <c r="I172" s="38">
        <v>2538.3000000000002</v>
      </c>
      <c r="J172" s="38">
        <v>2584.5</v>
      </c>
      <c r="K172" s="38">
        <v>2596</v>
      </c>
      <c r="L172" s="38">
        <v>2607.6</v>
      </c>
      <c r="M172" s="28">
        <v>2584.4</v>
      </c>
      <c r="N172" s="28">
        <v>2561.3000000000002</v>
      </c>
      <c r="O172" s="39">
        <v>32955500</v>
      </c>
      <c r="P172" s="40">
        <v>2.4998639265358807E-2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88.8</v>
      </c>
      <c r="F173" s="37">
        <v>89.083333333333329</v>
      </c>
      <c r="G173" s="38">
        <v>87.966666666666654</v>
      </c>
      <c r="H173" s="38">
        <v>87.133333333333326</v>
      </c>
      <c r="I173" s="38">
        <v>86.016666666666652</v>
      </c>
      <c r="J173" s="38">
        <v>89.916666666666657</v>
      </c>
      <c r="K173" s="38">
        <v>91.033333333333331</v>
      </c>
      <c r="L173" s="38">
        <v>91.86666666666666</v>
      </c>
      <c r="M173" s="28">
        <v>90.2</v>
      </c>
      <c r="N173" s="28">
        <v>88.25</v>
      </c>
      <c r="O173" s="39">
        <v>124240000</v>
      </c>
      <c r="P173" s="40">
        <v>1.0541384695471109E-2</v>
      </c>
    </row>
    <row r="174" spans="1:16" ht="12.75" customHeight="1">
      <c r="A174" s="28">
        <v>164</v>
      </c>
      <c r="B174" s="29" t="s">
        <v>58</v>
      </c>
      <c r="C174" s="30" t="s">
        <v>271</v>
      </c>
      <c r="D174" s="31">
        <v>44951</v>
      </c>
      <c r="E174" s="37">
        <v>793.55</v>
      </c>
      <c r="F174" s="37">
        <v>794.83333333333337</v>
      </c>
      <c r="G174" s="38">
        <v>785.66666666666674</v>
      </c>
      <c r="H174" s="38">
        <v>777.78333333333342</v>
      </c>
      <c r="I174" s="38">
        <v>768.61666666666679</v>
      </c>
      <c r="J174" s="38">
        <v>802.7166666666667</v>
      </c>
      <c r="K174" s="38">
        <v>811.88333333333344</v>
      </c>
      <c r="L174" s="38">
        <v>819.76666666666665</v>
      </c>
      <c r="M174" s="28">
        <v>804</v>
      </c>
      <c r="N174" s="28">
        <v>786.95</v>
      </c>
      <c r="O174" s="39">
        <v>6916800</v>
      </c>
      <c r="P174" s="40">
        <v>5.3362573099415202E-2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1276.5999999999999</v>
      </c>
      <c r="F175" s="37">
        <v>1264.0833333333333</v>
      </c>
      <c r="G175" s="38">
        <v>1245.6666666666665</v>
      </c>
      <c r="H175" s="38">
        <v>1214.7333333333333</v>
      </c>
      <c r="I175" s="38">
        <v>1196.3166666666666</v>
      </c>
      <c r="J175" s="38">
        <v>1295.0166666666664</v>
      </c>
      <c r="K175" s="38">
        <v>1313.4333333333329</v>
      </c>
      <c r="L175" s="38">
        <v>1344.3666666666663</v>
      </c>
      <c r="M175" s="28">
        <v>1282.5</v>
      </c>
      <c r="N175" s="28">
        <v>1233.1500000000001</v>
      </c>
      <c r="O175" s="39">
        <v>6711000</v>
      </c>
      <c r="P175" s="40">
        <v>0.13122629582806575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615.79999999999995</v>
      </c>
      <c r="F176" s="37">
        <v>615.58333333333326</v>
      </c>
      <c r="G176" s="38">
        <v>612.51666666666654</v>
      </c>
      <c r="H176" s="38">
        <v>609.23333333333323</v>
      </c>
      <c r="I176" s="38">
        <v>606.16666666666652</v>
      </c>
      <c r="J176" s="38">
        <v>618.86666666666656</v>
      </c>
      <c r="K176" s="38">
        <v>621.93333333333317</v>
      </c>
      <c r="L176" s="38">
        <v>625.21666666666658</v>
      </c>
      <c r="M176" s="28">
        <v>618.65</v>
      </c>
      <c r="N176" s="28">
        <v>612.29999999999995</v>
      </c>
      <c r="O176" s="39">
        <v>54417000</v>
      </c>
      <c r="P176" s="40">
        <v>2.0908962994231041E-2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23577.85</v>
      </c>
      <c r="F177" s="37">
        <v>23479.783333333329</v>
      </c>
      <c r="G177" s="38">
        <v>23346.766666666659</v>
      </c>
      <c r="H177" s="38">
        <v>23115.683333333331</v>
      </c>
      <c r="I177" s="38">
        <v>22982.666666666661</v>
      </c>
      <c r="J177" s="38">
        <v>23710.866666666658</v>
      </c>
      <c r="K177" s="38">
        <v>23843.883333333328</v>
      </c>
      <c r="L177" s="38">
        <v>24074.966666666656</v>
      </c>
      <c r="M177" s="28">
        <v>23612.799999999999</v>
      </c>
      <c r="N177" s="28">
        <v>23248.7</v>
      </c>
      <c r="O177" s="39">
        <v>258175</v>
      </c>
      <c r="P177" s="40">
        <v>-2.5938502169401998E-2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2853.55</v>
      </c>
      <c r="F178" s="37">
        <v>2851.8666666666668</v>
      </c>
      <c r="G178" s="38">
        <v>2836.6833333333334</v>
      </c>
      <c r="H178" s="38">
        <v>2819.8166666666666</v>
      </c>
      <c r="I178" s="38">
        <v>2804.6333333333332</v>
      </c>
      <c r="J178" s="38">
        <v>2868.7333333333336</v>
      </c>
      <c r="K178" s="38">
        <v>2883.916666666667</v>
      </c>
      <c r="L178" s="38">
        <v>2900.7833333333338</v>
      </c>
      <c r="M178" s="28">
        <v>2867.05</v>
      </c>
      <c r="N178" s="28">
        <v>2835</v>
      </c>
      <c r="O178" s="39">
        <v>1698950</v>
      </c>
      <c r="P178" s="40">
        <v>1.7836873682503648E-3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2317.3000000000002</v>
      </c>
      <c r="F179" s="37">
        <v>2311.1333333333332</v>
      </c>
      <c r="G179" s="38">
        <v>2297.3166666666666</v>
      </c>
      <c r="H179" s="38">
        <v>2277.3333333333335</v>
      </c>
      <c r="I179" s="38">
        <v>2263.5166666666669</v>
      </c>
      <c r="J179" s="38">
        <v>2331.1166666666663</v>
      </c>
      <c r="K179" s="38">
        <v>2344.9333333333329</v>
      </c>
      <c r="L179" s="38">
        <v>2364.9166666666661</v>
      </c>
      <c r="M179" s="28">
        <v>2324.9499999999998</v>
      </c>
      <c r="N179" s="28">
        <v>2291.15</v>
      </c>
      <c r="O179" s="39">
        <v>4535625</v>
      </c>
      <c r="P179" s="40">
        <v>2.4809791597750578E-4</v>
      </c>
    </row>
    <row r="180" spans="1:16" ht="12.75" customHeight="1">
      <c r="A180" s="28">
        <v>170</v>
      </c>
      <c r="B180" s="29" t="s">
        <v>63</v>
      </c>
      <c r="C180" s="30" t="s">
        <v>885</v>
      </c>
      <c r="D180" s="31">
        <v>44951</v>
      </c>
      <c r="E180" s="37">
        <v>1342.7</v>
      </c>
      <c r="F180" s="37">
        <v>1350.5</v>
      </c>
      <c r="G180" s="38">
        <v>1324.2</v>
      </c>
      <c r="H180" s="38">
        <v>1305.7</v>
      </c>
      <c r="I180" s="38">
        <v>1279.4000000000001</v>
      </c>
      <c r="J180" s="38">
        <v>1369</v>
      </c>
      <c r="K180" s="38">
        <v>1395.3000000000002</v>
      </c>
      <c r="L180" s="38">
        <v>1413.8</v>
      </c>
      <c r="M180" s="28">
        <v>1376.8</v>
      </c>
      <c r="N180" s="28">
        <v>1332</v>
      </c>
      <c r="O180" s="39">
        <v>4835400</v>
      </c>
      <c r="P180" s="40">
        <v>1.4731805590531352E-2</v>
      </c>
    </row>
    <row r="181" spans="1:16" ht="12.75" customHeight="1">
      <c r="A181" s="28">
        <v>171</v>
      </c>
      <c r="B181" s="29" t="s">
        <v>47</v>
      </c>
      <c r="C181" s="30" t="s">
        <v>191</v>
      </c>
      <c r="D181" s="31">
        <v>44951</v>
      </c>
      <c r="E181" s="37">
        <v>1013.7</v>
      </c>
      <c r="F181" s="37">
        <v>1007.8666666666667</v>
      </c>
      <c r="G181" s="38">
        <v>998.83333333333337</v>
      </c>
      <c r="H181" s="38">
        <v>983.9666666666667</v>
      </c>
      <c r="I181" s="38">
        <v>974.93333333333339</v>
      </c>
      <c r="J181" s="38">
        <v>1022.7333333333333</v>
      </c>
      <c r="K181" s="38">
        <v>1031.7666666666667</v>
      </c>
      <c r="L181" s="38">
        <v>1046.6333333333332</v>
      </c>
      <c r="M181" s="28">
        <v>1016.9</v>
      </c>
      <c r="N181" s="28">
        <v>993</v>
      </c>
      <c r="O181" s="39">
        <v>14897400</v>
      </c>
      <c r="P181" s="40">
        <v>7.6227451351735236E-3</v>
      </c>
    </row>
    <row r="182" spans="1:16" ht="12.75" customHeight="1">
      <c r="A182" s="28">
        <v>172</v>
      </c>
      <c r="B182" s="29" t="s">
        <v>178</v>
      </c>
      <c r="C182" s="30" t="s">
        <v>192</v>
      </c>
      <c r="D182" s="31">
        <v>44951</v>
      </c>
      <c r="E182" s="37">
        <v>490.15</v>
      </c>
      <c r="F182" s="37">
        <v>489.46666666666664</v>
      </c>
      <c r="G182" s="38">
        <v>484.98333333333329</v>
      </c>
      <c r="H182" s="38">
        <v>479.81666666666666</v>
      </c>
      <c r="I182" s="38">
        <v>475.33333333333331</v>
      </c>
      <c r="J182" s="38">
        <v>494.63333333333327</v>
      </c>
      <c r="K182" s="38">
        <v>499.11666666666662</v>
      </c>
      <c r="L182" s="38">
        <v>504.28333333333325</v>
      </c>
      <c r="M182" s="28">
        <v>493.95</v>
      </c>
      <c r="N182" s="28">
        <v>484.3</v>
      </c>
      <c r="O182" s="39">
        <v>9417000</v>
      </c>
      <c r="P182" s="40">
        <v>5.2296345960442504E-2</v>
      </c>
    </row>
    <row r="183" spans="1:16" ht="12.75" customHeight="1">
      <c r="A183" s="28">
        <v>173</v>
      </c>
      <c r="B183" s="29" t="s">
        <v>47</v>
      </c>
      <c r="C183" s="30" t="s">
        <v>273</v>
      </c>
      <c r="D183" s="31">
        <v>44951</v>
      </c>
      <c r="E183" s="37">
        <v>593.9</v>
      </c>
      <c r="F183" s="37">
        <v>589.70000000000005</v>
      </c>
      <c r="G183" s="38">
        <v>584.40000000000009</v>
      </c>
      <c r="H183" s="38">
        <v>574.90000000000009</v>
      </c>
      <c r="I183" s="38">
        <v>569.60000000000014</v>
      </c>
      <c r="J183" s="38">
        <v>599.20000000000005</v>
      </c>
      <c r="K183" s="38">
        <v>604.5</v>
      </c>
      <c r="L183" s="38">
        <v>614</v>
      </c>
      <c r="M183" s="28">
        <v>595</v>
      </c>
      <c r="N183" s="28">
        <v>580.20000000000005</v>
      </c>
      <c r="O183" s="39">
        <v>1419000</v>
      </c>
      <c r="P183" s="40">
        <v>-1.9350380096751902E-2</v>
      </c>
    </row>
    <row r="184" spans="1:16" ht="12.75" customHeight="1">
      <c r="A184" s="28">
        <v>174</v>
      </c>
      <c r="B184" s="29" t="s">
        <v>38</v>
      </c>
      <c r="C184" s="30" t="s">
        <v>193</v>
      </c>
      <c r="D184" s="31">
        <v>44951</v>
      </c>
      <c r="E184" s="37">
        <v>946.65</v>
      </c>
      <c r="F184" s="37">
        <v>946.86666666666667</v>
      </c>
      <c r="G184" s="38">
        <v>940.88333333333333</v>
      </c>
      <c r="H184" s="38">
        <v>935.11666666666667</v>
      </c>
      <c r="I184" s="38">
        <v>929.13333333333333</v>
      </c>
      <c r="J184" s="38">
        <v>952.63333333333333</v>
      </c>
      <c r="K184" s="38">
        <v>958.61666666666667</v>
      </c>
      <c r="L184" s="38">
        <v>964.38333333333333</v>
      </c>
      <c r="M184" s="28">
        <v>952.85</v>
      </c>
      <c r="N184" s="28">
        <v>941.1</v>
      </c>
      <c r="O184" s="39">
        <v>7348500</v>
      </c>
      <c r="P184" s="40">
        <v>-2.3757806136301927E-3</v>
      </c>
    </row>
    <row r="185" spans="1:16" ht="12.75" customHeight="1">
      <c r="A185" s="28">
        <v>175</v>
      </c>
      <c r="B185" s="29" t="s">
        <v>74</v>
      </c>
      <c r="C185" s="30" t="s">
        <v>489</v>
      </c>
      <c r="D185" s="31">
        <v>44951</v>
      </c>
      <c r="E185" s="37">
        <v>1344.8</v>
      </c>
      <c r="F185" s="37">
        <v>1340.6166666666666</v>
      </c>
      <c r="G185" s="38">
        <v>1324.1833333333332</v>
      </c>
      <c r="H185" s="38">
        <v>1303.5666666666666</v>
      </c>
      <c r="I185" s="38">
        <v>1287.1333333333332</v>
      </c>
      <c r="J185" s="38">
        <v>1361.2333333333331</v>
      </c>
      <c r="K185" s="38">
        <v>1377.6666666666665</v>
      </c>
      <c r="L185" s="38">
        <v>1398.2833333333331</v>
      </c>
      <c r="M185" s="28">
        <v>1357.05</v>
      </c>
      <c r="N185" s="28">
        <v>1320</v>
      </c>
      <c r="O185" s="39">
        <v>2112500</v>
      </c>
      <c r="P185" s="40">
        <v>-1.1927034611786716E-2</v>
      </c>
    </row>
    <row r="186" spans="1:16" ht="12.75" customHeight="1">
      <c r="A186" s="28">
        <v>176</v>
      </c>
      <c r="B186" s="29" t="s">
        <v>56</v>
      </c>
      <c r="C186" s="30" t="s">
        <v>194</v>
      </c>
      <c r="D186" s="31">
        <v>44951</v>
      </c>
      <c r="E186" s="37">
        <v>770.05</v>
      </c>
      <c r="F186" s="37">
        <v>767.93333333333339</v>
      </c>
      <c r="G186" s="38">
        <v>764.11666666666679</v>
      </c>
      <c r="H186" s="38">
        <v>758.18333333333339</v>
      </c>
      <c r="I186" s="38">
        <v>754.36666666666679</v>
      </c>
      <c r="J186" s="38">
        <v>773.86666666666679</v>
      </c>
      <c r="K186" s="38">
        <v>777.68333333333339</v>
      </c>
      <c r="L186" s="38">
        <v>783.61666666666679</v>
      </c>
      <c r="M186" s="28">
        <v>771.75</v>
      </c>
      <c r="N186" s="28">
        <v>762</v>
      </c>
      <c r="O186" s="39">
        <v>8746200</v>
      </c>
      <c r="P186" s="40">
        <v>3.510945890128046E-3</v>
      </c>
    </row>
    <row r="187" spans="1:16" ht="12.75" customHeight="1">
      <c r="A187" s="28">
        <v>177</v>
      </c>
      <c r="B187" s="29" t="s">
        <v>49</v>
      </c>
      <c r="C187" s="30" t="s">
        <v>195</v>
      </c>
      <c r="D187" s="31">
        <v>44951</v>
      </c>
      <c r="E187" s="37">
        <v>396.1</v>
      </c>
      <c r="F187" s="37">
        <v>397.01666666666665</v>
      </c>
      <c r="G187" s="38">
        <v>393.7833333333333</v>
      </c>
      <c r="H187" s="38">
        <v>391.46666666666664</v>
      </c>
      <c r="I187" s="38">
        <v>388.23333333333329</v>
      </c>
      <c r="J187" s="38">
        <v>399.33333333333331</v>
      </c>
      <c r="K187" s="38">
        <v>402.56666666666666</v>
      </c>
      <c r="L187" s="38">
        <v>404.88333333333333</v>
      </c>
      <c r="M187" s="28">
        <v>400.25</v>
      </c>
      <c r="N187" s="28">
        <v>394.7</v>
      </c>
      <c r="O187" s="39">
        <v>76297350</v>
      </c>
      <c r="P187" s="40">
        <v>3.8058456289019292E-3</v>
      </c>
    </row>
    <row r="188" spans="1:16" ht="12.75" customHeight="1">
      <c r="A188" s="28">
        <v>178</v>
      </c>
      <c r="B188" s="29" t="s">
        <v>166</v>
      </c>
      <c r="C188" s="30" t="s">
        <v>196</v>
      </c>
      <c r="D188" s="31">
        <v>44951</v>
      </c>
      <c r="E188" s="37">
        <v>212.1</v>
      </c>
      <c r="F188" s="37">
        <v>212.33333333333334</v>
      </c>
      <c r="G188" s="38">
        <v>210.41666666666669</v>
      </c>
      <c r="H188" s="38">
        <v>208.73333333333335</v>
      </c>
      <c r="I188" s="38">
        <v>206.81666666666669</v>
      </c>
      <c r="J188" s="38">
        <v>214.01666666666668</v>
      </c>
      <c r="K188" s="38">
        <v>215.93333333333337</v>
      </c>
      <c r="L188" s="38">
        <v>217.61666666666667</v>
      </c>
      <c r="M188" s="28">
        <v>214.25</v>
      </c>
      <c r="N188" s="28">
        <v>210.65</v>
      </c>
      <c r="O188" s="39">
        <v>106812000</v>
      </c>
      <c r="P188" s="40">
        <v>-4.8111694600798715E-3</v>
      </c>
    </row>
    <row r="189" spans="1:16" ht="12.75" customHeight="1">
      <c r="A189" s="28">
        <v>179</v>
      </c>
      <c r="B189" s="29" t="s">
        <v>119</v>
      </c>
      <c r="C189" s="30" t="s">
        <v>197</v>
      </c>
      <c r="D189" s="31">
        <v>44951</v>
      </c>
      <c r="E189" s="37">
        <v>119</v>
      </c>
      <c r="F189" s="37">
        <v>119.39999999999999</v>
      </c>
      <c r="G189" s="38">
        <v>117.89999999999998</v>
      </c>
      <c r="H189" s="38">
        <v>116.79999999999998</v>
      </c>
      <c r="I189" s="38">
        <v>115.29999999999997</v>
      </c>
      <c r="J189" s="38">
        <v>120.49999999999999</v>
      </c>
      <c r="K189" s="38">
        <v>122.00000000000001</v>
      </c>
      <c r="L189" s="38">
        <v>123.1</v>
      </c>
      <c r="M189" s="28">
        <v>120.9</v>
      </c>
      <c r="N189" s="28">
        <v>118.3</v>
      </c>
      <c r="O189" s="39">
        <v>211816000</v>
      </c>
      <c r="P189" s="40">
        <v>-1.7225100160767601E-2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44951</v>
      </c>
      <c r="E190" s="37">
        <v>3320.45</v>
      </c>
      <c r="F190" s="37">
        <v>3302.0499999999997</v>
      </c>
      <c r="G190" s="38">
        <v>3275.3999999999996</v>
      </c>
      <c r="H190" s="38">
        <v>3230.35</v>
      </c>
      <c r="I190" s="38">
        <v>3203.7</v>
      </c>
      <c r="J190" s="38">
        <v>3347.0999999999995</v>
      </c>
      <c r="K190" s="38">
        <v>3373.75</v>
      </c>
      <c r="L190" s="38">
        <v>3418.7999999999993</v>
      </c>
      <c r="M190" s="28">
        <v>3328.7</v>
      </c>
      <c r="N190" s="28">
        <v>3257</v>
      </c>
      <c r="O190" s="39">
        <v>10173625</v>
      </c>
      <c r="P190" s="40">
        <v>2.7501369766167658E-2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44951</v>
      </c>
      <c r="E191" s="37">
        <v>1027.4000000000001</v>
      </c>
      <c r="F191" s="37">
        <v>1022.3499999999999</v>
      </c>
      <c r="G191" s="38">
        <v>1016.3999999999999</v>
      </c>
      <c r="H191" s="38">
        <v>1005.4</v>
      </c>
      <c r="I191" s="38">
        <v>999.44999999999993</v>
      </c>
      <c r="J191" s="38">
        <v>1033.3499999999999</v>
      </c>
      <c r="K191" s="38">
        <v>1039.2999999999997</v>
      </c>
      <c r="L191" s="38">
        <v>1050.2999999999997</v>
      </c>
      <c r="M191" s="28">
        <v>1028.3</v>
      </c>
      <c r="N191" s="28">
        <v>1011.35</v>
      </c>
      <c r="O191" s="39">
        <v>13159800</v>
      </c>
      <c r="P191" s="40">
        <v>-1.3315938638715191E-2</v>
      </c>
    </row>
    <row r="192" spans="1:16" ht="12.75" customHeight="1">
      <c r="A192" s="28">
        <v>182</v>
      </c>
      <c r="B192" s="29" t="s">
        <v>56</v>
      </c>
      <c r="C192" s="30" t="s">
        <v>200</v>
      </c>
      <c r="D192" s="31">
        <v>44951</v>
      </c>
      <c r="E192" s="37">
        <v>2625.65</v>
      </c>
      <c r="F192" s="37">
        <v>2608.2833333333333</v>
      </c>
      <c r="G192" s="38">
        <v>2583.4666666666667</v>
      </c>
      <c r="H192" s="38">
        <v>2541.2833333333333</v>
      </c>
      <c r="I192" s="38">
        <v>2516.4666666666667</v>
      </c>
      <c r="J192" s="38">
        <v>2650.4666666666667</v>
      </c>
      <c r="K192" s="38">
        <v>2675.2833333333333</v>
      </c>
      <c r="L192" s="38">
        <v>2717.4666666666667</v>
      </c>
      <c r="M192" s="28">
        <v>2633.1</v>
      </c>
      <c r="N192" s="28">
        <v>2566.1</v>
      </c>
      <c r="O192" s="39">
        <v>6475875</v>
      </c>
      <c r="P192" s="40">
        <v>5.3559993013913955E-3</v>
      </c>
    </row>
    <row r="193" spans="1:16" ht="12.75" customHeight="1">
      <c r="A193" s="28">
        <v>183</v>
      </c>
      <c r="B193" s="29" t="s">
        <v>47</v>
      </c>
      <c r="C193" s="30" t="s">
        <v>201</v>
      </c>
      <c r="D193" s="31">
        <v>44951</v>
      </c>
      <c r="E193" s="37">
        <v>1556.05</v>
      </c>
      <c r="F193" s="37">
        <v>1557.6833333333334</v>
      </c>
      <c r="G193" s="38">
        <v>1545.9166666666667</v>
      </c>
      <c r="H193" s="38">
        <v>1535.7833333333333</v>
      </c>
      <c r="I193" s="38">
        <v>1524.0166666666667</v>
      </c>
      <c r="J193" s="38">
        <v>1567.8166666666668</v>
      </c>
      <c r="K193" s="38">
        <v>1579.5833333333333</v>
      </c>
      <c r="L193" s="38">
        <v>1589.7166666666669</v>
      </c>
      <c r="M193" s="28">
        <v>1569.45</v>
      </c>
      <c r="N193" s="28">
        <v>1547.55</v>
      </c>
      <c r="O193" s="39">
        <v>1729500</v>
      </c>
      <c r="P193" s="40">
        <v>5.9093692590324556E-2</v>
      </c>
    </row>
    <row r="194" spans="1:16" ht="12.75" customHeight="1">
      <c r="A194" s="28">
        <v>184</v>
      </c>
      <c r="B194" s="29" t="s">
        <v>166</v>
      </c>
      <c r="C194" s="30" t="s">
        <v>202</v>
      </c>
      <c r="D194" s="31">
        <v>44951</v>
      </c>
      <c r="E194" s="37">
        <v>502.95</v>
      </c>
      <c r="F194" s="37">
        <v>503.0333333333333</v>
      </c>
      <c r="G194" s="38">
        <v>498.71666666666658</v>
      </c>
      <c r="H194" s="38">
        <v>494.48333333333329</v>
      </c>
      <c r="I194" s="38">
        <v>490.16666666666657</v>
      </c>
      <c r="J194" s="38">
        <v>507.26666666666659</v>
      </c>
      <c r="K194" s="38">
        <v>511.58333333333331</v>
      </c>
      <c r="L194" s="38">
        <v>515.81666666666661</v>
      </c>
      <c r="M194" s="28">
        <v>507.35</v>
      </c>
      <c r="N194" s="28">
        <v>498.8</v>
      </c>
      <c r="O194" s="39">
        <v>3247500</v>
      </c>
      <c r="P194" s="40">
        <v>6.9767441860465115E-3</v>
      </c>
    </row>
    <row r="195" spans="1:16" ht="12.75" customHeight="1">
      <c r="A195" s="28">
        <v>185</v>
      </c>
      <c r="B195" s="29" t="s">
        <v>44</v>
      </c>
      <c r="C195" s="30" t="s">
        <v>203</v>
      </c>
      <c r="D195" s="31">
        <v>44951</v>
      </c>
      <c r="E195" s="37">
        <v>1353.9</v>
      </c>
      <c r="F195" s="37">
        <v>1348.9333333333334</v>
      </c>
      <c r="G195" s="38">
        <v>1340.9666666666667</v>
      </c>
      <c r="H195" s="38">
        <v>1328.0333333333333</v>
      </c>
      <c r="I195" s="38">
        <v>1320.0666666666666</v>
      </c>
      <c r="J195" s="38">
        <v>1361.8666666666668</v>
      </c>
      <c r="K195" s="38">
        <v>1369.8333333333335</v>
      </c>
      <c r="L195" s="38">
        <v>1382.7666666666669</v>
      </c>
      <c r="M195" s="28">
        <v>1356.9</v>
      </c>
      <c r="N195" s="28">
        <v>1336</v>
      </c>
      <c r="O195" s="39">
        <v>3934000</v>
      </c>
      <c r="P195" s="40">
        <v>-3.1421041962294751E-3</v>
      </c>
    </row>
    <row r="196" spans="1:16" ht="12.75" customHeight="1">
      <c r="A196" s="28">
        <v>186</v>
      </c>
      <c r="B196" s="29" t="s">
        <v>49</v>
      </c>
      <c r="C196" s="30" t="s">
        <v>204</v>
      </c>
      <c r="D196" s="31">
        <v>44951</v>
      </c>
      <c r="E196" s="37">
        <v>1045.3</v>
      </c>
      <c r="F196" s="37">
        <v>1050.3833333333334</v>
      </c>
      <c r="G196" s="38">
        <v>1027.0166666666669</v>
      </c>
      <c r="H196" s="38">
        <v>1008.7333333333333</v>
      </c>
      <c r="I196" s="38">
        <v>985.36666666666679</v>
      </c>
      <c r="J196" s="38">
        <v>1068.666666666667</v>
      </c>
      <c r="K196" s="38">
        <v>1092.0333333333333</v>
      </c>
      <c r="L196" s="38">
        <v>1110.3166666666671</v>
      </c>
      <c r="M196" s="28">
        <v>1073.75</v>
      </c>
      <c r="N196" s="28">
        <v>1032.0999999999999</v>
      </c>
      <c r="O196" s="39">
        <v>7541100</v>
      </c>
      <c r="P196" s="40">
        <v>-5.4502369668246446E-2</v>
      </c>
    </row>
    <row r="197" spans="1:16" ht="12.75" customHeight="1">
      <c r="A197" s="28">
        <v>187</v>
      </c>
      <c r="B197" s="29" t="s">
        <v>56</v>
      </c>
      <c r="C197" s="30" t="s">
        <v>205</v>
      </c>
      <c r="D197" s="31">
        <v>44951</v>
      </c>
      <c r="E197" s="37">
        <v>1672.45</v>
      </c>
      <c r="F197" s="37">
        <v>1674.95</v>
      </c>
      <c r="G197" s="38">
        <v>1660</v>
      </c>
      <c r="H197" s="38">
        <v>1647.55</v>
      </c>
      <c r="I197" s="38">
        <v>1632.6</v>
      </c>
      <c r="J197" s="38">
        <v>1687.4</v>
      </c>
      <c r="K197" s="38">
        <v>1702.3500000000004</v>
      </c>
      <c r="L197" s="38">
        <v>1714.8000000000002</v>
      </c>
      <c r="M197" s="28">
        <v>1689.9</v>
      </c>
      <c r="N197" s="28">
        <v>1662.5</v>
      </c>
      <c r="O197" s="39">
        <v>1008000</v>
      </c>
      <c r="P197" s="40">
        <v>2.3866348448687352E-3</v>
      </c>
    </row>
    <row r="198" spans="1:16" ht="12.75" customHeight="1">
      <c r="A198" s="28">
        <v>188</v>
      </c>
      <c r="B198" s="29" t="s">
        <v>42</v>
      </c>
      <c r="C198" s="30" t="s">
        <v>206</v>
      </c>
      <c r="D198" s="31">
        <v>44951</v>
      </c>
      <c r="E198" s="37">
        <v>7037.95</v>
      </c>
      <c r="F198" s="37">
        <v>7039.75</v>
      </c>
      <c r="G198" s="38">
        <v>7003.15</v>
      </c>
      <c r="H198" s="38">
        <v>6968.3499999999995</v>
      </c>
      <c r="I198" s="38">
        <v>6931.7499999999991</v>
      </c>
      <c r="J198" s="38">
        <v>7074.55</v>
      </c>
      <c r="K198" s="38">
        <v>7111.1500000000005</v>
      </c>
      <c r="L198" s="38">
        <v>7145.9500000000007</v>
      </c>
      <c r="M198" s="28">
        <v>7076.35</v>
      </c>
      <c r="N198" s="28">
        <v>7004.95</v>
      </c>
      <c r="O198" s="39">
        <v>2224700</v>
      </c>
      <c r="P198" s="40">
        <v>1.6773308957952468E-2</v>
      </c>
    </row>
    <row r="199" spans="1:16" ht="12.75" customHeight="1">
      <c r="A199" s="28">
        <v>189</v>
      </c>
      <c r="B199" s="29" t="s">
        <v>38</v>
      </c>
      <c r="C199" s="30" t="s">
        <v>207</v>
      </c>
      <c r="D199" s="31">
        <v>44951</v>
      </c>
      <c r="E199" s="37">
        <v>724</v>
      </c>
      <c r="F199" s="37">
        <v>724.63333333333333</v>
      </c>
      <c r="G199" s="38">
        <v>719.51666666666665</v>
      </c>
      <c r="H199" s="38">
        <v>715.0333333333333</v>
      </c>
      <c r="I199" s="38">
        <v>709.91666666666663</v>
      </c>
      <c r="J199" s="38">
        <v>729.11666666666667</v>
      </c>
      <c r="K199" s="38">
        <v>734.23333333333323</v>
      </c>
      <c r="L199" s="38">
        <v>738.7166666666667</v>
      </c>
      <c r="M199" s="28">
        <v>729.75</v>
      </c>
      <c r="N199" s="28">
        <v>720.15</v>
      </c>
      <c r="O199" s="39">
        <v>20018700</v>
      </c>
      <c r="P199" s="40">
        <v>1.096376050420168E-2</v>
      </c>
    </row>
    <row r="200" spans="1:16" ht="12.75" customHeight="1">
      <c r="A200" s="28">
        <v>190</v>
      </c>
      <c r="B200" s="29" t="s">
        <v>119</v>
      </c>
      <c r="C200" s="30" t="s">
        <v>208</v>
      </c>
      <c r="D200" s="31">
        <v>44951</v>
      </c>
      <c r="E200" s="37">
        <v>321.5</v>
      </c>
      <c r="F200" s="37">
        <v>320.31666666666666</v>
      </c>
      <c r="G200" s="38">
        <v>316.93333333333334</v>
      </c>
      <c r="H200" s="38">
        <v>312.36666666666667</v>
      </c>
      <c r="I200" s="38">
        <v>308.98333333333335</v>
      </c>
      <c r="J200" s="38">
        <v>324.88333333333333</v>
      </c>
      <c r="K200" s="38">
        <v>328.26666666666665</v>
      </c>
      <c r="L200" s="38">
        <v>332.83333333333331</v>
      </c>
      <c r="M200" s="28">
        <v>323.7</v>
      </c>
      <c r="N200" s="28">
        <v>315.75</v>
      </c>
      <c r="O200" s="39">
        <v>35486000</v>
      </c>
      <c r="P200" s="40">
        <v>3.3251805264383878E-2</v>
      </c>
    </row>
    <row r="201" spans="1:16" ht="12.75" customHeight="1">
      <c r="A201" s="28">
        <v>191</v>
      </c>
      <c r="B201" s="29" t="s">
        <v>70</v>
      </c>
      <c r="C201" s="30" t="s">
        <v>209</v>
      </c>
      <c r="D201" s="31">
        <v>44951</v>
      </c>
      <c r="E201" s="37">
        <v>812.35</v>
      </c>
      <c r="F201" s="37">
        <v>810.85</v>
      </c>
      <c r="G201" s="38">
        <v>806.55000000000007</v>
      </c>
      <c r="H201" s="38">
        <v>800.75</v>
      </c>
      <c r="I201" s="38">
        <v>796.45</v>
      </c>
      <c r="J201" s="38">
        <v>816.65000000000009</v>
      </c>
      <c r="K201" s="38">
        <v>820.95</v>
      </c>
      <c r="L201" s="38">
        <v>826.75000000000011</v>
      </c>
      <c r="M201" s="28">
        <v>815.15</v>
      </c>
      <c r="N201" s="28">
        <v>805.05</v>
      </c>
      <c r="O201" s="39">
        <v>6233400</v>
      </c>
      <c r="P201" s="40">
        <v>1.9729093050647822E-2</v>
      </c>
    </row>
    <row r="202" spans="1:16" ht="12.75" customHeight="1">
      <c r="A202" s="28">
        <v>192</v>
      </c>
      <c r="B202" s="29" t="s">
        <v>70</v>
      </c>
      <c r="C202" s="30" t="s">
        <v>278</v>
      </c>
      <c r="D202" s="31">
        <v>44951</v>
      </c>
      <c r="E202" s="37">
        <v>1522.35</v>
      </c>
      <c r="F202" s="37">
        <v>1516.45</v>
      </c>
      <c r="G202" s="38">
        <v>1503.9</v>
      </c>
      <c r="H202" s="38">
        <v>1485.45</v>
      </c>
      <c r="I202" s="38">
        <v>1472.9</v>
      </c>
      <c r="J202" s="38">
        <v>1534.9</v>
      </c>
      <c r="K202" s="38">
        <v>1547.4499999999998</v>
      </c>
      <c r="L202" s="38">
        <v>1565.9</v>
      </c>
      <c r="M202" s="28">
        <v>1529</v>
      </c>
      <c r="N202" s="28">
        <v>1498</v>
      </c>
      <c r="O202" s="39">
        <v>681100</v>
      </c>
      <c r="P202" s="40">
        <v>3.6101083032490976E-3</v>
      </c>
    </row>
    <row r="203" spans="1:16" ht="12.75" customHeight="1">
      <c r="A203" s="28">
        <v>193</v>
      </c>
      <c r="B203" s="29" t="s">
        <v>86</v>
      </c>
      <c r="C203" s="30" t="s">
        <v>210</v>
      </c>
      <c r="D203" s="31">
        <v>44951</v>
      </c>
      <c r="E203" s="37">
        <v>398.45</v>
      </c>
      <c r="F203" s="37">
        <v>396.65000000000003</v>
      </c>
      <c r="G203" s="38">
        <v>394.10000000000008</v>
      </c>
      <c r="H203" s="38">
        <v>389.75000000000006</v>
      </c>
      <c r="I203" s="38">
        <v>387.2000000000001</v>
      </c>
      <c r="J203" s="38">
        <v>401.00000000000006</v>
      </c>
      <c r="K203" s="38">
        <v>403.55</v>
      </c>
      <c r="L203" s="38">
        <v>407.90000000000003</v>
      </c>
      <c r="M203" s="28">
        <v>399.2</v>
      </c>
      <c r="N203" s="28">
        <v>392.3</v>
      </c>
      <c r="O203" s="39">
        <v>42508500</v>
      </c>
      <c r="P203" s="40">
        <v>1.3047830127975977E-2</v>
      </c>
    </row>
    <row r="204" spans="1:16" ht="12.75" customHeight="1">
      <c r="A204" s="28">
        <v>194</v>
      </c>
      <c r="B204" s="29" t="s">
        <v>178</v>
      </c>
      <c r="C204" s="30" t="s">
        <v>211</v>
      </c>
      <c r="D204" s="31">
        <v>44951</v>
      </c>
      <c r="E204" s="37">
        <v>240.9</v>
      </c>
      <c r="F204" s="37">
        <v>241.45000000000002</v>
      </c>
      <c r="G204" s="38">
        <v>239.25000000000003</v>
      </c>
      <c r="H204" s="38">
        <v>237.60000000000002</v>
      </c>
      <c r="I204" s="38">
        <v>235.40000000000003</v>
      </c>
      <c r="J204" s="38">
        <v>243.10000000000002</v>
      </c>
      <c r="K204" s="38">
        <v>245.3</v>
      </c>
      <c r="L204" s="38">
        <v>246.95000000000002</v>
      </c>
      <c r="M204" s="28">
        <v>243.65</v>
      </c>
      <c r="N204" s="28">
        <v>239.8</v>
      </c>
      <c r="O204" s="39">
        <v>84552000</v>
      </c>
      <c r="P204" s="40">
        <v>-7.9200253440811011E-3</v>
      </c>
    </row>
    <row r="205" spans="1:16" ht="12.75" customHeight="1">
      <c r="A205" s="28">
        <v>195</v>
      </c>
      <c r="B205" s="29" t="s">
        <v>47</v>
      </c>
      <c r="C205" s="30" t="s">
        <v>801</v>
      </c>
      <c r="D205" s="31">
        <v>44951</v>
      </c>
      <c r="E205" s="37">
        <v>427.25</v>
      </c>
      <c r="F205" s="37">
        <v>425.48333333333335</v>
      </c>
      <c r="G205" s="38">
        <v>422.81666666666672</v>
      </c>
      <c r="H205" s="38">
        <v>418.38333333333338</v>
      </c>
      <c r="I205" s="38">
        <v>415.71666666666675</v>
      </c>
      <c r="J205" s="38">
        <v>429.91666666666669</v>
      </c>
      <c r="K205" s="38">
        <v>432.58333333333331</v>
      </c>
      <c r="L205" s="38">
        <v>437.01666666666665</v>
      </c>
      <c r="M205" s="28">
        <v>428.15</v>
      </c>
      <c r="N205" s="28">
        <v>421.05</v>
      </c>
      <c r="O205" s="39">
        <v>10459800</v>
      </c>
      <c r="P205" s="40">
        <v>5.0155655482531994E-3</v>
      </c>
    </row>
    <row r="206" spans="1:16" ht="12.75" customHeight="1">
      <c r="A206" s="28">
        <v>196</v>
      </c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J21" sqref="J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37" t="s">
        <v>16</v>
      </c>
      <c r="B8" s="339"/>
      <c r="C8" s="343" t="s">
        <v>20</v>
      </c>
      <c r="D8" s="343" t="s">
        <v>21</v>
      </c>
      <c r="E8" s="334" t="s">
        <v>22</v>
      </c>
      <c r="F8" s="335"/>
      <c r="G8" s="336"/>
      <c r="H8" s="334" t="s">
        <v>23</v>
      </c>
      <c r="I8" s="335"/>
      <c r="J8" s="336"/>
      <c r="K8" s="23"/>
      <c r="L8" s="50"/>
      <c r="M8" s="50"/>
      <c r="N8" s="1"/>
      <c r="O8" s="1"/>
    </row>
    <row r="9" spans="1:15" ht="36" customHeight="1">
      <c r="A9" s="341"/>
      <c r="B9" s="342"/>
      <c r="C9" s="342"/>
      <c r="D9" s="3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227</v>
      </c>
      <c r="N9" s="1"/>
      <c r="O9" s="1"/>
    </row>
    <row r="10" spans="1:15" ht="12.75" customHeight="1">
      <c r="A10" s="214">
        <v>1</v>
      </c>
      <c r="B10" s="259" t="s">
        <v>228</v>
      </c>
      <c r="C10" s="259">
        <v>18232.55</v>
      </c>
      <c r="D10" s="259">
        <v>18211.433333333334</v>
      </c>
      <c r="E10" s="259">
        <v>18170.916666666668</v>
      </c>
      <c r="F10" s="259">
        <v>18109.283333333333</v>
      </c>
      <c r="G10" s="259">
        <v>18068.766666666666</v>
      </c>
      <c r="H10" s="259">
        <v>18273.066666666669</v>
      </c>
      <c r="I10" s="259">
        <v>18313.583333333332</v>
      </c>
      <c r="J10" s="259">
        <v>18375.216666666671</v>
      </c>
      <c r="K10" s="259">
        <v>18251.95</v>
      </c>
      <c r="L10" s="259">
        <v>18149.8</v>
      </c>
      <c r="M10" s="260"/>
      <c r="N10" s="1"/>
      <c r="O10" s="1"/>
    </row>
    <row r="11" spans="1:15" ht="12.75" customHeight="1">
      <c r="A11" s="214">
        <v>2</v>
      </c>
      <c r="B11" s="264" t="s">
        <v>229</v>
      </c>
      <c r="C11" s="259">
        <v>43425.25</v>
      </c>
      <c r="D11" s="259">
        <v>43352.166666666664</v>
      </c>
      <c r="E11" s="259">
        <v>43221.533333333326</v>
      </c>
      <c r="F11" s="259">
        <v>43017.816666666658</v>
      </c>
      <c r="G11" s="259">
        <v>42887.18333333332</v>
      </c>
      <c r="H11" s="259">
        <v>43555.883333333331</v>
      </c>
      <c r="I11" s="259">
        <v>43686.516666666677</v>
      </c>
      <c r="J11" s="259">
        <v>43890.233333333337</v>
      </c>
      <c r="K11" s="259">
        <v>43482.8</v>
      </c>
      <c r="L11" s="259">
        <v>43148.45</v>
      </c>
      <c r="M11" s="260"/>
      <c r="N11" s="1"/>
      <c r="O11" s="1"/>
    </row>
    <row r="12" spans="1:15" ht="12.75" customHeight="1">
      <c r="A12" s="214">
        <v>3</v>
      </c>
      <c r="B12" s="231" t="s">
        <v>230</v>
      </c>
      <c r="C12" s="232">
        <v>2820.5</v>
      </c>
      <c r="D12" s="232">
        <v>2821.4</v>
      </c>
      <c r="E12" s="232">
        <v>2812.2000000000003</v>
      </c>
      <c r="F12" s="232">
        <v>2803.9</v>
      </c>
      <c r="G12" s="232">
        <v>2794.7000000000003</v>
      </c>
      <c r="H12" s="232">
        <v>2829.7000000000003</v>
      </c>
      <c r="I12" s="232">
        <v>2838.9</v>
      </c>
      <c r="J12" s="232">
        <v>2847.2000000000003</v>
      </c>
      <c r="K12" s="232">
        <v>2830.6</v>
      </c>
      <c r="L12" s="232">
        <v>2813.1</v>
      </c>
      <c r="M12" s="260"/>
      <c r="N12" s="1"/>
      <c r="O12" s="1"/>
    </row>
    <row r="13" spans="1:15" ht="12.75" customHeight="1">
      <c r="A13" s="214">
        <v>4</v>
      </c>
      <c r="B13" s="231" t="s">
        <v>231</v>
      </c>
      <c r="C13" s="232">
        <v>5291.05</v>
      </c>
      <c r="D13" s="232">
        <v>5285.0999999999995</v>
      </c>
      <c r="E13" s="232">
        <v>5272.3999999999987</v>
      </c>
      <c r="F13" s="232">
        <v>5253.7499999999991</v>
      </c>
      <c r="G13" s="232">
        <v>5241.0499999999984</v>
      </c>
      <c r="H13" s="232">
        <v>5303.7499999999991</v>
      </c>
      <c r="I13" s="232">
        <v>5316.45</v>
      </c>
      <c r="J13" s="232">
        <v>5335.0999999999995</v>
      </c>
      <c r="K13" s="232">
        <v>5297.8</v>
      </c>
      <c r="L13" s="232">
        <v>5266.45</v>
      </c>
      <c r="M13" s="260"/>
      <c r="N13" s="1"/>
      <c r="O13" s="1"/>
    </row>
    <row r="14" spans="1:15" ht="12.75" customHeight="1">
      <c r="A14" s="214">
        <v>5</v>
      </c>
      <c r="B14" s="231" t="s">
        <v>232</v>
      </c>
      <c r="C14" s="232">
        <v>28962.3</v>
      </c>
      <c r="D14" s="232">
        <v>28877.033333333336</v>
      </c>
      <c r="E14" s="232">
        <v>28721.666666666672</v>
      </c>
      <c r="F14" s="232">
        <v>28481.033333333336</v>
      </c>
      <c r="G14" s="232">
        <v>28325.666666666672</v>
      </c>
      <c r="H14" s="232">
        <v>29117.666666666672</v>
      </c>
      <c r="I14" s="232">
        <v>29273.033333333333</v>
      </c>
      <c r="J14" s="232">
        <v>29513.666666666672</v>
      </c>
      <c r="K14" s="232">
        <v>29032.400000000001</v>
      </c>
      <c r="L14" s="232">
        <v>28636.400000000001</v>
      </c>
      <c r="M14" s="260"/>
      <c r="N14" s="1"/>
      <c r="O14" s="1"/>
    </row>
    <row r="15" spans="1:15" ht="12.75" customHeight="1">
      <c r="A15" s="214">
        <v>6</v>
      </c>
      <c r="B15" s="231" t="s">
        <v>233</v>
      </c>
      <c r="C15" s="232">
        <v>4442.05</v>
      </c>
      <c r="D15" s="232">
        <v>4437.55</v>
      </c>
      <c r="E15" s="232">
        <v>4425.1500000000005</v>
      </c>
      <c r="F15" s="232">
        <v>4408.25</v>
      </c>
      <c r="G15" s="232">
        <v>4395.8500000000004</v>
      </c>
      <c r="H15" s="232">
        <v>4454.4500000000007</v>
      </c>
      <c r="I15" s="232">
        <v>4466.8500000000004</v>
      </c>
      <c r="J15" s="232">
        <v>4483.7500000000009</v>
      </c>
      <c r="K15" s="232">
        <v>4449.95</v>
      </c>
      <c r="L15" s="232">
        <v>4420.6499999999996</v>
      </c>
      <c r="M15" s="260"/>
      <c r="N15" s="1"/>
      <c r="O15" s="1"/>
    </row>
    <row r="16" spans="1:15" ht="12.75" customHeight="1">
      <c r="A16" s="214">
        <v>7</v>
      </c>
      <c r="B16" s="231" t="s">
        <v>234</v>
      </c>
      <c r="C16" s="232">
        <v>8843.35</v>
      </c>
      <c r="D16" s="232">
        <v>8840.2833333333328</v>
      </c>
      <c r="E16" s="232">
        <v>8812.4666666666653</v>
      </c>
      <c r="F16" s="232">
        <v>8781.5833333333321</v>
      </c>
      <c r="G16" s="232">
        <v>8753.7666666666646</v>
      </c>
      <c r="H16" s="232">
        <v>8871.1666666666661</v>
      </c>
      <c r="I16" s="232">
        <v>8898.9833333333318</v>
      </c>
      <c r="J16" s="232">
        <v>8929.8666666666668</v>
      </c>
      <c r="K16" s="232">
        <v>8868.1</v>
      </c>
      <c r="L16" s="232">
        <v>8809.4</v>
      </c>
      <c r="M16" s="260"/>
      <c r="N16" s="1"/>
      <c r="O16" s="1"/>
    </row>
    <row r="17" spans="1:15" ht="12.75" customHeight="1">
      <c r="A17" s="214">
        <v>8</v>
      </c>
      <c r="B17" s="217" t="s">
        <v>286</v>
      </c>
      <c r="C17" s="231">
        <v>2689.4</v>
      </c>
      <c r="D17" s="232">
        <v>2686.5</v>
      </c>
      <c r="E17" s="232">
        <v>2678.9</v>
      </c>
      <c r="F17" s="232">
        <v>2668.4</v>
      </c>
      <c r="G17" s="232">
        <v>2660.8</v>
      </c>
      <c r="H17" s="232">
        <v>2697</v>
      </c>
      <c r="I17" s="232">
        <v>2704.6000000000004</v>
      </c>
      <c r="J17" s="232">
        <v>2715.1</v>
      </c>
      <c r="K17" s="231">
        <v>2694.1</v>
      </c>
      <c r="L17" s="231">
        <v>2676</v>
      </c>
      <c r="M17" s="231">
        <v>1.5537399999999999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2442.6999999999998</v>
      </c>
      <c r="D18" s="232">
        <v>2441.2333333333331</v>
      </c>
      <c r="E18" s="232">
        <v>2429.4666666666662</v>
      </c>
      <c r="F18" s="232">
        <v>2416.2333333333331</v>
      </c>
      <c r="G18" s="232">
        <v>2404.4666666666662</v>
      </c>
      <c r="H18" s="232">
        <v>2454.4666666666662</v>
      </c>
      <c r="I18" s="232">
        <v>2466.2333333333336</v>
      </c>
      <c r="J18" s="232">
        <v>2479.4666666666662</v>
      </c>
      <c r="K18" s="231">
        <v>2453</v>
      </c>
      <c r="L18" s="231">
        <v>2428</v>
      </c>
      <c r="M18" s="231">
        <v>3.5670099999999998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651.04999999999995</v>
      </c>
      <c r="D19" s="232">
        <v>654.98333333333323</v>
      </c>
      <c r="E19" s="232">
        <v>646.06666666666649</v>
      </c>
      <c r="F19" s="232">
        <v>641.08333333333326</v>
      </c>
      <c r="G19" s="232">
        <v>632.16666666666652</v>
      </c>
      <c r="H19" s="232">
        <v>659.96666666666647</v>
      </c>
      <c r="I19" s="232">
        <v>668.88333333333321</v>
      </c>
      <c r="J19" s="232">
        <v>673.86666666666645</v>
      </c>
      <c r="K19" s="231">
        <v>663.9</v>
      </c>
      <c r="L19" s="231">
        <v>650</v>
      </c>
      <c r="M19" s="231">
        <v>12.888120000000001</v>
      </c>
      <c r="N19" s="1"/>
      <c r="O19" s="1"/>
    </row>
    <row r="20" spans="1:15" ht="12.75" customHeight="1">
      <c r="A20" s="214">
        <v>11</v>
      </c>
      <c r="B20" s="217" t="s">
        <v>235</v>
      </c>
      <c r="C20" s="231">
        <v>21680.85</v>
      </c>
      <c r="D20" s="232">
        <v>21598.316666666666</v>
      </c>
      <c r="E20" s="232">
        <v>21447.633333333331</v>
      </c>
      <c r="F20" s="232">
        <v>21214.416666666664</v>
      </c>
      <c r="G20" s="232">
        <v>21063.73333333333</v>
      </c>
      <c r="H20" s="232">
        <v>21831.533333333333</v>
      </c>
      <c r="I20" s="232">
        <v>21982.216666666667</v>
      </c>
      <c r="J20" s="232">
        <v>22215.433333333334</v>
      </c>
      <c r="K20" s="231">
        <v>21749</v>
      </c>
      <c r="L20" s="231">
        <v>21365.1</v>
      </c>
      <c r="M20" s="231">
        <v>0.37179000000000001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3830.95</v>
      </c>
      <c r="D21" s="232">
        <v>3824.9333333333329</v>
      </c>
      <c r="E21" s="232">
        <v>3797.016666666666</v>
      </c>
      <c r="F21" s="232">
        <v>3763.083333333333</v>
      </c>
      <c r="G21" s="232">
        <v>3735.1666666666661</v>
      </c>
      <c r="H21" s="232">
        <v>3858.8666666666659</v>
      </c>
      <c r="I21" s="232">
        <v>3886.7833333333328</v>
      </c>
      <c r="J21" s="232">
        <v>3920.7166666666658</v>
      </c>
      <c r="K21" s="231">
        <v>3852.85</v>
      </c>
      <c r="L21" s="231">
        <v>3791</v>
      </c>
      <c r="M21" s="231">
        <v>7.9990500000000004</v>
      </c>
      <c r="N21" s="1"/>
      <c r="O21" s="1"/>
    </row>
    <row r="22" spans="1:15" ht="12.75" customHeight="1">
      <c r="A22" s="214">
        <v>13</v>
      </c>
      <c r="B22" s="217" t="s">
        <v>236</v>
      </c>
      <c r="C22" s="231">
        <v>1892.95</v>
      </c>
      <c r="D22" s="232">
        <v>1899.4833333333333</v>
      </c>
      <c r="E22" s="232">
        <v>1874.4666666666667</v>
      </c>
      <c r="F22" s="232">
        <v>1855.9833333333333</v>
      </c>
      <c r="G22" s="232">
        <v>1830.9666666666667</v>
      </c>
      <c r="H22" s="232">
        <v>1917.9666666666667</v>
      </c>
      <c r="I22" s="232">
        <v>1942.9833333333336</v>
      </c>
      <c r="J22" s="232">
        <v>1961.4666666666667</v>
      </c>
      <c r="K22" s="231">
        <v>1924.5</v>
      </c>
      <c r="L22" s="231">
        <v>1881</v>
      </c>
      <c r="M22" s="231">
        <v>8.1371199999999995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820.45</v>
      </c>
      <c r="D23" s="232">
        <v>821.54999999999984</v>
      </c>
      <c r="E23" s="232">
        <v>816.6999999999997</v>
      </c>
      <c r="F23" s="232">
        <v>812.94999999999982</v>
      </c>
      <c r="G23" s="232">
        <v>808.09999999999968</v>
      </c>
      <c r="H23" s="232">
        <v>825.29999999999973</v>
      </c>
      <c r="I23" s="232">
        <v>830.14999999999986</v>
      </c>
      <c r="J23" s="232">
        <v>833.89999999999975</v>
      </c>
      <c r="K23" s="231">
        <v>826.4</v>
      </c>
      <c r="L23" s="231">
        <v>817.8</v>
      </c>
      <c r="M23" s="231">
        <v>21.665310000000002</v>
      </c>
      <c r="N23" s="1"/>
      <c r="O23" s="1"/>
    </row>
    <row r="24" spans="1:15" ht="12.75" customHeight="1">
      <c r="A24" s="214">
        <v>15</v>
      </c>
      <c r="B24" s="217" t="s">
        <v>237</v>
      </c>
      <c r="C24" s="231">
        <v>3598.65</v>
      </c>
      <c r="D24" s="232">
        <v>3583.5499999999997</v>
      </c>
      <c r="E24" s="232">
        <v>3517.0999999999995</v>
      </c>
      <c r="F24" s="232">
        <v>3435.5499999999997</v>
      </c>
      <c r="G24" s="232">
        <v>3369.0999999999995</v>
      </c>
      <c r="H24" s="232">
        <v>3665.0999999999995</v>
      </c>
      <c r="I24" s="232">
        <v>3731.5499999999993</v>
      </c>
      <c r="J24" s="232">
        <v>3813.0999999999995</v>
      </c>
      <c r="K24" s="231">
        <v>3650</v>
      </c>
      <c r="L24" s="231">
        <v>3502</v>
      </c>
      <c r="M24" s="231">
        <v>3.0701499999999999</v>
      </c>
      <c r="N24" s="1"/>
      <c r="O24" s="1"/>
    </row>
    <row r="25" spans="1:15" ht="12.75" customHeight="1">
      <c r="A25" s="214">
        <v>16</v>
      </c>
      <c r="B25" s="217" t="s">
        <v>238</v>
      </c>
      <c r="C25" s="231">
        <v>2576.5500000000002</v>
      </c>
      <c r="D25" s="232">
        <v>2569.1333333333332</v>
      </c>
      <c r="E25" s="232">
        <v>2528.5166666666664</v>
      </c>
      <c r="F25" s="232">
        <v>2480.4833333333331</v>
      </c>
      <c r="G25" s="232">
        <v>2439.8666666666663</v>
      </c>
      <c r="H25" s="232">
        <v>2617.1666666666665</v>
      </c>
      <c r="I25" s="232">
        <v>2657.7833333333333</v>
      </c>
      <c r="J25" s="232">
        <v>2705.8166666666666</v>
      </c>
      <c r="K25" s="231">
        <v>2609.75</v>
      </c>
      <c r="L25" s="231">
        <v>2521.1</v>
      </c>
      <c r="M25" s="231">
        <v>4.4119999999999999</v>
      </c>
      <c r="N25" s="1"/>
      <c r="O25" s="1"/>
    </row>
    <row r="26" spans="1:15" ht="12.75" customHeight="1">
      <c r="A26" s="214">
        <v>17</v>
      </c>
      <c r="B26" s="217" t="s">
        <v>848</v>
      </c>
      <c r="C26" s="231">
        <v>600.29999999999995</v>
      </c>
      <c r="D26" s="232">
        <v>602.4</v>
      </c>
      <c r="E26" s="232">
        <v>592.94999999999993</v>
      </c>
      <c r="F26" s="232">
        <v>585.59999999999991</v>
      </c>
      <c r="G26" s="232">
        <v>576.14999999999986</v>
      </c>
      <c r="H26" s="232">
        <v>609.75</v>
      </c>
      <c r="I26" s="232">
        <v>619.20000000000005</v>
      </c>
      <c r="J26" s="232">
        <v>626.55000000000007</v>
      </c>
      <c r="K26" s="231">
        <v>611.85</v>
      </c>
      <c r="L26" s="231">
        <v>595.04999999999995</v>
      </c>
      <c r="M26" s="231">
        <v>12.172650000000001</v>
      </c>
      <c r="N26" s="1"/>
      <c r="O26" s="1"/>
    </row>
    <row r="27" spans="1:15" ht="12.75" customHeight="1">
      <c r="A27" s="214">
        <v>18</v>
      </c>
      <c r="B27" s="217" t="s">
        <v>239</v>
      </c>
      <c r="C27" s="231">
        <v>154.35</v>
      </c>
      <c r="D27" s="232">
        <v>154.96666666666667</v>
      </c>
      <c r="E27" s="232">
        <v>152.13333333333333</v>
      </c>
      <c r="F27" s="232">
        <v>149.91666666666666</v>
      </c>
      <c r="G27" s="232">
        <v>147.08333333333331</v>
      </c>
      <c r="H27" s="232">
        <v>157.18333333333334</v>
      </c>
      <c r="I27" s="232">
        <v>160.01666666666665</v>
      </c>
      <c r="J27" s="232">
        <v>162.23333333333335</v>
      </c>
      <c r="K27" s="231">
        <v>157.80000000000001</v>
      </c>
      <c r="L27" s="231">
        <v>152.75</v>
      </c>
      <c r="M27" s="231">
        <v>71.414249999999996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285.55</v>
      </c>
      <c r="D28" s="232">
        <v>285.66666666666669</v>
      </c>
      <c r="E28" s="232">
        <v>283.08333333333337</v>
      </c>
      <c r="F28" s="232">
        <v>280.61666666666667</v>
      </c>
      <c r="G28" s="232">
        <v>278.03333333333336</v>
      </c>
      <c r="H28" s="232">
        <v>288.13333333333338</v>
      </c>
      <c r="I28" s="232">
        <v>290.71666666666675</v>
      </c>
      <c r="J28" s="232">
        <v>293.18333333333339</v>
      </c>
      <c r="K28" s="231">
        <v>288.25</v>
      </c>
      <c r="L28" s="231">
        <v>283.2</v>
      </c>
      <c r="M28" s="231">
        <v>9.1305200000000006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3028.8</v>
      </c>
      <c r="D29" s="232">
        <v>3025.85</v>
      </c>
      <c r="E29" s="232">
        <v>2991.95</v>
      </c>
      <c r="F29" s="232">
        <v>2955.1</v>
      </c>
      <c r="G29" s="232">
        <v>2921.2</v>
      </c>
      <c r="H29" s="232">
        <v>3062.7</v>
      </c>
      <c r="I29" s="232">
        <v>3096.6000000000004</v>
      </c>
      <c r="J29" s="232">
        <v>3133.45</v>
      </c>
      <c r="K29" s="231">
        <v>3059.75</v>
      </c>
      <c r="L29" s="231">
        <v>2989</v>
      </c>
      <c r="M29" s="231">
        <v>0.39755000000000001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530.95000000000005</v>
      </c>
      <c r="D30" s="232">
        <v>529.13333333333333</v>
      </c>
      <c r="E30" s="232">
        <v>524.86666666666667</v>
      </c>
      <c r="F30" s="232">
        <v>518.7833333333333</v>
      </c>
      <c r="G30" s="232">
        <v>514.51666666666665</v>
      </c>
      <c r="H30" s="232">
        <v>535.2166666666667</v>
      </c>
      <c r="I30" s="232">
        <v>539.48333333333335</v>
      </c>
      <c r="J30" s="232">
        <v>545.56666666666672</v>
      </c>
      <c r="K30" s="231">
        <v>533.4</v>
      </c>
      <c r="L30" s="231">
        <v>523.04999999999995</v>
      </c>
      <c r="M30" s="231">
        <v>32.471769999999999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4490.8999999999996</v>
      </c>
      <c r="D31" s="232">
        <v>4474.9833333333327</v>
      </c>
      <c r="E31" s="232">
        <v>4441.0166666666655</v>
      </c>
      <c r="F31" s="232">
        <v>4391.1333333333332</v>
      </c>
      <c r="G31" s="232">
        <v>4357.1666666666661</v>
      </c>
      <c r="H31" s="232">
        <v>4524.866666666665</v>
      </c>
      <c r="I31" s="232">
        <v>4558.8333333333321</v>
      </c>
      <c r="J31" s="232">
        <v>4608.7166666666644</v>
      </c>
      <c r="K31" s="231">
        <v>4508.95</v>
      </c>
      <c r="L31" s="231">
        <v>4425.1000000000004</v>
      </c>
      <c r="M31" s="231">
        <v>4.3009599999999999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147.4</v>
      </c>
      <c r="D32" s="232">
        <v>147.66666666666669</v>
      </c>
      <c r="E32" s="232">
        <v>145.78333333333336</v>
      </c>
      <c r="F32" s="232">
        <v>144.16666666666669</v>
      </c>
      <c r="G32" s="232">
        <v>142.28333333333336</v>
      </c>
      <c r="H32" s="232">
        <v>149.28333333333336</v>
      </c>
      <c r="I32" s="232">
        <v>151.16666666666669</v>
      </c>
      <c r="J32" s="232">
        <v>152.78333333333336</v>
      </c>
      <c r="K32" s="231">
        <v>149.55000000000001</v>
      </c>
      <c r="L32" s="231">
        <v>146.05000000000001</v>
      </c>
      <c r="M32" s="231">
        <v>78.867159999999998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3028.25</v>
      </c>
      <c r="D33" s="232">
        <v>3037.7333333333336</v>
      </c>
      <c r="E33" s="232">
        <v>3015.5166666666673</v>
      </c>
      <c r="F33" s="232">
        <v>3002.7833333333338</v>
      </c>
      <c r="G33" s="232">
        <v>2980.5666666666675</v>
      </c>
      <c r="H33" s="232">
        <v>3050.4666666666672</v>
      </c>
      <c r="I33" s="232">
        <v>3072.6833333333334</v>
      </c>
      <c r="J33" s="232">
        <v>3085.416666666667</v>
      </c>
      <c r="K33" s="231">
        <v>3059.95</v>
      </c>
      <c r="L33" s="231">
        <v>3025</v>
      </c>
      <c r="M33" s="231">
        <v>8.6036699999999993</v>
      </c>
      <c r="N33" s="1"/>
      <c r="O33" s="1"/>
    </row>
    <row r="34" spans="1:15" ht="12.75" customHeight="1">
      <c r="A34" s="214">
        <v>25</v>
      </c>
      <c r="B34" s="217" t="s">
        <v>299</v>
      </c>
      <c r="C34" s="231">
        <v>2007.55</v>
      </c>
      <c r="D34" s="232">
        <v>1995.3500000000001</v>
      </c>
      <c r="E34" s="232">
        <v>1967.2000000000003</v>
      </c>
      <c r="F34" s="232">
        <v>1926.8500000000001</v>
      </c>
      <c r="G34" s="232">
        <v>1898.7000000000003</v>
      </c>
      <c r="H34" s="232">
        <v>2035.7000000000003</v>
      </c>
      <c r="I34" s="232">
        <v>2063.8500000000004</v>
      </c>
      <c r="J34" s="232">
        <v>2104.2000000000003</v>
      </c>
      <c r="K34" s="231">
        <v>2023.5</v>
      </c>
      <c r="L34" s="231">
        <v>1955</v>
      </c>
      <c r="M34" s="231">
        <v>5.47438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441.3</v>
      </c>
      <c r="D35" s="232">
        <v>440.7</v>
      </c>
      <c r="E35" s="232">
        <v>434.09999999999997</v>
      </c>
      <c r="F35" s="232">
        <v>426.9</v>
      </c>
      <c r="G35" s="232">
        <v>420.29999999999995</v>
      </c>
      <c r="H35" s="232">
        <v>447.9</v>
      </c>
      <c r="I35" s="232">
        <v>454.5</v>
      </c>
      <c r="J35" s="232">
        <v>461.7</v>
      </c>
      <c r="K35" s="231">
        <v>447.3</v>
      </c>
      <c r="L35" s="231">
        <v>433.5</v>
      </c>
      <c r="M35" s="231">
        <v>14.495710000000001</v>
      </c>
      <c r="N35" s="1"/>
      <c r="O35" s="1"/>
    </row>
    <row r="36" spans="1:15" ht="12.75" customHeight="1">
      <c r="A36" s="214">
        <v>27</v>
      </c>
      <c r="B36" s="217" t="s">
        <v>241</v>
      </c>
      <c r="C36" s="231">
        <v>4060.9</v>
      </c>
      <c r="D36" s="232">
        <v>4067.9666666666667</v>
      </c>
      <c r="E36" s="232">
        <v>4036.9333333333334</v>
      </c>
      <c r="F36" s="232">
        <v>4012.9666666666667</v>
      </c>
      <c r="G36" s="232">
        <v>3981.9333333333334</v>
      </c>
      <c r="H36" s="232">
        <v>4091.9333333333334</v>
      </c>
      <c r="I36" s="232">
        <v>4122.9666666666672</v>
      </c>
      <c r="J36" s="232">
        <v>4146.9333333333334</v>
      </c>
      <c r="K36" s="231">
        <v>4099</v>
      </c>
      <c r="L36" s="231">
        <v>4044</v>
      </c>
      <c r="M36" s="231">
        <v>1.1401300000000001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962.3</v>
      </c>
      <c r="D37" s="232">
        <v>956.83333333333337</v>
      </c>
      <c r="E37" s="232">
        <v>948.06666666666672</v>
      </c>
      <c r="F37" s="232">
        <v>933.83333333333337</v>
      </c>
      <c r="G37" s="232">
        <v>925.06666666666672</v>
      </c>
      <c r="H37" s="232">
        <v>971.06666666666672</v>
      </c>
      <c r="I37" s="232">
        <v>979.83333333333337</v>
      </c>
      <c r="J37" s="232">
        <v>994.06666666666672</v>
      </c>
      <c r="K37" s="231">
        <v>965.6</v>
      </c>
      <c r="L37" s="231">
        <v>942.6</v>
      </c>
      <c r="M37" s="231">
        <v>69.278189999999995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3601.7</v>
      </c>
      <c r="D38" s="232">
        <v>3594.7333333333336</v>
      </c>
      <c r="E38" s="232">
        <v>3569.4666666666672</v>
      </c>
      <c r="F38" s="232">
        <v>3537.2333333333336</v>
      </c>
      <c r="G38" s="232">
        <v>3511.9666666666672</v>
      </c>
      <c r="H38" s="232">
        <v>3626.9666666666672</v>
      </c>
      <c r="I38" s="232">
        <v>3652.2333333333336</v>
      </c>
      <c r="J38" s="232">
        <v>3684.4666666666672</v>
      </c>
      <c r="K38" s="231">
        <v>3620</v>
      </c>
      <c r="L38" s="231">
        <v>3562.5</v>
      </c>
      <c r="M38" s="231">
        <v>2.1899600000000001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6606.25</v>
      </c>
      <c r="D39" s="232">
        <v>6598.75</v>
      </c>
      <c r="E39" s="232">
        <v>6537.5</v>
      </c>
      <c r="F39" s="232">
        <v>6468.75</v>
      </c>
      <c r="G39" s="232">
        <v>6407.5</v>
      </c>
      <c r="H39" s="232">
        <v>6667.5</v>
      </c>
      <c r="I39" s="232">
        <v>6728.75</v>
      </c>
      <c r="J39" s="232">
        <v>6797.5</v>
      </c>
      <c r="K39" s="231">
        <v>6660</v>
      </c>
      <c r="L39" s="231">
        <v>6530</v>
      </c>
      <c r="M39" s="231">
        <v>7.4208100000000004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1563</v>
      </c>
      <c r="D40" s="232">
        <v>1559.0166666666667</v>
      </c>
      <c r="E40" s="232">
        <v>1548.0333333333333</v>
      </c>
      <c r="F40" s="232">
        <v>1533.0666666666666</v>
      </c>
      <c r="G40" s="232">
        <v>1522.0833333333333</v>
      </c>
      <c r="H40" s="232">
        <v>1573.9833333333333</v>
      </c>
      <c r="I40" s="232">
        <v>1584.9666666666665</v>
      </c>
      <c r="J40" s="232">
        <v>1599.9333333333334</v>
      </c>
      <c r="K40" s="231">
        <v>1570</v>
      </c>
      <c r="L40" s="231">
        <v>1544.05</v>
      </c>
      <c r="M40" s="231">
        <v>13.06648</v>
      </c>
      <c r="N40" s="1"/>
      <c r="O40" s="1"/>
    </row>
    <row r="41" spans="1:15" ht="12.75" customHeight="1">
      <c r="A41" s="214">
        <v>32</v>
      </c>
      <c r="B41" s="217" t="s">
        <v>242</v>
      </c>
      <c r="C41" s="231">
        <v>5660.5</v>
      </c>
      <c r="D41" s="232">
        <v>5660.6500000000005</v>
      </c>
      <c r="E41" s="232">
        <v>5611.8500000000013</v>
      </c>
      <c r="F41" s="232">
        <v>5563.2000000000007</v>
      </c>
      <c r="G41" s="232">
        <v>5514.4000000000015</v>
      </c>
      <c r="H41" s="232">
        <v>5709.3000000000011</v>
      </c>
      <c r="I41" s="232">
        <v>5758.1</v>
      </c>
      <c r="J41" s="232">
        <v>5806.7500000000009</v>
      </c>
      <c r="K41" s="231">
        <v>5709.45</v>
      </c>
      <c r="L41" s="231">
        <v>5612</v>
      </c>
      <c r="M41" s="231">
        <v>0.52178999999999998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2129.6</v>
      </c>
      <c r="D42" s="232">
        <v>2123.6999999999998</v>
      </c>
      <c r="E42" s="232">
        <v>2105.9499999999998</v>
      </c>
      <c r="F42" s="232">
        <v>2082.3000000000002</v>
      </c>
      <c r="G42" s="232">
        <v>2064.5500000000002</v>
      </c>
      <c r="H42" s="232">
        <v>2147.3499999999995</v>
      </c>
      <c r="I42" s="232">
        <v>2165.0999999999995</v>
      </c>
      <c r="J42" s="232">
        <v>2188.7499999999991</v>
      </c>
      <c r="K42" s="231">
        <v>2141.4499999999998</v>
      </c>
      <c r="L42" s="231">
        <v>2100.0500000000002</v>
      </c>
      <c r="M42" s="231">
        <v>2.4182399999999999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240.55</v>
      </c>
      <c r="D43" s="232">
        <v>241.06666666666669</v>
      </c>
      <c r="E43" s="232">
        <v>238.48333333333338</v>
      </c>
      <c r="F43" s="232">
        <v>236.41666666666669</v>
      </c>
      <c r="G43" s="232">
        <v>233.83333333333337</v>
      </c>
      <c r="H43" s="232">
        <v>243.13333333333338</v>
      </c>
      <c r="I43" s="232">
        <v>245.7166666666667</v>
      </c>
      <c r="J43" s="232">
        <v>247.78333333333339</v>
      </c>
      <c r="K43" s="231">
        <v>243.65</v>
      </c>
      <c r="L43" s="231">
        <v>239</v>
      </c>
      <c r="M43" s="231">
        <v>62.736069999999998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187.5</v>
      </c>
      <c r="D44" s="232">
        <v>187.9</v>
      </c>
      <c r="E44" s="232">
        <v>185.9</v>
      </c>
      <c r="F44" s="232">
        <v>184.3</v>
      </c>
      <c r="G44" s="232">
        <v>182.3</v>
      </c>
      <c r="H44" s="232">
        <v>189.5</v>
      </c>
      <c r="I44" s="232">
        <v>191.5</v>
      </c>
      <c r="J44" s="232">
        <v>193.1</v>
      </c>
      <c r="K44" s="231">
        <v>189.9</v>
      </c>
      <c r="L44" s="231">
        <v>186.3</v>
      </c>
      <c r="M44" s="231">
        <v>197.58561</v>
      </c>
      <c r="N44" s="1"/>
      <c r="O44" s="1"/>
    </row>
    <row r="45" spans="1:15" ht="12.75" customHeight="1">
      <c r="A45" s="214">
        <v>36</v>
      </c>
      <c r="B45" s="217" t="s">
        <v>243</v>
      </c>
      <c r="C45" s="231">
        <v>93.7</v>
      </c>
      <c r="D45" s="232">
        <v>93.45</v>
      </c>
      <c r="E45" s="232">
        <v>92.4</v>
      </c>
      <c r="F45" s="232">
        <v>91.100000000000009</v>
      </c>
      <c r="G45" s="232">
        <v>90.050000000000011</v>
      </c>
      <c r="H45" s="232">
        <v>94.75</v>
      </c>
      <c r="I45" s="232">
        <v>95.799999999999983</v>
      </c>
      <c r="J45" s="232">
        <v>97.1</v>
      </c>
      <c r="K45" s="231">
        <v>94.5</v>
      </c>
      <c r="L45" s="231">
        <v>92.15</v>
      </c>
      <c r="M45" s="231">
        <v>288.22322000000003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1645.85</v>
      </c>
      <c r="D46" s="232">
        <v>1643.9666666666665</v>
      </c>
      <c r="E46" s="232">
        <v>1631.9333333333329</v>
      </c>
      <c r="F46" s="232">
        <v>1618.0166666666664</v>
      </c>
      <c r="G46" s="232">
        <v>1605.9833333333329</v>
      </c>
      <c r="H46" s="232">
        <v>1657.883333333333</v>
      </c>
      <c r="I46" s="232">
        <v>1669.9166666666663</v>
      </c>
      <c r="J46" s="232">
        <v>1683.833333333333</v>
      </c>
      <c r="K46" s="231">
        <v>1656</v>
      </c>
      <c r="L46" s="231">
        <v>1630.05</v>
      </c>
      <c r="M46" s="231">
        <v>2.0474800000000002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579.04999999999995</v>
      </c>
      <c r="D47" s="232">
        <v>580.16666666666663</v>
      </c>
      <c r="E47" s="232">
        <v>576.18333333333328</v>
      </c>
      <c r="F47" s="232">
        <v>573.31666666666661</v>
      </c>
      <c r="G47" s="232">
        <v>569.33333333333326</v>
      </c>
      <c r="H47" s="232">
        <v>583.0333333333333</v>
      </c>
      <c r="I47" s="232">
        <v>587.01666666666665</v>
      </c>
      <c r="J47" s="232">
        <v>589.88333333333333</v>
      </c>
      <c r="K47" s="231">
        <v>584.15</v>
      </c>
      <c r="L47" s="231">
        <v>577.29999999999995</v>
      </c>
      <c r="M47" s="231">
        <v>3.3376800000000002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100.35</v>
      </c>
      <c r="D48" s="232">
        <v>100.35000000000001</v>
      </c>
      <c r="E48" s="232">
        <v>99.800000000000011</v>
      </c>
      <c r="F48" s="232">
        <v>99.25</v>
      </c>
      <c r="G48" s="232">
        <v>98.7</v>
      </c>
      <c r="H48" s="232">
        <v>100.90000000000002</v>
      </c>
      <c r="I48" s="232">
        <v>101.45</v>
      </c>
      <c r="J48" s="232">
        <v>102.00000000000003</v>
      </c>
      <c r="K48" s="231">
        <v>100.9</v>
      </c>
      <c r="L48" s="231">
        <v>99.8</v>
      </c>
      <c r="M48" s="231">
        <v>88.338809999999995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878.85</v>
      </c>
      <c r="D49" s="232">
        <v>880.85</v>
      </c>
      <c r="E49" s="232">
        <v>873</v>
      </c>
      <c r="F49" s="232">
        <v>867.15</v>
      </c>
      <c r="G49" s="232">
        <v>859.3</v>
      </c>
      <c r="H49" s="232">
        <v>886.7</v>
      </c>
      <c r="I49" s="232">
        <v>894.55000000000018</v>
      </c>
      <c r="J49" s="232">
        <v>900.40000000000009</v>
      </c>
      <c r="K49" s="231">
        <v>888.7</v>
      </c>
      <c r="L49" s="231">
        <v>875</v>
      </c>
      <c r="M49" s="231">
        <v>4.73048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80.349999999999994</v>
      </c>
      <c r="D50" s="232">
        <v>80.483333333333334</v>
      </c>
      <c r="E50" s="232">
        <v>79.716666666666669</v>
      </c>
      <c r="F50" s="232">
        <v>79.083333333333329</v>
      </c>
      <c r="G50" s="232">
        <v>78.316666666666663</v>
      </c>
      <c r="H50" s="232">
        <v>81.116666666666674</v>
      </c>
      <c r="I50" s="232">
        <v>81.883333333333354</v>
      </c>
      <c r="J50" s="232">
        <v>82.51666666666668</v>
      </c>
      <c r="K50" s="231">
        <v>81.25</v>
      </c>
      <c r="L50" s="231">
        <v>79.849999999999994</v>
      </c>
      <c r="M50" s="231">
        <v>145.62959000000001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336.85</v>
      </c>
      <c r="D51" s="232">
        <v>335.48333333333335</v>
      </c>
      <c r="E51" s="232">
        <v>332.9666666666667</v>
      </c>
      <c r="F51" s="232">
        <v>329.08333333333337</v>
      </c>
      <c r="G51" s="232">
        <v>326.56666666666672</v>
      </c>
      <c r="H51" s="232">
        <v>339.36666666666667</v>
      </c>
      <c r="I51" s="232">
        <v>341.88333333333333</v>
      </c>
      <c r="J51" s="232">
        <v>345.76666666666665</v>
      </c>
      <c r="K51" s="231">
        <v>338</v>
      </c>
      <c r="L51" s="231">
        <v>331.6</v>
      </c>
      <c r="M51" s="231">
        <v>26.323260000000001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817.6</v>
      </c>
      <c r="D52" s="232">
        <v>814.9666666666667</v>
      </c>
      <c r="E52" s="232">
        <v>811.13333333333344</v>
      </c>
      <c r="F52" s="232">
        <v>804.66666666666674</v>
      </c>
      <c r="G52" s="232">
        <v>800.83333333333348</v>
      </c>
      <c r="H52" s="232">
        <v>821.43333333333339</v>
      </c>
      <c r="I52" s="232">
        <v>825.26666666666665</v>
      </c>
      <c r="J52" s="232">
        <v>831.73333333333335</v>
      </c>
      <c r="K52" s="231">
        <v>818.8</v>
      </c>
      <c r="L52" s="231">
        <v>808.5</v>
      </c>
      <c r="M52" s="231">
        <v>17.176030000000001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263.39999999999998</v>
      </c>
      <c r="D53" s="232">
        <v>264.01666666666665</v>
      </c>
      <c r="E53" s="232">
        <v>262.08333333333331</v>
      </c>
      <c r="F53" s="232">
        <v>260.76666666666665</v>
      </c>
      <c r="G53" s="232">
        <v>258.83333333333331</v>
      </c>
      <c r="H53" s="232">
        <v>265.33333333333331</v>
      </c>
      <c r="I53" s="232">
        <v>267.26666666666671</v>
      </c>
      <c r="J53" s="232">
        <v>268.58333333333331</v>
      </c>
      <c r="K53" s="231">
        <v>265.95</v>
      </c>
      <c r="L53" s="231">
        <v>262.7</v>
      </c>
      <c r="M53" s="231">
        <v>12.76723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17133.75</v>
      </c>
      <c r="D54" s="232">
        <v>17159.583333333332</v>
      </c>
      <c r="E54" s="232">
        <v>17069.166666666664</v>
      </c>
      <c r="F54" s="232">
        <v>17004.583333333332</v>
      </c>
      <c r="G54" s="232">
        <v>16914.166666666664</v>
      </c>
      <c r="H54" s="232">
        <v>17224.166666666664</v>
      </c>
      <c r="I54" s="232">
        <v>17314.583333333328</v>
      </c>
      <c r="J54" s="232">
        <v>17379.166666666664</v>
      </c>
      <c r="K54" s="231">
        <v>17250</v>
      </c>
      <c r="L54" s="231">
        <v>17095</v>
      </c>
      <c r="M54" s="231">
        <v>6.8769999999999998E-2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4241.8500000000004</v>
      </c>
      <c r="D55" s="232">
        <v>4247.9333333333334</v>
      </c>
      <c r="E55" s="232">
        <v>4200.2166666666672</v>
      </c>
      <c r="F55" s="232">
        <v>4158.5833333333339</v>
      </c>
      <c r="G55" s="232">
        <v>4110.8666666666677</v>
      </c>
      <c r="H55" s="232">
        <v>4289.5666666666666</v>
      </c>
      <c r="I55" s="232">
        <v>4337.2833333333319</v>
      </c>
      <c r="J55" s="232">
        <v>4378.9166666666661</v>
      </c>
      <c r="K55" s="231">
        <v>4295.6499999999996</v>
      </c>
      <c r="L55" s="231">
        <v>4206.3</v>
      </c>
      <c r="M55" s="231">
        <v>4.9697500000000003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336.8</v>
      </c>
      <c r="D56" s="232">
        <v>337.71666666666664</v>
      </c>
      <c r="E56" s="232">
        <v>333.73333333333329</v>
      </c>
      <c r="F56" s="232">
        <v>330.66666666666663</v>
      </c>
      <c r="G56" s="232">
        <v>326.68333333333328</v>
      </c>
      <c r="H56" s="232">
        <v>340.7833333333333</v>
      </c>
      <c r="I56" s="232">
        <v>344.76666666666665</v>
      </c>
      <c r="J56" s="232">
        <v>347.83333333333331</v>
      </c>
      <c r="K56" s="231">
        <v>341.7</v>
      </c>
      <c r="L56" s="231">
        <v>334.65</v>
      </c>
      <c r="M56" s="231">
        <v>113.33959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728.5</v>
      </c>
      <c r="D57" s="232">
        <v>729.69999999999993</v>
      </c>
      <c r="E57" s="232">
        <v>723.39999999999986</v>
      </c>
      <c r="F57" s="232">
        <v>718.3</v>
      </c>
      <c r="G57" s="232">
        <v>711.99999999999989</v>
      </c>
      <c r="H57" s="232">
        <v>734.79999999999984</v>
      </c>
      <c r="I57" s="232">
        <v>741.0999999999998</v>
      </c>
      <c r="J57" s="232">
        <v>746.19999999999982</v>
      </c>
      <c r="K57" s="231">
        <v>736</v>
      </c>
      <c r="L57" s="231">
        <v>724.6</v>
      </c>
      <c r="M57" s="231">
        <v>5.7261800000000003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1075.9000000000001</v>
      </c>
      <c r="D58" s="232">
        <v>1074.4166666666667</v>
      </c>
      <c r="E58" s="232">
        <v>1067.8833333333334</v>
      </c>
      <c r="F58" s="232">
        <v>1059.8666666666668</v>
      </c>
      <c r="G58" s="232">
        <v>1053.3333333333335</v>
      </c>
      <c r="H58" s="232">
        <v>1082.4333333333334</v>
      </c>
      <c r="I58" s="232">
        <v>1088.9666666666667</v>
      </c>
      <c r="J58" s="232">
        <v>1096.9833333333333</v>
      </c>
      <c r="K58" s="231">
        <v>1080.95</v>
      </c>
      <c r="L58" s="231">
        <v>1066.4000000000001</v>
      </c>
      <c r="M58" s="231">
        <v>9.5222999999999995</v>
      </c>
      <c r="N58" s="1"/>
      <c r="O58" s="1"/>
    </row>
    <row r="59" spans="1:15" ht="12.75" customHeight="1">
      <c r="A59" s="214">
        <v>50</v>
      </c>
      <c r="B59" s="217" t="s">
        <v>806</v>
      </c>
      <c r="C59" s="231">
        <v>1488.9</v>
      </c>
      <c r="D59" s="232">
        <v>1493.8666666666668</v>
      </c>
      <c r="E59" s="232">
        <v>1477.7333333333336</v>
      </c>
      <c r="F59" s="232">
        <v>1466.5666666666668</v>
      </c>
      <c r="G59" s="232">
        <v>1450.4333333333336</v>
      </c>
      <c r="H59" s="232">
        <v>1505.0333333333335</v>
      </c>
      <c r="I59" s="232">
        <v>1521.1666666666667</v>
      </c>
      <c r="J59" s="232">
        <v>1532.3333333333335</v>
      </c>
      <c r="K59" s="231">
        <v>1510</v>
      </c>
      <c r="L59" s="231">
        <v>1482.7</v>
      </c>
      <c r="M59" s="231">
        <v>0.27729999999999999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224.1</v>
      </c>
      <c r="D60" s="232">
        <v>224.28333333333333</v>
      </c>
      <c r="E60" s="232">
        <v>222.81666666666666</v>
      </c>
      <c r="F60" s="232">
        <v>221.53333333333333</v>
      </c>
      <c r="G60" s="232">
        <v>220.06666666666666</v>
      </c>
      <c r="H60" s="232">
        <v>225.56666666666666</v>
      </c>
      <c r="I60" s="232">
        <v>227.0333333333333</v>
      </c>
      <c r="J60" s="232">
        <v>228.31666666666666</v>
      </c>
      <c r="K60" s="231">
        <v>225.75</v>
      </c>
      <c r="L60" s="231">
        <v>223</v>
      </c>
      <c r="M60" s="231">
        <v>36.431319999999999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4019.55</v>
      </c>
      <c r="D61" s="232">
        <v>3992.6</v>
      </c>
      <c r="E61" s="232">
        <v>3953.2</v>
      </c>
      <c r="F61" s="232">
        <v>3886.85</v>
      </c>
      <c r="G61" s="232">
        <v>3847.45</v>
      </c>
      <c r="H61" s="232">
        <v>4058.95</v>
      </c>
      <c r="I61" s="232">
        <v>4098.3500000000004</v>
      </c>
      <c r="J61" s="232">
        <v>4164.7</v>
      </c>
      <c r="K61" s="231">
        <v>4032</v>
      </c>
      <c r="L61" s="231">
        <v>3926.25</v>
      </c>
      <c r="M61" s="231">
        <v>3.1950500000000002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1517.35</v>
      </c>
      <c r="D62" s="232">
        <v>1518.1666666666667</v>
      </c>
      <c r="E62" s="232">
        <v>1509.3333333333335</v>
      </c>
      <c r="F62" s="232">
        <v>1501.3166666666668</v>
      </c>
      <c r="G62" s="232">
        <v>1492.4833333333336</v>
      </c>
      <c r="H62" s="232">
        <v>1526.1833333333334</v>
      </c>
      <c r="I62" s="232">
        <v>1535.0166666666669</v>
      </c>
      <c r="J62" s="232">
        <v>1543.0333333333333</v>
      </c>
      <c r="K62" s="231">
        <v>1527</v>
      </c>
      <c r="L62" s="231">
        <v>1510.15</v>
      </c>
      <c r="M62" s="231">
        <v>2.0351400000000002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744</v>
      </c>
      <c r="D63" s="232">
        <v>745.58333333333337</v>
      </c>
      <c r="E63" s="232">
        <v>738.41666666666674</v>
      </c>
      <c r="F63" s="232">
        <v>732.83333333333337</v>
      </c>
      <c r="G63" s="232">
        <v>725.66666666666674</v>
      </c>
      <c r="H63" s="232">
        <v>751.16666666666674</v>
      </c>
      <c r="I63" s="232">
        <v>758.33333333333348</v>
      </c>
      <c r="J63" s="232">
        <v>763.91666666666674</v>
      </c>
      <c r="K63" s="231">
        <v>752.75</v>
      </c>
      <c r="L63" s="231">
        <v>740</v>
      </c>
      <c r="M63" s="231">
        <v>9.3874300000000002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900.55</v>
      </c>
      <c r="D64" s="232">
        <v>898.51666666666677</v>
      </c>
      <c r="E64" s="232">
        <v>893.33333333333348</v>
      </c>
      <c r="F64" s="232">
        <v>886.11666666666667</v>
      </c>
      <c r="G64" s="232">
        <v>880.93333333333339</v>
      </c>
      <c r="H64" s="232">
        <v>905.73333333333358</v>
      </c>
      <c r="I64" s="232">
        <v>910.91666666666674</v>
      </c>
      <c r="J64" s="232">
        <v>918.13333333333367</v>
      </c>
      <c r="K64" s="231">
        <v>903.7</v>
      </c>
      <c r="L64" s="231">
        <v>891.3</v>
      </c>
      <c r="M64" s="231">
        <v>3.35419</v>
      </c>
      <c r="N64" s="1"/>
      <c r="O64" s="1"/>
    </row>
    <row r="65" spans="1:15" ht="12.75" customHeight="1">
      <c r="A65" s="214">
        <v>56</v>
      </c>
      <c r="B65" s="217" t="s">
        <v>247</v>
      </c>
      <c r="C65" s="231">
        <v>347</v>
      </c>
      <c r="D65" s="232">
        <v>346.7833333333333</v>
      </c>
      <c r="E65" s="232">
        <v>344.76666666666659</v>
      </c>
      <c r="F65" s="232">
        <v>342.5333333333333</v>
      </c>
      <c r="G65" s="232">
        <v>340.51666666666659</v>
      </c>
      <c r="H65" s="232">
        <v>349.01666666666659</v>
      </c>
      <c r="I65" s="232">
        <v>351.03333333333325</v>
      </c>
      <c r="J65" s="232">
        <v>353.26666666666659</v>
      </c>
      <c r="K65" s="231">
        <v>348.8</v>
      </c>
      <c r="L65" s="231">
        <v>344.55</v>
      </c>
      <c r="M65" s="231">
        <v>7.28383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1395.85</v>
      </c>
      <c r="D66" s="232">
        <v>1395.8499999999997</v>
      </c>
      <c r="E66" s="232">
        <v>1385.6499999999994</v>
      </c>
      <c r="F66" s="232">
        <v>1375.4499999999998</v>
      </c>
      <c r="G66" s="232">
        <v>1365.2499999999995</v>
      </c>
      <c r="H66" s="232">
        <v>1406.0499999999993</v>
      </c>
      <c r="I66" s="232">
        <v>1416.2499999999995</v>
      </c>
      <c r="J66" s="232">
        <v>1426.4499999999991</v>
      </c>
      <c r="K66" s="231">
        <v>1406.05</v>
      </c>
      <c r="L66" s="231">
        <v>1385.65</v>
      </c>
      <c r="M66" s="231">
        <v>3.6295199999999999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380.05</v>
      </c>
      <c r="D67" s="232">
        <v>380.41666666666669</v>
      </c>
      <c r="E67" s="232">
        <v>378.13333333333338</v>
      </c>
      <c r="F67" s="232">
        <v>376.2166666666667</v>
      </c>
      <c r="G67" s="232">
        <v>373.93333333333339</v>
      </c>
      <c r="H67" s="232">
        <v>382.33333333333337</v>
      </c>
      <c r="I67" s="232">
        <v>384.61666666666667</v>
      </c>
      <c r="J67" s="232">
        <v>386.53333333333336</v>
      </c>
      <c r="K67" s="231">
        <v>382.7</v>
      </c>
      <c r="L67" s="231">
        <v>378.5</v>
      </c>
      <c r="M67" s="231">
        <v>20.048500000000001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560.85</v>
      </c>
      <c r="D68" s="232">
        <v>562.15</v>
      </c>
      <c r="E68" s="232">
        <v>555.94999999999993</v>
      </c>
      <c r="F68" s="232">
        <v>551.04999999999995</v>
      </c>
      <c r="G68" s="232">
        <v>544.84999999999991</v>
      </c>
      <c r="H68" s="232">
        <v>567.04999999999995</v>
      </c>
      <c r="I68" s="232">
        <v>573.25</v>
      </c>
      <c r="J68" s="232">
        <v>578.15</v>
      </c>
      <c r="K68" s="231">
        <v>568.35</v>
      </c>
      <c r="L68" s="231">
        <v>557.25</v>
      </c>
      <c r="M68" s="231">
        <v>9.0415299999999998</v>
      </c>
      <c r="N68" s="1"/>
      <c r="O68" s="1"/>
    </row>
    <row r="69" spans="1:15" ht="12.75" customHeight="1">
      <c r="A69" s="214">
        <v>60</v>
      </c>
      <c r="B69" s="217" t="s">
        <v>248</v>
      </c>
      <c r="C69" s="231">
        <v>1872.15</v>
      </c>
      <c r="D69" s="232">
        <v>1880.0833333333333</v>
      </c>
      <c r="E69" s="232">
        <v>1857.1666666666665</v>
      </c>
      <c r="F69" s="232">
        <v>1842.1833333333332</v>
      </c>
      <c r="G69" s="232">
        <v>1819.2666666666664</v>
      </c>
      <c r="H69" s="232">
        <v>1895.0666666666666</v>
      </c>
      <c r="I69" s="232">
        <v>1917.9833333333331</v>
      </c>
      <c r="J69" s="232">
        <v>1932.9666666666667</v>
      </c>
      <c r="K69" s="231">
        <v>1903</v>
      </c>
      <c r="L69" s="231">
        <v>1865.1</v>
      </c>
      <c r="M69" s="231">
        <v>1.1451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1998.95</v>
      </c>
      <c r="D70" s="232">
        <v>2003.9833333333336</v>
      </c>
      <c r="E70" s="232">
        <v>1988.0666666666671</v>
      </c>
      <c r="F70" s="232">
        <v>1977.1833333333334</v>
      </c>
      <c r="G70" s="232">
        <v>1961.2666666666669</v>
      </c>
      <c r="H70" s="232">
        <v>2014.8666666666672</v>
      </c>
      <c r="I70" s="232">
        <v>2030.7833333333338</v>
      </c>
      <c r="J70" s="232">
        <v>2041.6666666666674</v>
      </c>
      <c r="K70" s="231">
        <v>2019.9</v>
      </c>
      <c r="L70" s="231">
        <v>1993.1</v>
      </c>
      <c r="M70" s="231">
        <v>2.16858</v>
      </c>
      <c r="N70" s="1"/>
      <c r="O70" s="1"/>
    </row>
    <row r="71" spans="1:15" ht="12.75" customHeight="1">
      <c r="A71" s="214">
        <v>62</v>
      </c>
      <c r="B71" s="217" t="s">
        <v>849</v>
      </c>
      <c r="C71" s="231">
        <v>337.45</v>
      </c>
      <c r="D71" s="232">
        <v>335.7</v>
      </c>
      <c r="E71" s="232">
        <v>332.4</v>
      </c>
      <c r="F71" s="232">
        <v>327.34999999999997</v>
      </c>
      <c r="G71" s="232">
        <v>324.04999999999995</v>
      </c>
      <c r="H71" s="232">
        <v>340.75</v>
      </c>
      <c r="I71" s="232">
        <v>344.05000000000007</v>
      </c>
      <c r="J71" s="232">
        <v>349.1</v>
      </c>
      <c r="K71" s="231">
        <v>339</v>
      </c>
      <c r="L71" s="231">
        <v>330.65</v>
      </c>
      <c r="M71" s="231">
        <v>3.3700299999999999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3393</v>
      </c>
      <c r="D72" s="232">
        <v>3384.1666666666665</v>
      </c>
      <c r="E72" s="232">
        <v>3366.333333333333</v>
      </c>
      <c r="F72" s="232">
        <v>3339.6666666666665</v>
      </c>
      <c r="G72" s="232">
        <v>3321.833333333333</v>
      </c>
      <c r="H72" s="232">
        <v>3410.833333333333</v>
      </c>
      <c r="I72" s="232">
        <v>3428.6666666666661</v>
      </c>
      <c r="J72" s="232">
        <v>3455.333333333333</v>
      </c>
      <c r="K72" s="231">
        <v>3402</v>
      </c>
      <c r="L72" s="231">
        <v>3357.5</v>
      </c>
      <c r="M72" s="231">
        <v>2.4467699999999999</v>
      </c>
      <c r="N72" s="1"/>
      <c r="O72" s="1"/>
    </row>
    <row r="73" spans="1:15" ht="12.75" customHeight="1">
      <c r="A73" s="214">
        <v>64</v>
      </c>
      <c r="B73" s="217" t="s">
        <v>250</v>
      </c>
      <c r="C73" s="231">
        <v>3922.15</v>
      </c>
      <c r="D73" s="232">
        <v>3909.0499999999997</v>
      </c>
      <c r="E73" s="232">
        <v>3889.0999999999995</v>
      </c>
      <c r="F73" s="232">
        <v>3856.0499999999997</v>
      </c>
      <c r="G73" s="232">
        <v>3836.0999999999995</v>
      </c>
      <c r="H73" s="232">
        <v>3942.0999999999995</v>
      </c>
      <c r="I73" s="232">
        <v>3962.0499999999993</v>
      </c>
      <c r="J73" s="232">
        <v>3995.0999999999995</v>
      </c>
      <c r="K73" s="231">
        <v>3929</v>
      </c>
      <c r="L73" s="231">
        <v>3876</v>
      </c>
      <c r="M73" s="231">
        <v>0.87251000000000001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2239.3000000000002</v>
      </c>
      <c r="D74" s="232">
        <v>2231.1833333333334</v>
      </c>
      <c r="E74" s="232">
        <v>2201.166666666667</v>
      </c>
      <c r="F74" s="232">
        <v>2163.0333333333338</v>
      </c>
      <c r="G74" s="232">
        <v>2133.0166666666673</v>
      </c>
      <c r="H74" s="232">
        <v>2269.3166666666666</v>
      </c>
      <c r="I74" s="232">
        <v>2299.333333333333</v>
      </c>
      <c r="J74" s="232">
        <v>2337.4666666666662</v>
      </c>
      <c r="K74" s="231">
        <v>2261.1999999999998</v>
      </c>
      <c r="L74" s="231">
        <v>2193.0500000000002</v>
      </c>
      <c r="M74" s="231">
        <v>2.8207599999999999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4238.3500000000004</v>
      </c>
      <c r="D75" s="232">
        <v>4237.5166666666673</v>
      </c>
      <c r="E75" s="232">
        <v>4216.9333333333343</v>
      </c>
      <c r="F75" s="232">
        <v>4195.5166666666673</v>
      </c>
      <c r="G75" s="232">
        <v>4174.9333333333343</v>
      </c>
      <c r="H75" s="232">
        <v>4258.9333333333343</v>
      </c>
      <c r="I75" s="232">
        <v>4279.5166666666682</v>
      </c>
      <c r="J75" s="232">
        <v>4300.9333333333343</v>
      </c>
      <c r="K75" s="231">
        <v>4258.1000000000004</v>
      </c>
      <c r="L75" s="231">
        <v>4216.1000000000004</v>
      </c>
      <c r="M75" s="231">
        <v>1.6217900000000001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3213.45</v>
      </c>
      <c r="D76" s="232">
        <v>3219.8166666666671</v>
      </c>
      <c r="E76" s="232">
        <v>3199.6333333333341</v>
      </c>
      <c r="F76" s="232">
        <v>3185.8166666666671</v>
      </c>
      <c r="G76" s="232">
        <v>3165.6333333333341</v>
      </c>
      <c r="H76" s="232">
        <v>3233.6333333333341</v>
      </c>
      <c r="I76" s="232">
        <v>3253.8166666666675</v>
      </c>
      <c r="J76" s="232">
        <v>3267.6333333333341</v>
      </c>
      <c r="K76" s="231">
        <v>3240</v>
      </c>
      <c r="L76" s="231">
        <v>3206</v>
      </c>
      <c r="M76" s="231">
        <v>3.23237</v>
      </c>
      <c r="N76" s="1"/>
      <c r="O76" s="1"/>
    </row>
    <row r="77" spans="1:15" ht="12.75" customHeight="1">
      <c r="A77" s="214">
        <v>68</v>
      </c>
      <c r="B77" s="217" t="s">
        <v>251</v>
      </c>
      <c r="C77" s="231">
        <v>429.75</v>
      </c>
      <c r="D77" s="232">
        <v>430.26666666666665</v>
      </c>
      <c r="E77" s="232">
        <v>427.5333333333333</v>
      </c>
      <c r="F77" s="232">
        <v>425.31666666666666</v>
      </c>
      <c r="G77" s="232">
        <v>422.58333333333331</v>
      </c>
      <c r="H77" s="232">
        <v>432.48333333333329</v>
      </c>
      <c r="I77" s="232">
        <v>435.21666666666664</v>
      </c>
      <c r="J77" s="232">
        <v>437.43333333333328</v>
      </c>
      <c r="K77" s="231">
        <v>433</v>
      </c>
      <c r="L77" s="231">
        <v>428.05</v>
      </c>
      <c r="M77" s="231">
        <v>2.0490400000000002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2166.8000000000002</v>
      </c>
      <c r="D78" s="232">
        <v>2167.8833333333332</v>
      </c>
      <c r="E78" s="232">
        <v>2141.7666666666664</v>
      </c>
      <c r="F78" s="232">
        <v>2116.7333333333331</v>
      </c>
      <c r="G78" s="232">
        <v>2090.6166666666663</v>
      </c>
      <c r="H78" s="232">
        <v>2192.9166666666665</v>
      </c>
      <c r="I78" s="232">
        <v>2219.0333333333333</v>
      </c>
      <c r="J78" s="232">
        <v>2244.0666666666666</v>
      </c>
      <c r="K78" s="231">
        <v>2194</v>
      </c>
      <c r="L78" s="231">
        <v>2142.85</v>
      </c>
      <c r="M78" s="231">
        <v>3.0551400000000002</v>
      </c>
      <c r="N78" s="1"/>
      <c r="O78" s="1"/>
    </row>
    <row r="79" spans="1:15" ht="12.75" customHeight="1">
      <c r="A79" s="214">
        <v>70</v>
      </c>
      <c r="B79" s="217" t="s">
        <v>807</v>
      </c>
      <c r="C79" s="231">
        <v>153.5</v>
      </c>
      <c r="D79" s="232">
        <v>153.93333333333334</v>
      </c>
      <c r="E79" s="232">
        <v>152.06666666666666</v>
      </c>
      <c r="F79" s="232">
        <v>150.63333333333333</v>
      </c>
      <c r="G79" s="232">
        <v>148.76666666666665</v>
      </c>
      <c r="H79" s="232">
        <v>155.36666666666667</v>
      </c>
      <c r="I79" s="232">
        <v>157.23333333333335</v>
      </c>
      <c r="J79" s="232">
        <v>158.66666666666669</v>
      </c>
      <c r="K79" s="231">
        <v>155.80000000000001</v>
      </c>
      <c r="L79" s="231">
        <v>152.5</v>
      </c>
      <c r="M79" s="231">
        <v>36.510809999999999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137.75</v>
      </c>
      <c r="D80" s="232">
        <v>139.1</v>
      </c>
      <c r="E80" s="232">
        <v>135.94999999999999</v>
      </c>
      <c r="F80" s="232">
        <v>134.15</v>
      </c>
      <c r="G80" s="232">
        <v>131</v>
      </c>
      <c r="H80" s="232">
        <v>140.89999999999998</v>
      </c>
      <c r="I80" s="232">
        <v>144.05000000000001</v>
      </c>
      <c r="J80" s="232">
        <v>145.84999999999997</v>
      </c>
      <c r="K80" s="231">
        <v>142.25</v>
      </c>
      <c r="L80" s="231">
        <v>137.30000000000001</v>
      </c>
      <c r="M80" s="231">
        <v>245.59742</v>
      </c>
      <c r="N80" s="1"/>
      <c r="O80" s="1"/>
    </row>
    <row r="81" spans="1:15" ht="12.75" customHeight="1">
      <c r="A81" s="214">
        <v>72</v>
      </c>
      <c r="B81" s="217" t="s">
        <v>253</v>
      </c>
      <c r="C81" s="231">
        <v>283.60000000000002</v>
      </c>
      <c r="D81" s="232">
        <v>283.23333333333335</v>
      </c>
      <c r="E81" s="232">
        <v>281.4666666666667</v>
      </c>
      <c r="F81" s="232">
        <v>279.33333333333337</v>
      </c>
      <c r="G81" s="232">
        <v>277.56666666666672</v>
      </c>
      <c r="H81" s="232">
        <v>285.36666666666667</v>
      </c>
      <c r="I81" s="232">
        <v>287.13333333333333</v>
      </c>
      <c r="J81" s="232">
        <v>289.26666666666665</v>
      </c>
      <c r="K81" s="231">
        <v>285</v>
      </c>
      <c r="L81" s="231">
        <v>281.10000000000002</v>
      </c>
      <c r="M81" s="231">
        <v>2.8086500000000001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96.8</v>
      </c>
      <c r="D82" s="232">
        <v>96.866666666666674</v>
      </c>
      <c r="E82" s="232">
        <v>96.333333333333343</v>
      </c>
      <c r="F82" s="232">
        <v>95.866666666666674</v>
      </c>
      <c r="G82" s="232">
        <v>95.333333333333343</v>
      </c>
      <c r="H82" s="232">
        <v>97.333333333333343</v>
      </c>
      <c r="I82" s="232">
        <v>97.866666666666674</v>
      </c>
      <c r="J82" s="232">
        <v>98.333333333333343</v>
      </c>
      <c r="K82" s="231">
        <v>97.4</v>
      </c>
      <c r="L82" s="231">
        <v>96.4</v>
      </c>
      <c r="M82" s="231">
        <v>60.536189999999998</v>
      </c>
      <c r="N82" s="1"/>
      <c r="O82" s="1"/>
    </row>
    <row r="83" spans="1:15" ht="12.75" customHeight="1">
      <c r="A83" s="214">
        <v>74</v>
      </c>
      <c r="B83" s="217" t="s">
        <v>254</v>
      </c>
      <c r="C83" s="231">
        <v>1575.75</v>
      </c>
      <c r="D83" s="232">
        <v>1578.5833333333333</v>
      </c>
      <c r="E83" s="232">
        <v>1568.1666666666665</v>
      </c>
      <c r="F83" s="232">
        <v>1560.5833333333333</v>
      </c>
      <c r="G83" s="232">
        <v>1550.1666666666665</v>
      </c>
      <c r="H83" s="232">
        <v>1586.1666666666665</v>
      </c>
      <c r="I83" s="232">
        <v>1596.583333333333</v>
      </c>
      <c r="J83" s="232">
        <v>1604.1666666666665</v>
      </c>
      <c r="K83" s="231">
        <v>1589</v>
      </c>
      <c r="L83" s="231">
        <v>1571</v>
      </c>
      <c r="M83" s="231">
        <v>0.95947000000000005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892.75</v>
      </c>
      <c r="D84" s="232">
        <v>895.06666666666661</v>
      </c>
      <c r="E84" s="232">
        <v>885.28333333333319</v>
      </c>
      <c r="F84" s="232">
        <v>877.81666666666661</v>
      </c>
      <c r="G84" s="232">
        <v>868.03333333333319</v>
      </c>
      <c r="H84" s="232">
        <v>902.53333333333319</v>
      </c>
      <c r="I84" s="232">
        <v>912.31666666666649</v>
      </c>
      <c r="J84" s="232">
        <v>919.78333333333319</v>
      </c>
      <c r="K84" s="231">
        <v>904.85</v>
      </c>
      <c r="L84" s="231">
        <v>887.6</v>
      </c>
      <c r="M84" s="231">
        <v>9.1034000000000006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1243.0999999999999</v>
      </c>
      <c r="D85" s="232">
        <v>1246.0333333333333</v>
      </c>
      <c r="E85" s="232">
        <v>1228.0666666666666</v>
      </c>
      <c r="F85" s="232">
        <v>1213.0333333333333</v>
      </c>
      <c r="G85" s="232">
        <v>1195.0666666666666</v>
      </c>
      <c r="H85" s="232">
        <v>1261.0666666666666</v>
      </c>
      <c r="I85" s="232">
        <v>1279.0333333333333</v>
      </c>
      <c r="J85" s="232">
        <v>1294.0666666666666</v>
      </c>
      <c r="K85" s="231">
        <v>1264</v>
      </c>
      <c r="L85" s="231">
        <v>1231</v>
      </c>
      <c r="M85" s="231">
        <v>4.9134700000000002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1717.05</v>
      </c>
      <c r="D86" s="232">
        <v>1723.9166666666667</v>
      </c>
      <c r="E86" s="232">
        <v>1705.5333333333335</v>
      </c>
      <c r="F86" s="232">
        <v>1694.0166666666669</v>
      </c>
      <c r="G86" s="232">
        <v>1675.6333333333337</v>
      </c>
      <c r="H86" s="232">
        <v>1735.4333333333334</v>
      </c>
      <c r="I86" s="232">
        <v>1753.8166666666666</v>
      </c>
      <c r="J86" s="232">
        <v>1765.3333333333333</v>
      </c>
      <c r="K86" s="231">
        <v>1742.3</v>
      </c>
      <c r="L86" s="231">
        <v>1712.4</v>
      </c>
      <c r="M86" s="231">
        <v>5.4652799999999999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490.6</v>
      </c>
      <c r="D87" s="232">
        <v>491.38333333333338</v>
      </c>
      <c r="E87" s="232">
        <v>487.66666666666674</v>
      </c>
      <c r="F87" s="232">
        <v>484.73333333333335</v>
      </c>
      <c r="G87" s="232">
        <v>481.01666666666671</v>
      </c>
      <c r="H87" s="232">
        <v>494.31666666666678</v>
      </c>
      <c r="I87" s="232">
        <v>498.03333333333336</v>
      </c>
      <c r="J87" s="232">
        <v>500.96666666666681</v>
      </c>
      <c r="K87" s="231">
        <v>495.1</v>
      </c>
      <c r="L87" s="231">
        <v>488.45</v>
      </c>
      <c r="M87" s="231">
        <v>8.6616300000000006</v>
      </c>
      <c r="N87" s="1"/>
      <c r="O87" s="1"/>
    </row>
    <row r="88" spans="1:15" ht="12.75" customHeight="1">
      <c r="A88" s="214">
        <v>79</v>
      </c>
      <c r="B88" s="217" t="s">
        <v>257</v>
      </c>
      <c r="C88" s="231">
        <v>272.05</v>
      </c>
      <c r="D88" s="232">
        <v>271.59999999999997</v>
      </c>
      <c r="E88" s="232">
        <v>268.99999999999994</v>
      </c>
      <c r="F88" s="232">
        <v>265.95</v>
      </c>
      <c r="G88" s="232">
        <v>263.34999999999997</v>
      </c>
      <c r="H88" s="232">
        <v>274.64999999999992</v>
      </c>
      <c r="I88" s="232">
        <v>277.24999999999994</v>
      </c>
      <c r="J88" s="232">
        <v>280.2999999999999</v>
      </c>
      <c r="K88" s="231">
        <v>274.2</v>
      </c>
      <c r="L88" s="231">
        <v>268.55</v>
      </c>
      <c r="M88" s="231">
        <v>2.8637800000000002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1041.3499999999999</v>
      </c>
      <c r="D89" s="232">
        <v>1040.2166666666665</v>
      </c>
      <c r="E89" s="232">
        <v>1034.633333333333</v>
      </c>
      <c r="F89" s="232">
        <v>1027.9166666666665</v>
      </c>
      <c r="G89" s="232">
        <v>1022.333333333333</v>
      </c>
      <c r="H89" s="232">
        <v>1046.9333333333329</v>
      </c>
      <c r="I89" s="232">
        <v>1052.5166666666664</v>
      </c>
      <c r="J89" s="232">
        <v>1059.2333333333329</v>
      </c>
      <c r="K89" s="231">
        <v>1045.8</v>
      </c>
      <c r="L89" s="231">
        <v>1033.5</v>
      </c>
      <c r="M89" s="231">
        <v>24.843720000000001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2189.65</v>
      </c>
      <c r="D90" s="232">
        <v>2187.2166666666667</v>
      </c>
      <c r="E90" s="232">
        <v>2174.4333333333334</v>
      </c>
      <c r="F90" s="232">
        <v>2159.2166666666667</v>
      </c>
      <c r="G90" s="232">
        <v>2146.4333333333334</v>
      </c>
      <c r="H90" s="232">
        <v>2202.4333333333334</v>
      </c>
      <c r="I90" s="232">
        <v>2215.2166666666672</v>
      </c>
      <c r="J90" s="232">
        <v>2230.4333333333334</v>
      </c>
      <c r="K90" s="231">
        <v>2200</v>
      </c>
      <c r="L90" s="231">
        <v>2172</v>
      </c>
      <c r="M90" s="231">
        <v>1.6950099999999999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1639.35</v>
      </c>
      <c r="D91" s="232">
        <v>1634.8500000000001</v>
      </c>
      <c r="E91" s="232">
        <v>1626.7000000000003</v>
      </c>
      <c r="F91" s="232">
        <v>1614.0500000000002</v>
      </c>
      <c r="G91" s="232">
        <v>1605.9000000000003</v>
      </c>
      <c r="H91" s="232">
        <v>1647.5000000000002</v>
      </c>
      <c r="I91" s="232">
        <v>1655.6500000000003</v>
      </c>
      <c r="J91" s="232">
        <v>1668.3000000000002</v>
      </c>
      <c r="K91" s="231">
        <v>1643</v>
      </c>
      <c r="L91" s="231">
        <v>1622.2</v>
      </c>
      <c r="M91" s="231">
        <v>41.890149999999998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595.6</v>
      </c>
      <c r="D92" s="232">
        <v>588.36666666666667</v>
      </c>
      <c r="E92" s="232">
        <v>576.73333333333335</v>
      </c>
      <c r="F92" s="232">
        <v>557.86666666666667</v>
      </c>
      <c r="G92" s="232">
        <v>546.23333333333335</v>
      </c>
      <c r="H92" s="232">
        <v>607.23333333333335</v>
      </c>
      <c r="I92" s="232">
        <v>618.86666666666679</v>
      </c>
      <c r="J92" s="232">
        <v>637.73333333333335</v>
      </c>
      <c r="K92" s="231">
        <v>600</v>
      </c>
      <c r="L92" s="231">
        <v>569.5</v>
      </c>
      <c r="M92" s="231">
        <v>100.96217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1127.95</v>
      </c>
      <c r="D93" s="232">
        <v>1121.0666666666666</v>
      </c>
      <c r="E93" s="232">
        <v>1108.1333333333332</v>
      </c>
      <c r="F93" s="232">
        <v>1088.3166666666666</v>
      </c>
      <c r="G93" s="232">
        <v>1075.3833333333332</v>
      </c>
      <c r="H93" s="232">
        <v>1140.8833333333332</v>
      </c>
      <c r="I93" s="232">
        <v>1153.8166666666666</v>
      </c>
      <c r="J93" s="232">
        <v>1173.6333333333332</v>
      </c>
      <c r="K93" s="231">
        <v>1134</v>
      </c>
      <c r="L93" s="231">
        <v>1101.25</v>
      </c>
      <c r="M93" s="231">
        <v>9.98855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2720.4</v>
      </c>
      <c r="D94" s="232">
        <v>2720.7666666666669</v>
      </c>
      <c r="E94" s="232">
        <v>2701.6333333333337</v>
      </c>
      <c r="F94" s="232">
        <v>2682.8666666666668</v>
      </c>
      <c r="G94" s="232">
        <v>2663.7333333333336</v>
      </c>
      <c r="H94" s="232">
        <v>2739.5333333333338</v>
      </c>
      <c r="I94" s="232">
        <v>2758.666666666667</v>
      </c>
      <c r="J94" s="232">
        <v>2777.4333333333338</v>
      </c>
      <c r="K94" s="231">
        <v>2739.9</v>
      </c>
      <c r="L94" s="231">
        <v>2702</v>
      </c>
      <c r="M94" s="231">
        <v>1.3670100000000001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479.9</v>
      </c>
      <c r="D95" s="232">
        <v>482.2833333333333</v>
      </c>
      <c r="E95" s="232">
        <v>476.11666666666662</v>
      </c>
      <c r="F95" s="232">
        <v>472.33333333333331</v>
      </c>
      <c r="G95" s="232">
        <v>466.16666666666663</v>
      </c>
      <c r="H95" s="232">
        <v>486.06666666666661</v>
      </c>
      <c r="I95" s="232">
        <v>492.23333333333335</v>
      </c>
      <c r="J95" s="232">
        <v>496.01666666666659</v>
      </c>
      <c r="K95" s="231">
        <v>488.45</v>
      </c>
      <c r="L95" s="231">
        <v>478.5</v>
      </c>
      <c r="M95" s="231">
        <v>59.065010000000001</v>
      </c>
      <c r="N95" s="1"/>
      <c r="O95" s="1"/>
    </row>
    <row r="96" spans="1:15" ht="12.75" customHeight="1">
      <c r="A96" s="214">
        <v>87</v>
      </c>
      <c r="B96" s="217" t="s">
        <v>258</v>
      </c>
      <c r="C96" s="231">
        <v>2539.0500000000002</v>
      </c>
      <c r="D96" s="232">
        <v>2541.2833333333333</v>
      </c>
      <c r="E96" s="232">
        <v>2519.3166666666666</v>
      </c>
      <c r="F96" s="232">
        <v>2499.5833333333335</v>
      </c>
      <c r="G96" s="232">
        <v>2477.6166666666668</v>
      </c>
      <c r="H96" s="232">
        <v>2561.0166666666664</v>
      </c>
      <c r="I96" s="232">
        <v>2582.9833333333327</v>
      </c>
      <c r="J96" s="232">
        <v>2602.7166666666662</v>
      </c>
      <c r="K96" s="231">
        <v>2563.25</v>
      </c>
      <c r="L96" s="231">
        <v>2521.5500000000002</v>
      </c>
      <c r="M96" s="231">
        <v>5.5494300000000001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237.7</v>
      </c>
      <c r="D97" s="232">
        <v>237.13333333333333</v>
      </c>
      <c r="E97" s="232">
        <v>235.51666666666665</v>
      </c>
      <c r="F97" s="232">
        <v>233.33333333333331</v>
      </c>
      <c r="G97" s="232">
        <v>231.71666666666664</v>
      </c>
      <c r="H97" s="232">
        <v>239.31666666666666</v>
      </c>
      <c r="I97" s="232">
        <v>240.93333333333334</v>
      </c>
      <c r="J97" s="232">
        <v>243.11666666666667</v>
      </c>
      <c r="K97" s="231">
        <v>238.75</v>
      </c>
      <c r="L97" s="231">
        <v>234.95</v>
      </c>
      <c r="M97" s="231">
        <v>16.895810000000001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2542.0500000000002</v>
      </c>
      <c r="D98" s="232">
        <v>2546.35</v>
      </c>
      <c r="E98" s="232">
        <v>2530.6999999999998</v>
      </c>
      <c r="F98" s="232">
        <v>2519.35</v>
      </c>
      <c r="G98" s="232">
        <v>2503.6999999999998</v>
      </c>
      <c r="H98" s="232">
        <v>2557.6999999999998</v>
      </c>
      <c r="I98" s="232">
        <v>2573.3500000000004</v>
      </c>
      <c r="J98" s="232">
        <v>2584.6999999999998</v>
      </c>
      <c r="K98" s="231">
        <v>2562</v>
      </c>
      <c r="L98" s="231">
        <v>2535</v>
      </c>
      <c r="M98" s="231">
        <v>8.2184299999999997</v>
      </c>
      <c r="N98" s="1"/>
      <c r="O98" s="1"/>
    </row>
    <row r="99" spans="1:15" ht="12.75" customHeight="1">
      <c r="A99" s="214">
        <v>90</v>
      </c>
      <c r="B99" s="217" t="s">
        <v>259</v>
      </c>
      <c r="C99" s="231">
        <v>331.65</v>
      </c>
      <c r="D99" s="232">
        <v>331.91666666666669</v>
      </c>
      <c r="E99" s="232">
        <v>327.73333333333335</v>
      </c>
      <c r="F99" s="232">
        <v>323.81666666666666</v>
      </c>
      <c r="G99" s="232">
        <v>319.63333333333333</v>
      </c>
      <c r="H99" s="232">
        <v>335.83333333333337</v>
      </c>
      <c r="I99" s="232">
        <v>340.01666666666665</v>
      </c>
      <c r="J99" s="232">
        <v>343.93333333333339</v>
      </c>
      <c r="K99" s="231">
        <v>336.1</v>
      </c>
      <c r="L99" s="231">
        <v>328</v>
      </c>
      <c r="M99" s="231">
        <v>13.542770000000001</v>
      </c>
      <c r="N99" s="1"/>
      <c r="O99" s="1"/>
    </row>
    <row r="100" spans="1:15" ht="12.75" customHeight="1">
      <c r="A100" s="214">
        <v>91</v>
      </c>
      <c r="B100" s="217" t="s">
        <v>374</v>
      </c>
      <c r="C100" s="231">
        <v>41044.800000000003</v>
      </c>
      <c r="D100" s="232">
        <v>41044.26666666667</v>
      </c>
      <c r="E100" s="232">
        <v>40820.53333333334</v>
      </c>
      <c r="F100" s="232">
        <v>40596.26666666667</v>
      </c>
      <c r="G100" s="232">
        <v>40372.53333333334</v>
      </c>
      <c r="H100" s="232">
        <v>41268.53333333334</v>
      </c>
      <c r="I100" s="232">
        <v>41492.266666666663</v>
      </c>
      <c r="J100" s="232">
        <v>41716.53333333334</v>
      </c>
      <c r="K100" s="231">
        <v>41268</v>
      </c>
      <c r="L100" s="231">
        <v>40820</v>
      </c>
      <c r="M100" s="231">
        <v>2.5170000000000001E-2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2664.7</v>
      </c>
      <c r="D101" s="232">
        <v>2658.6666666666665</v>
      </c>
      <c r="E101" s="232">
        <v>2644.5333333333328</v>
      </c>
      <c r="F101" s="232">
        <v>2624.3666666666663</v>
      </c>
      <c r="G101" s="232">
        <v>2610.2333333333327</v>
      </c>
      <c r="H101" s="232">
        <v>2678.833333333333</v>
      </c>
      <c r="I101" s="232">
        <v>2692.9666666666672</v>
      </c>
      <c r="J101" s="232">
        <v>2713.1333333333332</v>
      </c>
      <c r="K101" s="231">
        <v>2672.8</v>
      </c>
      <c r="L101" s="231">
        <v>2638.5</v>
      </c>
      <c r="M101" s="231">
        <v>22.624639999999999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901.35</v>
      </c>
      <c r="D102" s="232">
        <v>901.35</v>
      </c>
      <c r="E102" s="232">
        <v>896.75</v>
      </c>
      <c r="F102" s="232">
        <v>892.15</v>
      </c>
      <c r="G102" s="232">
        <v>887.55</v>
      </c>
      <c r="H102" s="232">
        <v>905.95</v>
      </c>
      <c r="I102" s="232">
        <v>910.55000000000018</v>
      </c>
      <c r="J102" s="232">
        <v>915.15000000000009</v>
      </c>
      <c r="K102" s="231">
        <v>905.95</v>
      </c>
      <c r="L102" s="231">
        <v>896.75</v>
      </c>
      <c r="M102" s="231">
        <v>58.46855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1267.5999999999999</v>
      </c>
      <c r="D103" s="232">
        <v>1265.1833333333334</v>
      </c>
      <c r="E103" s="232">
        <v>1242.8666666666668</v>
      </c>
      <c r="F103" s="232">
        <v>1218.1333333333334</v>
      </c>
      <c r="G103" s="232">
        <v>1195.8166666666668</v>
      </c>
      <c r="H103" s="232">
        <v>1289.9166666666667</v>
      </c>
      <c r="I103" s="232">
        <v>1312.2333333333333</v>
      </c>
      <c r="J103" s="232">
        <v>1336.9666666666667</v>
      </c>
      <c r="K103" s="231">
        <v>1287.5</v>
      </c>
      <c r="L103" s="231">
        <v>1240.45</v>
      </c>
      <c r="M103" s="231">
        <v>13.240589999999999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468.85</v>
      </c>
      <c r="D104" s="232">
        <v>463.84999999999997</v>
      </c>
      <c r="E104" s="232">
        <v>455.69999999999993</v>
      </c>
      <c r="F104" s="232">
        <v>442.54999999999995</v>
      </c>
      <c r="G104" s="232">
        <v>434.39999999999992</v>
      </c>
      <c r="H104" s="232">
        <v>476.99999999999994</v>
      </c>
      <c r="I104" s="232">
        <v>485.14999999999992</v>
      </c>
      <c r="J104" s="232">
        <v>498.29999999999995</v>
      </c>
      <c r="K104" s="231">
        <v>472</v>
      </c>
      <c r="L104" s="231">
        <v>450.7</v>
      </c>
      <c r="M104" s="231">
        <v>41.082479999999997</v>
      </c>
      <c r="N104" s="1"/>
      <c r="O104" s="1"/>
    </row>
    <row r="105" spans="1:15" ht="12.75" customHeight="1">
      <c r="A105" s="214">
        <v>96</v>
      </c>
      <c r="B105" s="217" t="s">
        <v>260</v>
      </c>
      <c r="C105" s="231">
        <v>502.1</v>
      </c>
      <c r="D105" s="232">
        <v>501.68333333333334</v>
      </c>
      <c r="E105" s="232">
        <v>495.2166666666667</v>
      </c>
      <c r="F105" s="232">
        <v>488.33333333333337</v>
      </c>
      <c r="G105" s="232">
        <v>481.86666666666673</v>
      </c>
      <c r="H105" s="232">
        <v>508.56666666666666</v>
      </c>
      <c r="I105" s="232">
        <v>515.0333333333333</v>
      </c>
      <c r="J105" s="232">
        <v>521.91666666666663</v>
      </c>
      <c r="K105" s="231">
        <v>508.15</v>
      </c>
      <c r="L105" s="231">
        <v>494.8</v>
      </c>
      <c r="M105" s="231">
        <v>2.3755799999999998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61.35</v>
      </c>
      <c r="D106" s="232">
        <v>61.166666666666664</v>
      </c>
      <c r="E106" s="232">
        <v>60.68333333333333</v>
      </c>
      <c r="F106" s="232">
        <v>60.016666666666666</v>
      </c>
      <c r="G106" s="232">
        <v>59.533333333333331</v>
      </c>
      <c r="H106" s="232">
        <v>61.833333333333329</v>
      </c>
      <c r="I106" s="232">
        <v>62.316666666666663</v>
      </c>
      <c r="J106" s="232">
        <v>62.983333333333327</v>
      </c>
      <c r="K106" s="231">
        <v>61.65</v>
      </c>
      <c r="L106" s="231">
        <v>60.5</v>
      </c>
      <c r="M106" s="231">
        <v>389.46800999999999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331.1</v>
      </c>
      <c r="D107" s="232">
        <v>331.56666666666666</v>
      </c>
      <c r="E107" s="232">
        <v>329.7833333333333</v>
      </c>
      <c r="F107" s="232">
        <v>328.46666666666664</v>
      </c>
      <c r="G107" s="232">
        <v>326.68333333333328</v>
      </c>
      <c r="H107" s="232">
        <v>332.88333333333333</v>
      </c>
      <c r="I107" s="232">
        <v>334.66666666666674</v>
      </c>
      <c r="J107" s="232">
        <v>335.98333333333335</v>
      </c>
      <c r="K107" s="231">
        <v>333.35</v>
      </c>
      <c r="L107" s="231">
        <v>330.25</v>
      </c>
      <c r="M107" s="231">
        <v>59.970509999999997</v>
      </c>
      <c r="N107" s="1"/>
      <c r="O107" s="1"/>
    </row>
    <row r="108" spans="1:15" ht="12.75" customHeight="1">
      <c r="A108" s="214">
        <v>99</v>
      </c>
      <c r="B108" s="217" t="s">
        <v>261</v>
      </c>
      <c r="C108" s="231">
        <v>4351.1499999999996</v>
      </c>
      <c r="D108" s="232">
        <v>4348.1500000000005</v>
      </c>
      <c r="E108" s="232">
        <v>4316.3000000000011</v>
      </c>
      <c r="F108" s="232">
        <v>4281.4500000000007</v>
      </c>
      <c r="G108" s="232">
        <v>4249.6000000000013</v>
      </c>
      <c r="H108" s="232">
        <v>4383.0000000000009</v>
      </c>
      <c r="I108" s="232">
        <v>4414.8500000000013</v>
      </c>
      <c r="J108" s="232">
        <v>4449.7000000000007</v>
      </c>
      <c r="K108" s="231">
        <v>4380</v>
      </c>
      <c r="L108" s="231">
        <v>4313.3</v>
      </c>
      <c r="M108" s="231">
        <v>0.20735999999999999</v>
      </c>
      <c r="N108" s="1"/>
      <c r="O108" s="1"/>
    </row>
    <row r="109" spans="1:15" ht="12.75" customHeight="1">
      <c r="A109" s="214">
        <v>100</v>
      </c>
      <c r="B109" s="217" t="s">
        <v>387</v>
      </c>
      <c r="C109" s="231">
        <v>296.8</v>
      </c>
      <c r="D109" s="232">
        <v>296.83333333333331</v>
      </c>
      <c r="E109" s="232">
        <v>293.96666666666664</v>
      </c>
      <c r="F109" s="232">
        <v>291.13333333333333</v>
      </c>
      <c r="G109" s="232">
        <v>288.26666666666665</v>
      </c>
      <c r="H109" s="232">
        <v>299.66666666666663</v>
      </c>
      <c r="I109" s="232">
        <v>302.5333333333333</v>
      </c>
      <c r="J109" s="232">
        <v>305.36666666666662</v>
      </c>
      <c r="K109" s="231">
        <v>299.7</v>
      </c>
      <c r="L109" s="231">
        <v>294</v>
      </c>
      <c r="M109" s="231">
        <v>19.658799999999999</v>
      </c>
      <c r="N109" s="1"/>
      <c r="O109" s="1"/>
    </row>
    <row r="110" spans="1:15" ht="12.75" customHeight="1">
      <c r="A110" s="214">
        <v>101</v>
      </c>
      <c r="B110" s="217" t="s">
        <v>388</v>
      </c>
      <c r="C110" s="231">
        <v>142.65</v>
      </c>
      <c r="D110" s="232">
        <v>142.68333333333337</v>
      </c>
      <c r="E110" s="232">
        <v>141.56666666666672</v>
      </c>
      <c r="F110" s="232">
        <v>140.48333333333335</v>
      </c>
      <c r="G110" s="232">
        <v>139.3666666666667</v>
      </c>
      <c r="H110" s="232">
        <v>143.76666666666674</v>
      </c>
      <c r="I110" s="232">
        <v>144.88333333333335</v>
      </c>
      <c r="J110" s="232">
        <v>145.96666666666675</v>
      </c>
      <c r="K110" s="231">
        <v>143.80000000000001</v>
      </c>
      <c r="L110" s="231">
        <v>141.6</v>
      </c>
      <c r="M110" s="231">
        <v>37.227040000000002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320.2</v>
      </c>
      <c r="D111" s="232">
        <v>319.24999999999994</v>
      </c>
      <c r="E111" s="232">
        <v>317.34999999999991</v>
      </c>
      <c r="F111" s="232">
        <v>314.49999999999994</v>
      </c>
      <c r="G111" s="232">
        <v>312.59999999999991</v>
      </c>
      <c r="H111" s="232">
        <v>322.09999999999991</v>
      </c>
      <c r="I111" s="232">
        <v>323.99999999999989</v>
      </c>
      <c r="J111" s="232">
        <v>326.84999999999991</v>
      </c>
      <c r="K111" s="231">
        <v>321.14999999999998</v>
      </c>
      <c r="L111" s="231">
        <v>316.39999999999998</v>
      </c>
      <c r="M111" s="231">
        <v>16.585989999999999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78.5</v>
      </c>
      <c r="D112" s="232">
        <v>78.366666666666674</v>
      </c>
      <c r="E112" s="232">
        <v>77.833333333333343</v>
      </c>
      <c r="F112" s="232">
        <v>77.166666666666671</v>
      </c>
      <c r="G112" s="232">
        <v>76.63333333333334</v>
      </c>
      <c r="H112" s="232">
        <v>79.033333333333346</v>
      </c>
      <c r="I112" s="232">
        <v>79.566666666666677</v>
      </c>
      <c r="J112" s="232">
        <v>80.233333333333348</v>
      </c>
      <c r="K112" s="231">
        <v>78.900000000000006</v>
      </c>
      <c r="L112" s="231">
        <v>77.7</v>
      </c>
      <c r="M112" s="231">
        <v>115.0954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644.04999999999995</v>
      </c>
      <c r="D113" s="232">
        <v>647</v>
      </c>
      <c r="E113" s="232">
        <v>639.20000000000005</v>
      </c>
      <c r="F113" s="232">
        <v>634.35</v>
      </c>
      <c r="G113" s="232">
        <v>626.55000000000007</v>
      </c>
      <c r="H113" s="232">
        <v>651.85</v>
      </c>
      <c r="I113" s="232">
        <v>659.65</v>
      </c>
      <c r="J113" s="232">
        <v>664.5</v>
      </c>
      <c r="K113" s="231">
        <v>654.79999999999995</v>
      </c>
      <c r="L113" s="231">
        <v>642.15</v>
      </c>
      <c r="M113" s="231">
        <v>23.647300000000001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419.3</v>
      </c>
      <c r="D114" s="232">
        <v>420.83333333333331</v>
      </c>
      <c r="E114" s="232">
        <v>416.86666666666662</v>
      </c>
      <c r="F114" s="232">
        <v>414.43333333333328</v>
      </c>
      <c r="G114" s="232">
        <v>410.46666666666658</v>
      </c>
      <c r="H114" s="232">
        <v>423.26666666666665</v>
      </c>
      <c r="I114" s="232">
        <v>427.23333333333335</v>
      </c>
      <c r="J114" s="232">
        <v>429.66666666666669</v>
      </c>
      <c r="K114" s="231">
        <v>424.8</v>
      </c>
      <c r="L114" s="231">
        <v>418.4</v>
      </c>
      <c r="M114" s="231">
        <v>11.23386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189.7</v>
      </c>
      <c r="D115" s="232">
        <v>189.86666666666667</v>
      </c>
      <c r="E115" s="232">
        <v>188.98333333333335</v>
      </c>
      <c r="F115" s="232">
        <v>188.26666666666668</v>
      </c>
      <c r="G115" s="232">
        <v>187.38333333333335</v>
      </c>
      <c r="H115" s="232">
        <v>190.58333333333334</v>
      </c>
      <c r="I115" s="232">
        <v>191.46666666666667</v>
      </c>
      <c r="J115" s="232">
        <v>192.18333333333334</v>
      </c>
      <c r="K115" s="231">
        <v>190.75</v>
      </c>
      <c r="L115" s="231">
        <v>189.15</v>
      </c>
      <c r="M115" s="231">
        <v>8.7866900000000001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1240.95</v>
      </c>
      <c r="D116" s="232">
        <v>1237.7</v>
      </c>
      <c r="E116" s="232">
        <v>1225.5500000000002</v>
      </c>
      <c r="F116" s="232">
        <v>1210.1500000000001</v>
      </c>
      <c r="G116" s="232">
        <v>1198.0000000000002</v>
      </c>
      <c r="H116" s="232">
        <v>1253.1000000000001</v>
      </c>
      <c r="I116" s="232">
        <v>1265.2500000000002</v>
      </c>
      <c r="J116" s="232">
        <v>1280.6500000000001</v>
      </c>
      <c r="K116" s="231">
        <v>1249.8499999999999</v>
      </c>
      <c r="L116" s="231">
        <v>1222.3</v>
      </c>
      <c r="M116" s="231">
        <v>21.95814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3917</v>
      </c>
      <c r="D117" s="232">
        <v>3924.2166666666667</v>
      </c>
      <c r="E117" s="232">
        <v>3888.4333333333334</v>
      </c>
      <c r="F117" s="232">
        <v>3859.8666666666668</v>
      </c>
      <c r="G117" s="232">
        <v>3824.0833333333335</v>
      </c>
      <c r="H117" s="232">
        <v>3952.7833333333333</v>
      </c>
      <c r="I117" s="232">
        <v>3988.5666666666671</v>
      </c>
      <c r="J117" s="232">
        <v>4017.1333333333332</v>
      </c>
      <c r="K117" s="231">
        <v>3960</v>
      </c>
      <c r="L117" s="231">
        <v>3895.65</v>
      </c>
      <c r="M117" s="231">
        <v>2.0948000000000002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1522.55</v>
      </c>
      <c r="D118" s="232">
        <v>1523.4333333333332</v>
      </c>
      <c r="E118" s="232">
        <v>1514.2166666666662</v>
      </c>
      <c r="F118" s="232">
        <v>1505.883333333333</v>
      </c>
      <c r="G118" s="232">
        <v>1496.6666666666661</v>
      </c>
      <c r="H118" s="232">
        <v>1531.7666666666664</v>
      </c>
      <c r="I118" s="232">
        <v>1540.9833333333331</v>
      </c>
      <c r="J118" s="232">
        <v>1549.3166666666666</v>
      </c>
      <c r="K118" s="231">
        <v>1532.65</v>
      </c>
      <c r="L118" s="231">
        <v>1515.1</v>
      </c>
      <c r="M118" s="231">
        <v>45.511299999999999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2040.95</v>
      </c>
      <c r="D119" s="232">
        <v>2037.6333333333332</v>
      </c>
      <c r="E119" s="232">
        <v>2025.3166666666666</v>
      </c>
      <c r="F119" s="232">
        <v>2009.6833333333334</v>
      </c>
      <c r="G119" s="232">
        <v>1997.3666666666668</v>
      </c>
      <c r="H119" s="232">
        <v>2053.2666666666664</v>
      </c>
      <c r="I119" s="232">
        <v>2065.583333333333</v>
      </c>
      <c r="J119" s="232">
        <v>2081.2166666666662</v>
      </c>
      <c r="K119" s="231">
        <v>2049.9499999999998</v>
      </c>
      <c r="L119" s="231">
        <v>2022</v>
      </c>
      <c r="M119" s="231">
        <v>3.2161300000000002</v>
      </c>
      <c r="N119" s="1"/>
      <c r="O119" s="1"/>
    </row>
    <row r="120" spans="1:15" ht="12.75" customHeight="1">
      <c r="A120" s="214">
        <v>111</v>
      </c>
      <c r="B120" s="217" t="s">
        <v>262</v>
      </c>
      <c r="C120" s="231">
        <v>849.95</v>
      </c>
      <c r="D120" s="232">
        <v>846.51666666666677</v>
      </c>
      <c r="E120" s="232">
        <v>835.43333333333351</v>
      </c>
      <c r="F120" s="232">
        <v>820.91666666666674</v>
      </c>
      <c r="G120" s="232">
        <v>809.83333333333348</v>
      </c>
      <c r="H120" s="232">
        <v>861.03333333333353</v>
      </c>
      <c r="I120" s="232">
        <v>872.11666666666679</v>
      </c>
      <c r="J120" s="232">
        <v>886.63333333333355</v>
      </c>
      <c r="K120" s="231">
        <v>857.6</v>
      </c>
      <c r="L120" s="231">
        <v>832</v>
      </c>
      <c r="M120" s="231">
        <v>2.3947600000000002</v>
      </c>
      <c r="N120" s="1"/>
      <c r="O120" s="1"/>
    </row>
    <row r="121" spans="1:15" ht="12.75" customHeight="1">
      <c r="A121" s="214">
        <v>112</v>
      </c>
      <c r="B121" s="217" t="s">
        <v>263</v>
      </c>
      <c r="C121" s="231">
        <v>289.95</v>
      </c>
      <c r="D121" s="232">
        <v>291.45</v>
      </c>
      <c r="E121" s="232">
        <v>287.5</v>
      </c>
      <c r="F121" s="232">
        <v>285.05</v>
      </c>
      <c r="G121" s="232">
        <v>281.10000000000002</v>
      </c>
      <c r="H121" s="232">
        <v>293.89999999999998</v>
      </c>
      <c r="I121" s="232">
        <v>297.84999999999991</v>
      </c>
      <c r="J121" s="232">
        <v>300.29999999999995</v>
      </c>
      <c r="K121" s="231">
        <v>295.39999999999998</v>
      </c>
      <c r="L121" s="231">
        <v>289</v>
      </c>
      <c r="M121" s="231">
        <v>3.6551800000000001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767.9</v>
      </c>
      <c r="D122" s="232">
        <v>769.33333333333337</v>
      </c>
      <c r="E122" s="232">
        <v>762.16666666666674</v>
      </c>
      <c r="F122" s="232">
        <v>756.43333333333339</v>
      </c>
      <c r="G122" s="232">
        <v>749.26666666666677</v>
      </c>
      <c r="H122" s="232">
        <v>775.06666666666672</v>
      </c>
      <c r="I122" s="232">
        <v>782.23333333333346</v>
      </c>
      <c r="J122" s="232">
        <v>787.9666666666667</v>
      </c>
      <c r="K122" s="231">
        <v>776.5</v>
      </c>
      <c r="L122" s="231">
        <v>763.6</v>
      </c>
      <c r="M122" s="231">
        <v>16.356809999999999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598.5</v>
      </c>
      <c r="D123" s="232">
        <v>598.80000000000007</v>
      </c>
      <c r="E123" s="232">
        <v>592.70000000000016</v>
      </c>
      <c r="F123" s="232">
        <v>586.90000000000009</v>
      </c>
      <c r="G123" s="232">
        <v>580.80000000000018</v>
      </c>
      <c r="H123" s="232">
        <v>604.60000000000014</v>
      </c>
      <c r="I123" s="232">
        <v>610.70000000000005</v>
      </c>
      <c r="J123" s="232">
        <v>616.50000000000011</v>
      </c>
      <c r="K123" s="231">
        <v>604.9</v>
      </c>
      <c r="L123" s="231">
        <v>593</v>
      </c>
      <c r="M123" s="231">
        <v>40.037460000000003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507.35</v>
      </c>
      <c r="D124" s="232">
        <v>508.2833333333333</v>
      </c>
      <c r="E124" s="232">
        <v>504.66666666666663</v>
      </c>
      <c r="F124" s="232">
        <v>501.98333333333335</v>
      </c>
      <c r="G124" s="232">
        <v>498.36666666666667</v>
      </c>
      <c r="H124" s="232">
        <v>510.96666666666658</v>
      </c>
      <c r="I124" s="232">
        <v>514.58333333333326</v>
      </c>
      <c r="J124" s="232">
        <v>517.26666666666654</v>
      </c>
      <c r="K124" s="231">
        <v>511.9</v>
      </c>
      <c r="L124" s="231">
        <v>505.6</v>
      </c>
      <c r="M124" s="231">
        <v>12.35364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1832.85</v>
      </c>
      <c r="D125" s="232">
        <v>1830.1166666666668</v>
      </c>
      <c r="E125" s="232">
        <v>1823.7333333333336</v>
      </c>
      <c r="F125" s="232">
        <v>1814.6166666666668</v>
      </c>
      <c r="G125" s="232">
        <v>1808.2333333333336</v>
      </c>
      <c r="H125" s="232">
        <v>1839.2333333333336</v>
      </c>
      <c r="I125" s="232">
        <v>1845.6166666666668</v>
      </c>
      <c r="J125" s="232">
        <v>1854.7333333333336</v>
      </c>
      <c r="K125" s="231">
        <v>1836.5</v>
      </c>
      <c r="L125" s="231">
        <v>1821</v>
      </c>
      <c r="M125" s="231">
        <v>16.63448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90.4</v>
      </c>
      <c r="D126" s="232">
        <v>90.266666666666666</v>
      </c>
      <c r="E126" s="232">
        <v>89.383333333333326</v>
      </c>
      <c r="F126" s="232">
        <v>88.36666666666666</v>
      </c>
      <c r="G126" s="232">
        <v>87.48333333333332</v>
      </c>
      <c r="H126" s="232">
        <v>91.283333333333331</v>
      </c>
      <c r="I126" s="232">
        <v>92.166666666666686</v>
      </c>
      <c r="J126" s="232">
        <v>93.183333333333337</v>
      </c>
      <c r="K126" s="231">
        <v>91.15</v>
      </c>
      <c r="L126" s="231">
        <v>89.25</v>
      </c>
      <c r="M126" s="231">
        <v>81.231049999999996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3707.25</v>
      </c>
      <c r="D127" s="232">
        <v>3729.6166666666668</v>
      </c>
      <c r="E127" s="232">
        <v>3675.2333333333336</v>
      </c>
      <c r="F127" s="232">
        <v>3643.2166666666667</v>
      </c>
      <c r="G127" s="232">
        <v>3588.8333333333335</v>
      </c>
      <c r="H127" s="232">
        <v>3761.6333333333337</v>
      </c>
      <c r="I127" s="232">
        <v>3816.0166666666669</v>
      </c>
      <c r="J127" s="232">
        <v>3848.0333333333338</v>
      </c>
      <c r="K127" s="231">
        <v>3784</v>
      </c>
      <c r="L127" s="231">
        <v>3697.6</v>
      </c>
      <c r="M127" s="231">
        <v>2.0143800000000001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421.6</v>
      </c>
      <c r="D128" s="232">
        <v>422.7166666666667</v>
      </c>
      <c r="E128" s="232">
        <v>418.98333333333341</v>
      </c>
      <c r="F128" s="232">
        <v>416.36666666666673</v>
      </c>
      <c r="G128" s="232">
        <v>412.63333333333344</v>
      </c>
      <c r="H128" s="232">
        <v>425.33333333333337</v>
      </c>
      <c r="I128" s="232">
        <v>429.06666666666672</v>
      </c>
      <c r="J128" s="232">
        <v>431.68333333333334</v>
      </c>
      <c r="K128" s="231">
        <v>426.45</v>
      </c>
      <c r="L128" s="231">
        <v>420.1</v>
      </c>
      <c r="M128" s="231">
        <v>11.02355</v>
      </c>
      <c r="N128" s="1"/>
      <c r="O128" s="1"/>
    </row>
    <row r="129" spans="1:15" ht="12.75" customHeight="1">
      <c r="A129" s="214">
        <v>120</v>
      </c>
      <c r="B129" s="217" t="s">
        <v>882</v>
      </c>
      <c r="C129" s="231">
        <v>4349.1499999999996</v>
      </c>
      <c r="D129" s="232">
        <v>4344.1666666666661</v>
      </c>
      <c r="E129" s="232">
        <v>4323.6333333333323</v>
      </c>
      <c r="F129" s="232">
        <v>4298.1166666666659</v>
      </c>
      <c r="G129" s="232">
        <v>4277.5833333333321</v>
      </c>
      <c r="H129" s="232">
        <v>4369.6833333333325</v>
      </c>
      <c r="I129" s="232">
        <v>4390.2166666666653</v>
      </c>
      <c r="J129" s="232">
        <v>4415.7333333333327</v>
      </c>
      <c r="K129" s="231">
        <v>4364.7</v>
      </c>
      <c r="L129" s="231">
        <v>4318.6499999999996</v>
      </c>
      <c r="M129" s="231">
        <v>1.9100699999999999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2088.9499999999998</v>
      </c>
      <c r="D130" s="232">
        <v>2084.5666666666666</v>
      </c>
      <c r="E130" s="232">
        <v>2072.333333333333</v>
      </c>
      <c r="F130" s="232">
        <v>2055.7166666666662</v>
      </c>
      <c r="G130" s="232">
        <v>2043.4833333333327</v>
      </c>
      <c r="H130" s="232">
        <v>2101.1833333333334</v>
      </c>
      <c r="I130" s="232">
        <v>2113.416666666667</v>
      </c>
      <c r="J130" s="232">
        <v>2130.0333333333338</v>
      </c>
      <c r="K130" s="231">
        <v>2096.8000000000002</v>
      </c>
      <c r="L130" s="231">
        <v>2067.9499999999998</v>
      </c>
      <c r="M130" s="231">
        <v>12.60225</v>
      </c>
      <c r="N130" s="1"/>
      <c r="O130" s="1"/>
    </row>
    <row r="131" spans="1:15" ht="12.75" customHeight="1">
      <c r="A131" s="214">
        <v>122</v>
      </c>
      <c r="B131" s="217" t="s">
        <v>264</v>
      </c>
      <c r="C131" s="231">
        <v>377.8</v>
      </c>
      <c r="D131" s="232">
        <v>377.95</v>
      </c>
      <c r="E131" s="232">
        <v>373.25</v>
      </c>
      <c r="F131" s="232">
        <v>368.7</v>
      </c>
      <c r="G131" s="232">
        <v>364</v>
      </c>
      <c r="H131" s="232">
        <v>382.5</v>
      </c>
      <c r="I131" s="232">
        <v>387.19999999999993</v>
      </c>
      <c r="J131" s="232">
        <v>391.75</v>
      </c>
      <c r="K131" s="231">
        <v>382.65</v>
      </c>
      <c r="L131" s="231">
        <v>373.4</v>
      </c>
      <c r="M131" s="231">
        <v>14.31363</v>
      </c>
      <c r="N131" s="1"/>
      <c r="O131" s="1"/>
    </row>
    <row r="132" spans="1:15" ht="12.75" customHeight="1">
      <c r="A132" s="214">
        <v>123</v>
      </c>
      <c r="B132" s="217" t="s">
        <v>850</v>
      </c>
      <c r="C132" s="231">
        <v>734.6</v>
      </c>
      <c r="D132" s="232">
        <v>729.38333333333333</v>
      </c>
      <c r="E132" s="232">
        <v>720.9666666666667</v>
      </c>
      <c r="F132" s="232">
        <v>707.33333333333337</v>
      </c>
      <c r="G132" s="232">
        <v>698.91666666666674</v>
      </c>
      <c r="H132" s="232">
        <v>743.01666666666665</v>
      </c>
      <c r="I132" s="232">
        <v>751.43333333333339</v>
      </c>
      <c r="J132" s="232">
        <v>765.06666666666661</v>
      </c>
      <c r="K132" s="231">
        <v>737.8</v>
      </c>
      <c r="L132" s="231">
        <v>715.75</v>
      </c>
      <c r="M132" s="231">
        <v>48.454410000000003</v>
      </c>
      <c r="N132" s="1"/>
      <c r="O132" s="1"/>
    </row>
    <row r="133" spans="1:15" ht="12.75" customHeight="1">
      <c r="A133" s="214">
        <v>124</v>
      </c>
      <c r="B133" s="217" t="s">
        <v>414</v>
      </c>
      <c r="C133" s="231">
        <v>3482.55</v>
      </c>
      <c r="D133" s="232">
        <v>3499.2000000000003</v>
      </c>
      <c r="E133" s="232">
        <v>3448.4000000000005</v>
      </c>
      <c r="F133" s="232">
        <v>3414.2500000000005</v>
      </c>
      <c r="G133" s="232">
        <v>3363.4500000000007</v>
      </c>
      <c r="H133" s="232">
        <v>3533.3500000000004</v>
      </c>
      <c r="I133" s="232">
        <v>3584.1500000000005</v>
      </c>
      <c r="J133" s="232">
        <v>3618.3</v>
      </c>
      <c r="K133" s="231">
        <v>3550</v>
      </c>
      <c r="L133" s="231">
        <v>3465.05</v>
      </c>
      <c r="M133" s="231">
        <v>0.24797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737.95</v>
      </c>
      <c r="D134" s="232">
        <v>735.43333333333339</v>
      </c>
      <c r="E134" s="232">
        <v>730.81666666666683</v>
      </c>
      <c r="F134" s="232">
        <v>723.68333333333339</v>
      </c>
      <c r="G134" s="232">
        <v>719.06666666666683</v>
      </c>
      <c r="H134" s="232">
        <v>742.56666666666683</v>
      </c>
      <c r="I134" s="232">
        <v>747.18333333333339</v>
      </c>
      <c r="J134" s="232">
        <v>754.31666666666683</v>
      </c>
      <c r="K134" s="231">
        <v>740.05</v>
      </c>
      <c r="L134" s="231">
        <v>728.3</v>
      </c>
      <c r="M134" s="231">
        <v>6.3159299999999998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88876.15</v>
      </c>
      <c r="D135" s="232">
        <v>88653.283333333326</v>
      </c>
      <c r="E135" s="232">
        <v>88185.566666666651</v>
      </c>
      <c r="F135" s="232">
        <v>87494.983333333323</v>
      </c>
      <c r="G135" s="232">
        <v>87027.266666666648</v>
      </c>
      <c r="H135" s="232">
        <v>89343.866666666654</v>
      </c>
      <c r="I135" s="232">
        <v>89811.583333333328</v>
      </c>
      <c r="J135" s="232">
        <v>90502.166666666657</v>
      </c>
      <c r="K135" s="231">
        <v>89121</v>
      </c>
      <c r="L135" s="231">
        <v>87962.7</v>
      </c>
      <c r="M135" s="231">
        <v>4.793E-2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234.25</v>
      </c>
      <c r="D136" s="232">
        <v>237.21666666666667</v>
      </c>
      <c r="E136" s="232">
        <v>227.43333333333334</v>
      </c>
      <c r="F136" s="232">
        <v>220.61666666666667</v>
      </c>
      <c r="G136" s="232">
        <v>210.83333333333334</v>
      </c>
      <c r="H136" s="232">
        <v>244.03333333333333</v>
      </c>
      <c r="I136" s="232">
        <v>253.81666666666669</v>
      </c>
      <c r="J136" s="232">
        <v>260.63333333333333</v>
      </c>
      <c r="K136" s="231">
        <v>247</v>
      </c>
      <c r="L136" s="231">
        <v>230.4</v>
      </c>
      <c r="M136" s="231">
        <v>111.07232999999999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1249.3</v>
      </c>
      <c r="D137" s="232">
        <v>1253.6666666666667</v>
      </c>
      <c r="E137" s="232">
        <v>1242.3333333333335</v>
      </c>
      <c r="F137" s="232">
        <v>1235.3666666666668</v>
      </c>
      <c r="G137" s="232">
        <v>1224.0333333333335</v>
      </c>
      <c r="H137" s="232">
        <v>1260.6333333333334</v>
      </c>
      <c r="I137" s="232">
        <v>1271.9666666666669</v>
      </c>
      <c r="J137" s="232">
        <v>1278.9333333333334</v>
      </c>
      <c r="K137" s="231">
        <v>1265</v>
      </c>
      <c r="L137" s="231">
        <v>1246.7</v>
      </c>
      <c r="M137" s="231">
        <v>15.10751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510.6</v>
      </c>
      <c r="D138" s="232">
        <v>509.43333333333334</v>
      </c>
      <c r="E138" s="232">
        <v>505.4666666666667</v>
      </c>
      <c r="F138" s="232">
        <v>500.33333333333337</v>
      </c>
      <c r="G138" s="232">
        <v>496.36666666666673</v>
      </c>
      <c r="H138" s="232">
        <v>514.56666666666661</v>
      </c>
      <c r="I138" s="232">
        <v>518.5333333333333</v>
      </c>
      <c r="J138" s="232">
        <v>523.66666666666663</v>
      </c>
      <c r="K138" s="231">
        <v>513.4</v>
      </c>
      <c r="L138" s="231">
        <v>504.3</v>
      </c>
      <c r="M138" s="231">
        <v>4.9027000000000003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8382.75</v>
      </c>
      <c r="D139" s="232">
        <v>8362.9666666666672</v>
      </c>
      <c r="E139" s="232">
        <v>8323.9333333333343</v>
      </c>
      <c r="F139" s="232">
        <v>8265.1166666666668</v>
      </c>
      <c r="G139" s="232">
        <v>8226.0833333333339</v>
      </c>
      <c r="H139" s="232">
        <v>8421.7833333333347</v>
      </c>
      <c r="I139" s="232">
        <v>8460.8166666666675</v>
      </c>
      <c r="J139" s="232">
        <v>8519.633333333335</v>
      </c>
      <c r="K139" s="231">
        <v>8402</v>
      </c>
      <c r="L139" s="231">
        <v>8304.15</v>
      </c>
      <c r="M139" s="231">
        <v>4.9320700000000004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709.75</v>
      </c>
      <c r="D140" s="232">
        <v>699.98333333333323</v>
      </c>
      <c r="E140" s="232">
        <v>687.46666666666647</v>
      </c>
      <c r="F140" s="232">
        <v>665.18333333333328</v>
      </c>
      <c r="G140" s="232">
        <v>652.66666666666652</v>
      </c>
      <c r="H140" s="232">
        <v>722.26666666666642</v>
      </c>
      <c r="I140" s="232">
        <v>734.78333333333308</v>
      </c>
      <c r="J140" s="232">
        <v>757.06666666666638</v>
      </c>
      <c r="K140" s="231">
        <v>712.5</v>
      </c>
      <c r="L140" s="231">
        <v>677.7</v>
      </c>
      <c r="M140" s="231">
        <v>15.182040000000001</v>
      </c>
      <c r="N140" s="1"/>
      <c r="O140" s="1"/>
    </row>
    <row r="141" spans="1:15" ht="12.75" customHeight="1">
      <c r="A141" s="214">
        <v>132</v>
      </c>
      <c r="B141" s="217" t="s">
        <v>422</v>
      </c>
      <c r="C141" s="231">
        <v>446.55</v>
      </c>
      <c r="D141" s="232">
        <v>446.73333333333335</v>
      </c>
      <c r="E141" s="232">
        <v>442.31666666666672</v>
      </c>
      <c r="F141" s="232">
        <v>438.08333333333337</v>
      </c>
      <c r="G141" s="232">
        <v>433.66666666666674</v>
      </c>
      <c r="H141" s="232">
        <v>450.9666666666667</v>
      </c>
      <c r="I141" s="232">
        <v>455.38333333333333</v>
      </c>
      <c r="J141" s="232">
        <v>459.61666666666667</v>
      </c>
      <c r="K141" s="231">
        <v>451.15</v>
      </c>
      <c r="L141" s="231">
        <v>442.5</v>
      </c>
      <c r="M141" s="231">
        <v>3.96312</v>
      </c>
      <c r="N141" s="1"/>
      <c r="O141" s="1"/>
    </row>
    <row r="142" spans="1:15" ht="12.75" customHeight="1">
      <c r="A142" s="214">
        <v>133</v>
      </c>
      <c r="B142" s="217" t="s">
        <v>851</v>
      </c>
      <c r="C142" s="231">
        <v>57.5</v>
      </c>
      <c r="D142" s="232">
        <v>57.866666666666667</v>
      </c>
      <c r="E142" s="232">
        <v>56.983333333333334</v>
      </c>
      <c r="F142" s="232">
        <v>56.466666666666669</v>
      </c>
      <c r="G142" s="232">
        <v>55.583333333333336</v>
      </c>
      <c r="H142" s="232">
        <v>58.383333333333333</v>
      </c>
      <c r="I142" s="232">
        <v>59.266666666666673</v>
      </c>
      <c r="J142" s="232">
        <v>59.783333333333331</v>
      </c>
      <c r="K142" s="231">
        <v>58.75</v>
      </c>
      <c r="L142" s="231">
        <v>57.35</v>
      </c>
      <c r="M142" s="231">
        <v>59.344250000000002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2004.3</v>
      </c>
      <c r="D143" s="232">
        <v>1994.8500000000001</v>
      </c>
      <c r="E143" s="232">
        <v>1972.7000000000003</v>
      </c>
      <c r="F143" s="232">
        <v>1941.1000000000001</v>
      </c>
      <c r="G143" s="232">
        <v>1918.9500000000003</v>
      </c>
      <c r="H143" s="232">
        <v>2026.4500000000003</v>
      </c>
      <c r="I143" s="232">
        <v>2048.6000000000004</v>
      </c>
      <c r="J143" s="232">
        <v>2080.2000000000003</v>
      </c>
      <c r="K143" s="231">
        <v>2017</v>
      </c>
      <c r="L143" s="231">
        <v>1963.25</v>
      </c>
      <c r="M143" s="231">
        <v>3.9046099999999999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1087.25</v>
      </c>
      <c r="D144" s="232">
        <v>1091</v>
      </c>
      <c r="E144" s="232">
        <v>1079.3499999999999</v>
      </c>
      <c r="F144" s="232">
        <v>1071.4499999999998</v>
      </c>
      <c r="G144" s="232">
        <v>1059.7999999999997</v>
      </c>
      <c r="H144" s="232">
        <v>1098.9000000000001</v>
      </c>
      <c r="I144" s="232">
        <v>1110.5500000000002</v>
      </c>
      <c r="J144" s="232">
        <v>1118.4500000000003</v>
      </c>
      <c r="K144" s="231">
        <v>1102.6500000000001</v>
      </c>
      <c r="L144" s="231">
        <v>1083.0999999999999</v>
      </c>
      <c r="M144" s="231">
        <v>3.0207700000000002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167.6</v>
      </c>
      <c r="D145" s="232">
        <v>167.86666666666665</v>
      </c>
      <c r="E145" s="232">
        <v>166.5333333333333</v>
      </c>
      <c r="F145" s="232">
        <v>165.46666666666667</v>
      </c>
      <c r="G145" s="232">
        <v>164.13333333333333</v>
      </c>
      <c r="H145" s="232">
        <v>168.93333333333328</v>
      </c>
      <c r="I145" s="232">
        <v>170.26666666666659</v>
      </c>
      <c r="J145" s="232">
        <v>171.33333333333326</v>
      </c>
      <c r="K145" s="231">
        <v>169.2</v>
      </c>
      <c r="L145" s="231">
        <v>166.8</v>
      </c>
      <c r="M145" s="231">
        <v>96.299949999999995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83.1</v>
      </c>
      <c r="D146" s="232">
        <v>83.45</v>
      </c>
      <c r="E146" s="232">
        <v>82.4</v>
      </c>
      <c r="F146" s="232">
        <v>81.7</v>
      </c>
      <c r="G146" s="232">
        <v>80.650000000000006</v>
      </c>
      <c r="H146" s="232">
        <v>84.15</v>
      </c>
      <c r="I146" s="232">
        <v>85.199999999999989</v>
      </c>
      <c r="J146" s="232">
        <v>85.9</v>
      </c>
      <c r="K146" s="231">
        <v>84.5</v>
      </c>
      <c r="L146" s="231">
        <v>82.75</v>
      </c>
      <c r="M146" s="231">
        <v>130.10713000000001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4034</v>
      </c>
      <c r="D147" s="232">
        <v>4065.7166666666667</v>
      </c>
      <c r="E147" s="232">
        <v>3988.3833333333332</v>
      </c>
      <c r="F147" s="232">
        <v>3942.7666666666664</v>
      </c>
      <c r="G147" s="232">
        <v>3865.4333333333329</v>
      </c>
      <c r="H147" s="232">
        <v>4111.3333333333339</v>
      </c>
      <c r="I147" s="232">
        <v>4188.6666666666661</v>
      </c>
      <c r="J147" s="232">
        <v>4234.2833333333338</v>
      </c>
      <c r="K147" s="231">
        <v>4143.05</v>
      </c>
      <c r="L147" s="231">
        <v>4020.1</v>
      </c>
      <c r="M147" s="231">
        <v>0.90524000000000004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19727.3</v>
      </c>
      <c r="D148" s="232">
        <v>19654.733333333334</v>
      </c>
      <c r="E148" s="232">
        <v>19548.516666666666</v>
      </c>
      <c r="F148" s="232">
        <v>19369.733333333334</v>
      </c>
      <c r="G148" s="232">
        <v>19263.516666666666</v>
      </c>
      <c r="H148" s="232">
        <v>19833.516666666666</v>
      </c>
      <c r="I148" s="232">
        <v>19939.733333333334</v>
      </c>
      <c r="J148" s="232">
        <v>20118.516666666666</v>
      </c>
      <c r="K148" s="231">
        <v>19760.95</v>
      </c>
      <c r="L148" s="231">
        <v>19475.95</v>
      </c>
      <c r="M148" s="231">
        <v>0.31414999999999998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253.15</v>
      </c>
      <c r="D149" s="232">
        <v>252.44999999999996</v>
      </c>
      <c r="E149" s="232">
        <v>250.89999999999992</v>
      </c>
      <c r="F149" s="232">
        <v>248.64999999999995</v>
      </c>
      <c r="G149" s="232">
        <v>247.09999999999991</v>
      </c>
      <c r="H149" s="232">
        <v>254.69999999999993</v>
      </c>
      <c r="I149" s="232">
        <v>256.24999999999994</v>
      </c>
      <c r="J149" s="232">
        <v>258.49999999999994</v>
      </c>
      <c r="K149" s="231">
        <v>254</v>
      </c>
      <c r="L149" s="231">
        <v>250.2</v>
      </c>
      <c r="M149" s="231">
        <v>5.2152799999999999</v>
      </c>
      <c r="N149" s="1"/>
      <c r="O149" s="1"/>
    </row>
    <row r="150" spans="1:15" ht="12.75" customHeight="1">
      <c r="A150" s="214">
        <v>141</v>
      </c>
      <c r="B150" s="217" t="s">
        <v>266</v>
      </c>
      <c r="C150" s="231">
        <v>877.15</v>
      </c>
      <c r="D150" s="232">
        <v>875.86666666666667</v>
      </c>
      <c r="E150" s="232">
        <v>866.38333333333333</v>
      </c>
      <c r="F150" s="232">
        <v>855.61666666666667</v>
      </c>
      <c r="G150" s="232">
        <v>846.13333333333333</v>
      </c>
      <c r="H150" s="232">
        <v>886.63333333333333</v>
      </c>
      <c r="I150" s="232">
        <v>896.11666666666667</v>
      </c>
      <c r="J150" s="232">
        <v>906.88333333333333</v>
      </c>
      <c r="K150" s="231">
        <v>885.35</v>
      </c>
      <c r="L150" s="231">
        <v>865.1</v>
      </c>
      <c r="M150" s="231">
        <v>2.4279299999999999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149.55000000000001</v>
      </c>
      <c r="D151" s="232">
        <v>149.38333333333333</v>
      </c>
      <c r="E151" s="232">
        <v>148.16666666666666</v>
      </c>
      <c r="F151" s="232">
        <v>146.78333333333333</v>
      </c>
      <c r="G151" s="232">
        <v>145.56666666666666</v>
      </c>
      <c r="H151" s="232">
        <v>150.76666666666665</v>
      </c>
      <c r="I151" s="232">
        <v>151.98333333333335</v>
      </c>
      <c r="J151" s="232">
        <v>153.36666666666665</v>
      </c>
      <c r="K151" s="231">
        <v>150.6</v>
      </c>
      <c r="L151" s="231">
        <v>148</v>
      </c>
      <c r="M151" s="231">
        <v>149.91139000000001</v>
      </c>
      <c r="N151" s="1"/>
      <c r="O151" s="1"/>
    </row>
    <row r="152" spans="1:15" ht="12.75" customHeight="1">
      <c r="A152" s="214">
        <v>143</v>
      </c>
      <c r="B152" s="217" t="s">
        <v>267</v>
      </c>
      <c r="C152" s="231">
        <v>211.3</v>
      </c>
      <c r="D152" s="232">
        <v>212.15</v>
      </c>
      <c r="E152" s="232">
        <v>209.75</v>
      </c>
      <c r="F152" s="232">
        <v>208.2</v>
      </c>
      <c r="G152" s="232">
        <v>205.79999999999998</v>
      </c>
      <c r="H152" s="232">
        <v>213.70000000000002</v>
      </c>
      <c r="I152" s="232">
        <v>216.10000000000005</v>
      </c>
      <c r="J152" s="232">
        <v>217.65000000000003</v>
      </c>
      <c r="K152" s="231">
        <v>214.55</v>
      </c>
      <c r="L152" s="231">
        <v>210.6</v>
      </c>
      <c r="M152" s="231">
        <v>6.8292799999999998</v>
      </c>
      <c r="N152" s="1"/>
      <c r="O152" s="1"/>
    </row>
    <row r="153" spans="1:15" ht="12.75" customHeight="1">
      <c r="A153" s="214">
        <v>144</v>
      </c>
      <c r="B153" s="217" t="s">
        <v>808</v>
      </c>
      <c r="C153" s="231">
        <v>535.45000000000005</v>
      </c>
      <c r="D153" s="232">
        <v>534.6</v>
      </c>
      <c r="E153" s="232">
        <v>532.85</v>
      </c>
      <c r="F153" s="232">
        <v>530.25</v>
      </c>
      <c r="G153" s="232">
        <v>528.5</v>
      </c>
      <c r="H153" s="232">
        <v>537.20000000000005</v>
      </c>
      <c r="I153" s="232">
        <v>538.95000000000005</v>
      </c>
      <c r="J153" s="232">
        <v>541.55000000000007</v>
      </c>
      <c r="K153" s="231">
        <v>536.35</v>
      </c>
      <c r="L153" s="231">
        <v>532</v>
      </c>
      <c r="M153" s="231">
        <v>12.131740000000001</v>
      </c>
      <c r="N153" s="1"/>
      <c r="O153" s="1"/>
    </row>
    <row r="154" spans="1:15" ht="12.75" customHeight="1">
      <c r="A154" s="214">
        <v>145</v>
      </c>
      <c r="B154" s="217" t="s">
        <v>434</v>
      </c>
      <c r="C154" s="231">
        <v>2999.55</v>
      </c>
      <c r="D154" s="232">
        <v>3010.0333333333333</v>
      </c>
      <c r="E154" s="232">
        <v>2984.5166666666664</v>
      </c>
      <c r="F154" s="232">
        <v>2969.4833333333331</v>
      </c>
      <c r="G154" s="232">
        <v>2943.9666666666662</v>
      </c>
      <c r="H154" s="232">
        <v>3025.0666666666666</v>
      </c>
      <c r="I154" s="232">
        <v>3050.5833333333339</v>
      </c>
      <c r="J154" s="232">
        <v>3065.6166666666668</v>
      </c>
      <c r="K154" s="231">
        <v>3035.55</v>
      </c>
      <c r="L154" s="231">
        <v>2995</v>
      </c>
      <c r="M154" s="231">
        <v>0.92084999999999995</v>
      </c>
      <c r="N154" s="1"/>
      <c r="O154" s="1"/>
    </row>
    <row r="155" spans="1:15" ht="12.75" customHeight="1">
      <c r="A155" s="214">
        <v>146</v>
      </c>
      <c r="B155" s="217" t="s">
        <v>809</v>
      </c>
      <c r="C155" s="231">
        <v>453.85</v>
      </c>
      <c r="D155" s="232">
        <v>452.23333333333329</v>
      </c>
      <c r="E155" s="232">
        <v>447.76666666666659</v>
      </c>
      <c r="F155" s="232">
        <v>441.68333333333328</v>
      </c>
      <c r="G155" s="232">
        <v>437.21666666666658</v>
      </c>
      <c r="H155" s="232">
        <v>458.31666666666661</v>
      </c>
      <c r="I155" s="232">
        <v>462.7833333333333</v>
      </c>
      <c r="J155" s="232">
        <v>468.86666666666662</v>
      </c>
      <c r="K155" s="231">
        <v>456.7</v>
      </c>
      <c r="L155" s="231">
        <v>446.15</v>
      </c>
      <c r="M155" s="231">
        <v>9.7362800000000007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3413.1</v>
      </c>
      <c r="D156" s="232">
        <v>3426.5166666666664</v>
      </c>
      <c r="E156" s="232">
        <v>3389.083333333333</v>
      </c>
      <c r="F156" s="232">
        <v>3365.0666666666666</v>
      </c>
      <c r="G156" s="232">
        <v>3327.6333333333332</v>
      </c>
      <c r="H156" s="232">
        <v>3450.5333333333328</v>
      </c>
      <c r="I156" s="232">
        <v>3487.9666666666662</v>
      </c>
      <c r="J156" s="232">
        <v>3511.9833333333327</v>
      </c>
      <c r="K156" s="231">
        <v>3463.95</v>
      </c>
      <c r="L156" s="231">
        <v>3402.5</v>
      </c>
      <c r="M156" s="231">
        <v>2.7434799999999999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42166.35</v>
      </c>
      <c r="D157" s="232">
        <v>42121.716666666667</v>
      </c>
      <c r="E157" s="232">
        <v>41844.633333333331</v>
      </c>
      <c r="F157" s="232">
        <v>41522.916666666664</v>
      </c>
      <c r="G157" s="232">
        <v>41245.833333333328</v>
      </c>
      <c r="H157" s="232">
        <v>42443.433333333334</v>
      </c>
      <c r="I157" s="232">
        <v>42720.516666666663</v>
      </c>
      <c r="J157" s="232">
        <v>43042.233333333337</v>
      </c>
      <c r="K157" s="231">
        <v>42398.8</v>
      </c>
      <c r="L157" s="231">
        <v>41800</v>
      </c>
      <c r="M157" s="231">
        <v>0.16769999999999999</v>
      </c>
      <c r="N157" s="1"/>
      <c r="O157" s="1"/>
    </row>
    <row r="158" spans="1:15" ht="12.75" customHeight="1">
      <c r="A158" s="214">
        <v>149</v>
      </c>
      <c r="B158" s="217" t="s">
        <v>852</v>
      </c>
      <c r="C158" s="231">
        <v>1221.25</v>
      </c>
      <c r="D158" s="232">
        <v>1213.1166666666666</v>
      </c>
      <c r="E158" s="232">
        <v>1198.1333333333332</v>
      </c>
      <c r="F158" s="232">
        <v>1175.0166666666667</v>
      </c>
      <c r="G158" s="232">
        <v>1160.0333333333333</v>
      </c>
      <c r="H158" s="232">
        <v>1236.2333333333331</v>
      </c>
      <c r="I158" s="232">
        <v>1251.2166666666662</v>
      </c>
      <c r="J158" s="232">
        <v>1274.333333333333</v>
      </c>
      <c r="K158" s="231">
        <v>1228.0999999999999</v>
      </c>
      <c r="L158" s="231">
        <v>1190</v>
      </c>
      <c r="M158" s="231">
        <v>1.68222</v>
      </c>
      <c r="N158" s="1"/>
      <c r="O158" s="1"/>
    </row>
    <row r="159" spans="1:15" ht="12.75" customHeight="1">
      <c r="A159" s="214">
        <v>150</v>
      </c>
      <c r="B159" s="217" t="s">
        <v>439</v>
      </c>
      <c r="C159" s="231">
        <v>4048.9</v>
      </c>
      <c r="D159" s="232">
        <v>4053.4333333333329</v>
      </c>
      <c r="E159" s="232">
        <v>4015.516666666666</v>
      </c>
      <c r="F159" s="232">
        <v>3982.1333333333332</v>
      </c>
      <c r="G159" s="232">
        <v>3944.2166666666662</v>
      </c>
      <c r="H159" s="232">
        <v>4086.8166666666657</v>
      </c>
      <c r="I159" s="232">
        <v>4124.7333333333327</v>
      </c>
      <c r="J159" s="232">
        <v>4158.116666666665</v>
      </c>
      <c r="K159" s="231">
        <v>4091.35</v>
      </c>
      <c r="L159" s="231">
        <v>4020.05</v>
      </c>
      <c r="M159" s="231">
        <v>3.9468899999999998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216.1</v>
      </c>
      <c r="D160" s="232">
        <v>215.98333333333332</v>
      </c>
      <c r="E160" s="232">
        <v>214.76666666666665</v>
      </c>
      <c r="F160" s="232">
        <v>213.43333333333334</v>
      </c>
      <c r="G160" s="232">
        <v>212.21666666666667</v>
      </c>
      <c r="H160" s="232">
        <v>217.31666666666663</v>
      </c>
      <c r="I160" s="232">
        <v>218.53333333333327</v>
      </c>
      <c r="J160" s="232">
        <v>219.86666666666662</v>
      </c>
      <c r="K160" s="231">
        <v>217.2</v>
      </c>
      <c r="L160" s="231">
        <v>214.65</v>
      </c>
      <c r="M160" s="231">
        <v>11.73568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2537</v>
      </c>
      <c r="D161" s="232">
        <v>2535.0166666666669</v>
      </c>
      <c r="E161" s="232">
        <v>2518.2333333333336</v>
      </c>
      <c r="F161" s="232">
        <v>2499.4666666666667</v>
      </c>
      <c r="G161" s="232">
        <v>2482.6833333333334</v>
      </c>
      <c r="H161" s="232">
        <v>2553.7833333333338</v>
      </c>
      <c r="I161" s="232">
        <v>2570.5666666666675</v>
      </c>
      <c r="J161" s="232">
        <v>2589.3333333333339</v>
      </c>
      <c r="K161" s="231">
        <v>2551.8000000000002</v>
      </c>
      <c r="L161" s="231">
        <v>2516.25</v>
      </c>
      <c r="M161" s="231">
        <v>3.2173400000000001</v>
      </c>
      <c r="N161" s="1"/>
      <c r="O161" s="1"/>
    </row>
    <row r="162" spans="1:15" ht="12.75" customHeight="1">
      <c r="A162" s="214">
        <v>153</v>
      </c>
      <c r="B162" s="217" t="s">
        <v>268</v>
      </c>
      <c r="C162" s="231">
        <v>2590.9</v>
      </c>
      <c r="D162" s="232">
        <v>2592.6</v>
      </c>
      <c r="E162" s="232">
        <v>2576.2999999999997</v>
      </c>
      <c r="F162" s="232">
        <v>2561.6999999999998</v>
      </c>
      <c r="G162" s="232">
        <v>2545.3999999999996</v>
      </c>
      <c r="H162" s="232">
        <v>2607.1999999999998</v>
      </c>
      <c r="I162" s="232">
        <v>2623.5</v>
      </c>
      <c r="J162" s="232">
        <v>2638.1</v>
      </c>
      <c r="K162" s="231">
        <v>2608.9</v>
      </c>
      <c r="L162" s="231">
        <v>2578</v>
      </c>
      <c r="M162" s="231">
        <v>1.3264199999999999</v>
      </c>
      <c r="N162" s="1"/>
      <c r="O162" s="1"/>
    </row>
    <row r="163" spans="1:15" ht="12.75" customHeight="1">
      <c r="A163" s="214">
        <v>154</v>
      </c>
      <c r="B163" s="217" t="s">
        <v>786</v>
      </c>
      <c r="C163" s="231">
        <v>303.85000000000002</v>
      </c>
      <c r="D163" s="232">
        <v>303.95</v>
      </c>
      <c r="E163" s="232">
        <v>299.89999999999998</v>
      </c>
      <c r="F163" s="232">
        <v>295.95</v>
      </c>
      <c r="G163" s="232">
        <v>291.89999999999998</v>
      </c>
      <c r="H163" s="232">
        <v>307.89999999999998</v>
      </c>
      <c r="I163" s="232">
        <v>311.95000000000005</v>
      </c>
      <c r="J163" s="232">
        <v>315.89999999999998</v>
      </c>
      <c r="K163" s="231">
        <v>308</v>
      </c>
      <c r="L163" s="231">
        <v>300</v>
      </c>
      <c r="M163" s="231">
        <v>24.33588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156</v>
      </c>
      <c r="D164" s="232">
        <v>154.48333333333335</v>
      </c>
      <c r="E164" s="232">
        <v>151.16666666666669</v>
      </c>
      <c r="F164" s="232">
        <v>146.33333333333334</v>
      </c>
      <c r="G164" s="232">
        <v>143.01666666666668</v>
      </c>
      <c r="H164" s="232">
        <v>159.31666666666669</v>
      </c>
      <c r="I164" s="232">
        <v>162.63333333333335</v>
      </c>
      <c r="J164" s="232">
        <v>167.4666666666667</v>
      </c>
      <c r="K164" s="231">
        <v>157.80000000000001</v>
      </c>
      <c r="L164" s="231">
        <v>149.65</v>
      </c>
      <c r="M164" s="231">
        <v>306.96296999999998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215.6</v>
      </c>
      <c r="D165" s="232">
        <v>215.38333333333333</v>
      </c>
      <c r="E165" s="232">
        <v>214.56666666666666</v>
      </c>
      <c r="F165" s="232">
        <v>213.53333333333333</v>
      </c>
      <c r="G165" s="232">
        <v>212.71666666666667</v>
      </c>
      <c r="H165" s="232">
        <v>216.41666666666666</v>
      </c>
      <c r="I165" s="232">
        <v>217.23333333333332</v>
      </c>
      <c r="J165" s="232">
        <v>218.26666666666665</v>
      </c>
      <c r="K165" s="231">
        <v>216.2</v>
      </c>
      <c r="L165" s="231">
        <v>214.35</v>
      </c>
      <c r="M165" s="231">
        <v>21.54833</v>
      </c>
      <c r="N165" s="1"/>
      <c r="O165" s="1"/>
    </row>
    <row r="166" spans="1:15" ht="12.75" customHeight="1">
      <c r="A166" s="214">
        <v>157</v>
      </c>
      <c r="B166" s="217" t="s">
        <v>269</v>
      </c>
      <c r="C166" s="231">
        <v>469.15</v>
      </c>
      <c r="D166" s="232">
        <v>469.68333333333334</v>
      </c>
      <c r="E166" s="232">
        <v>464.41666666666669</v>
      </c>
      <c r="F166" s="232">
        <v>459.68333333333334</v>
      </c>
      <c r="G166" s="232">
        <v>454.41666666666669</v>
      </c>
      <c r="H166" s="232">
        <v>474.41666666666669</v>
      </c>
      <c r="I166" s="232">
        <v>479.68333333333334</v>
      </c>
      <c r="J166" s="232">
        <v>484.41666666666669</v>
      </c>
      <c r="K166" s="231">
        <v>474.95</v>
      </c>
      <c r="L166" s="231">
        <v>464.95</v>
      </c>
      <c r="M166" s="231">
        <v>2.0367199999999999</v>
      </c>
      <c r="N166" s="1"/>
      <c r="O166" s="1"/>
    </row>
    <row r="167" spans="1:15" ht="12.75" customHeight="1">
      <c r="A167" s="214">
        <v>158</v>
      </c>
      <c r="B167" s="217" t="s">
        <v>270</v>
      </c>
      <c r="C167" s="231">
        <v>13933.05</v>
      </c>
      <c r="D167" s="232">
        <v>14033.116666666667</v>
      </c>
      <c r="E167" s="232">
        <v>13709.933333333334</v>
      </c>
      <c r="F167" s="232">
        <v>13486.816666666668</v>
      </c>
      <c r="G167" s="232">
        <v>13163.633333333335</v>
      </c>
      <c r="H167" s="232">
        <v>14256.233333333334</v>
      </c>
      <c r="I167" s="232">
        <v>14579.416666666664</v>
      </c>
      <c r="J167" s="232">
        <v>14802.533333333333</v>
      </c>
      <c r="K167" s="231">
        <v>14356.3</v>
      </c>
      <c r="L167" s="231">
        <v>13810</v>
      </c>
      <c r="M167" s="231">
        <v>0.11362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57.8</v>
      </c>
      <c r="D168" s="232">
        <v>57.75</v>
      </c>
      <c r="E168" s="232">
        <v>57.2</v>
      </c>
      <c r="F168" s="232">
        <v>56.6</v>
      </c>
      <c r="G168" s="232">
        <v>56.050000000000004</v>
      </c>
      <c r="H168" s="232">
        <v>58.35</v>
      </c>
      <c r="I168" s="232">
        <v>58.9</v>
      </c>
      <c r="J168" s="232">
        <v>59.5</v>
      </c>
      <c r="K168" s="231">
        <v>58.3</v>
      </c>
      <c r="L168" s="231">
        <v>57.15</v>
      </c>
      <c r="M168" s="231">
        <v>785.66819999999996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</v>
      </c>
      <c r="D169" s="232">
        <v>122.21666666666665</v>
      </c>
      <c r="E169" s="232">
        <v>120.5333333333333</v>
      </c>
      <c r="F169" s="232">
        <v>118.06666666666665</v>
      </c>
      <c r="G169" s="232">
        <v>116.3833333333333</v>
      </c>
      <c r="H169" s="232">
        <v>124.68333333333331</v>
      </c>
      <c r="I169" s="232">
        <v>126.36666666666667</v>
      </c>
      <c r="J169" s="232">
        <v>128.83333333333331</v>
      </c>
      <c r="K169" s="231">
        <v>123.9</v>
      </c>
      <c r="L169" s="231">
        <v>119.75</v>
      </c>
      <c r="M169" s="231">
        <v>275.24212999999997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2557.0500000000002</v>
      </c>
      <c r="D170" s="232">
        <v>2559.2833333333333</v>
      </c>
      <c r="E170" s="232">
        <v>2545.5666666666666</v>
      </c>
      <c r="F170" s="232">
        <v>2534.0833333333335</v>
      </c>
      <c r="G170" s="232">
        <v>2520.3666666666668</v>
      </c>
      <c r="H170" s="232">
        <v>2570.7666666666664</v>
      </c>
      <c r="I170" s="232">
        <v>2584.4833333333327</v>
      </c>
      <c r="J170" s="232">
        <v>2595.9666666666662</v>
      </c>
      <c r="K170" s="231">
        <v>2573</v>
      </c>
      <c r="L170" s="231">
        <v>2547.8000000000002</v>
      </c>
      <c r="M170" s="231">
        <v>35.345959999999998</v>
      </c>
      <c r="N170" s="1"/>
      <c r="O170" s="1"/>
    </row>
    <row r="171" spans="1:15" ht="12.75" customHeight="1">
      <c r="A171" s="214">
        <v>162</v>
      </c>
      <c r="B171" s="217" t="s">
        <v>271</v>
      </c>
      <c r="C171" s="231">
        <v>792.4</v>
      </c>
      <c r="D171" s="232">
        <v>792.91666666666663</v>
      </c>
      <c r="E171" s="232">
        <v>784.63333333333321</v>
      </c>
      <c r="F171" s="232">
        <v>776.86666666666656</v>
      </c>
      <c r="G171" s="232">
        <v>768.58333333333314</v>
      </c>
      <c r="H171" s="232">
        <v>800.68333333333328</v>
      </c>
      <c r="I171" s="232">
        <v>808.96666666666681</v>
      </c>
      <c r="J171" s="232">
        <v>816.73333333333335</v>
      </c>
      <c r="K171" s="231">
        <v>801.2</v>
      </c>
      <c r="L171" s="231">
        <v>785.15</v>
      </c>
      <c r="M171" s="231">
        <v>10.836169999999999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1268.4000000000001</v>
      </c>
      <c r="D172" s="232">
        <v>1256.6000000000001</v>
      </c>
      <c r="E172" s="232">
        <v>1238.2000000000003</v>
      </c>
      <c r="F172" s="232">
        <v>1208.0000000000002</v>
      </c>
      <c r="G172" s="232">
        <v>1189.6000000000004</v>
      </c>
      <c r="H172" s="232">
        <v>1286.8000000000002</v>
      </c>
      <c r="I172" s="232">
        <v>1305.2000000000003</v>
      </c>
      <c r="J172" s="232">
        <v>1335.4</v>
      </c>
      <c r="K172" s="231">
        <v>1275</v>
      </c>
      <c r="L172" s="231">
        <v>1226.4000000000001</v>
      </c>
      <c r="M172" s="231">
        <v>18.712630000000001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2302.85</v>
      </c>
      <c r="D173" s="232">
        <v>2298.4833333333336</v>
      </c>
      <c r="E173" s="232">
        <v>2284.9666666666672</v>
      </c>
      <c r="F173" s="232">
        <v>2267.0833333333335</v>
      </c>
      <c r="G173" s="232">
        <v>2253.5666666666671</v>
      </c>
      <c r="H173" s="232">
        <v>2316.3666666666672</v>
      </c>
      <c r="I173" s="232">
        <v>2329.8833333333337</v>
      </c>
      <c r="J173" s="232">
        <v>2347.7666666666673</v>
      </c>
      <c r="K173" s="231">
        <v>2312</v>
      </c>
      <c r="L173" s="231">
        <v>2280.6</v>
      </c>
      <c r="M173" s="231">
        <v>7.4105100000000004</v>
      </c>
      <c r="N173" s="1"/>
      <c r="O173" s="1"/>
    </row>
    <row r="174" spans="1:15" ht="12.75" customHeight="1">
      <c r="A174" s="214">
        <v>165</v>
      </c>
      <c r="B174" s="217" t="s">
        <v>805</v>
      </c>
      <c r="C174" s="231">
        <v>76.05</v>
      </c>
      <c r="D174" s="232">
        <v>75.883333333333326</v>
      </c>
      <c r="E174" s="232">
        <v>75.416666666666657</v>
      </c>
      <c r="F174" s="232">
        <v>74.783333333333331</v>
      </c>
      <c r="G174" s="232">
        <v>74.316666666666663</v>
      </c>
      <c r="H174" s="232">
        <v>76.516666666666652</v>
      </c>
      <c r="I174" s="232">
        <v>76.98333333333332</v>
      </c>
      <c r="J174" s="232">
        <v>77.616666666666646</v>
      </c>
      <c r="K174" s="231">
        <v>76.349999999999994</v>
      </c>
      <c r="L174" s="231">
        <v>75.25</v>
      </c>
      <c r="M174" s="231">
        <v>72.398210000000006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23732.95</v>
      </c>
      <c r="D175" s="232">
        <v>23658.216666666664</v>
      </c>
      <c r="E175" s="232">
        <v>23526.733333333326</v>
      </c>
      <c r="F175" s="232">
        <v>23320.516666666663</v>
      </c>
      <c r="G175" s="232">
        <v>23189.033333333326</v>
      </c>
      <c r="H175" s="232">
        <v>23864.433333333327</v>
      </c>
      <c r="I175" s="232">
        <v>23995.916666666664</v>
      </c>
      <c r="J175" s="232">
        <v>24202.133333333328</v>
      </c>
      <c r="K175" s="231">
        <v>23789.7</v>
      </c>
      <c r="L175" s="231">
        <v>23452</v>
      </c>
      <c r="M175" s="231">
        <v>0.20755000000000001</v>
      </c>
      <c r="N175" s="1"/>
      <c r="O175" s="1"/>
    </row>
    <row r="176" spans="1:15" ht="12.75" customHeight="1">
      <c r="A176" s="214">
        <v>167</v>
      </c>
      <c r="B176" s="217" t="s">
        <v>190</v>
      </c>
      <c r="C176" s="231" t="e">
        <v>#N/A</v>
      </c>
      <c r="D176" s="232" t="e">
        <v>#N/A</v>
      </c>
      <c r="E176" s="232" t="e">
        <v>#N/A</v>
      </c>
      <c r="F176" s="232" t="e">
        <v>#N/A</v>
      </c>
      <c r="G176" s="232" t="e">
        <v>#N/A</v>
      </c>
      <c r="H176" s="232" t="e">
        <v>#N/A</v>
      </c>
      <c r="I176" s="232" t="e">
        <v>#N/A</v>
      </c>
      <c r="J176" s="232" t="e">
        <v>#N/A</v>
      </c>
      <c r="K176" s="231" t="e">
        <v>#N/A</v>
      </c>
      <c r="L176" s="231" t="e">
        <v>#N/A</v>
      </c>
      <c r="M176" s="23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2837.45</v>
      </c>
      <c r="D177" s="232">
        <v>2839.0666666666671</v>
      </c>
      <c r="E177" s="232">
        <v>2823.3833333333341</v>
      </c>
      <c r="F177" s="232">
        <v>2809.3166666666671</v>
      </c>
      <c r="G177" s="232">
        <v>2793.6333333333341</v>
      </c>
      <c r="H177" s="232">
        <v>2853.1333333333341</v>
      </c>
      <c r="I177" s="232">
        <v>2868.8166666666675</v>
      </c>
      <c r="J177" s="232">
        <v>2882.8833333333341</v>
      </c>
      <c r="K177" s="231">
        <v>2854.75</v>
      </c>
      <c r="L177" s="231">
        <v>2825</v>
      </c>
      <c r="M177" s="231">
        <v>0.90705000000000002</v>
      </c>
      <c r="N177" s="1"/>
      <c r="O177" s="1"/>
    </row>
    <row r="178" spans="1:15" ht="12.75" customHeight="1">
      <c r="A178" s="214">
        <v>169</v>
      </c>
      <c r="B178" s="217" t="s">
        <v>800</v>
      </c>
      <c r="C178" s="231">
        <v>415.45</v>
      </c>
      <c r="D178" s="232">
        <v>418.38333333333327</v>
      </c>
      <c r="E178" s="232">
        <v>411.61666666666656</v>
      </c>
      <c r="F178" s="232">
        <v>407.7833333333333</v>
      </c>
      <c r="G178" s="232">
        <v>401.01666666666659</v>
      </c>
      <c r="H178" s="232">
        <v>422.21666666666653</v>
      </c>
      <c r="I178" s="232">
        <v>428.98333333333329</v>
      </c>
      <c r="J178" s="232">
        <v>432.81666666666649</v>
      </c>
      <c r="K178" s="231">
        <v>425.15</v>
      </c>
      <c r="L178" s="231">
        <v>414.55</v>
      </c>
      <c r="M178" s="231">
        <v>5.5670299999999999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612.4</v>
      </c>
      <c r="D179" s="232">
        <v>613</v>
      </c>
      <c r="E179" s="232">
        <v>609.4</v>
      </c>
      <c r="F179" s="232">
        <v>606.4</v>
      </c>
      <c r="G179" s="232">
        <v>602.79999999999995</v>
      </c>
      <c r="H179" s="232">
        <v>616</v>
      </c>
      <c r="I179" s="232">
        <v>619.59999999999991</v>
      </c>
      <c r="J179" s="232">
        <v>622.6</v>
      </c>
      <c r="K179" s="231">
        <v>616.6</v>
      </c>
      <c r="L179" s="231">
        <v>610</v>
      </c>
      <c r="M179" s="231">
        <v>68.180620000000005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88.35</v>
      </c>
      <c r="D180" s="232">
        <v>88.583333333333329</v>
      </c>
      <c r="E180" s="232">
        <v>87.466666666666654</v>
      </c>
      <c r="F180" s="232">
        <v>86.583333333333329</v>
      </c>
      <c r="G180" s="232">
        <v>85.466666666666654</v>
      </c>
      <c r="H180" s="232">
        <v>89.466666666666654</v>
      </c>
      <c r="I180" s="232">
        <v>90.583333333333329</v>
      </c>
      <c r="J180" s="232">
        <v>91.466666666666654</v>
      </c>
      <c r="K180" s="231">
        <v>89.7</v>
      </c>
      <c r="L180" s="231">
        <v>87.7</v>
      </c>
      <c r="M180" s="231">
        <v>378.76425999999998</v>
      </c>
      <c r="N180" s="1"/>
      <c r="O180" s="1"/>
    </row>
    <row r="181" spans="1:15" ht="12.75" customHeight="1">
      <c r="A181" s="214">
        <v>172</v>
      </c>
      <c r="B181" s="217" t="s">
        <v>191</v>
      </c>
      <c r="C181" s="231">
        <v>1009.1</v>
      </c>
      <c r="D181" s="232">
        <v>1003.3000000000001</v>
      </c>
      <c r="E181" s="232">
        <v>993.80000000000018</v>
      </c>
      <c r="F181" s="232">
        <v>978.50000000000011</v>
      </c>
      <c r="G181" s="232">
        <v>969.00000000000023</v>
      </c>
      <c r="H181" s="232">
        <v>1018.6000000000001</v>
      </c>
      <c r="I181" s="232">
        <v>1028.0999999999999</v>
      </c>
      <c r="J181" s="232">
        <v>1043.4000000000001</v>
      </c>
      <c r="K181" s="231">
        <v>1012.8</v>
      </c>
      <c r="L181" s="231">
        <v>988</v>
      </c>
      <c r="M181" s="231">
        <v>18.10117</v>
      </c>
      <c r="N181" s="1"/>
      <c r="O181" s="1"/>
    </row>
    <row r="182" spans="1:15" ht="12.75" customHeight="1">
      <c r="A182" s="214">
        <v>173</v>
      </c>
      <c r="B182" s="217" t="s">
        <v>192</v>
      </c>
      <c r="C182" s="231">
        <v>486.85</v>
      </c>
      <c r="D182" s="232">
        <v>486.59999999999997</v>
      </c>
      <c r="E182" s="232">
        <v>481.69999999999993</v>
      </c>
      <c r="F182" s="232">
        <v>476.54999999999995</v>
      </c>
      <c r="G182" s="232">
        <v>471.64999999999992</v>
      </c>
      <c r="H182" s="232">
        <v>491.74999999999994</v>
      </c>
      <c r="I182" s="232">
        <v>496.64999999999992</v>
      </c>
      <c r="J182" s="232">
        <v>501.79999999999995</v>
      </c>
      <c r="K182" s="231">
        <v>491.5</v>
      </c>
      <c r="L182" s="231">
        <v>481.45</v>
      </c>
      <c r="M182" s="231">
        <v>10.950379999999999</v>
      </c>
      <c r="N182" s="1"/>
      <c r="O182" s="1"/>
    </row>
    <row r="183" spans="1:15" ht="12.75" customHeight="1">
      <c r="A183" s="214">
        <v>174</v>
      </c>
      <c r="B183" s="217" t="s">
        <v>273</v>
      </c>
      <c r="C183" s="231">
        <v>590.1</v>
      </c>
      <c r="D183" s="232">
        <v>586.79999999999995</v>
      </c>
      <c r="E183" s="232">
        <v>580.59999999999991</v>
      </c>
      <c r="F183" s="232">
        <v>571.09999999999991</v>
      </c>
      <c r="G183" s="232">
        <v>564.89999999999986</v>
      </c>
      <c r="H183" s="232">
        <v>596.29999999999995</v>
      </c>
      <c r="I183" s="232">
        <v>602.5</v>
      </c>
      <c r="J183" s="232">
        <v>612</v>
      </c>
      <c r="K183" s="231">
        <v>593</v>
      </c>
      <c r="L183" s="231">
        <v>577.29999999999995</v>
      </c>
      <c r="M183" s="231">
        <v>5.1915800000000001</v>
      </c>
      <c r="N183" s="1"/>
      <c r="O183" s="1"/>
    </row>
    <row r="184" spans="1:15" ht="12.75" customHeight="1">
      <c r="A184" s="214">
        <v>175</v>
      </c>
      <c r="B184" s="217" t="s">
        <v>204</v>
      </c>
      <c r="C184" s="231">
        <v>1041.55</v>
      </c>
      <c r="D184" s="232">
        <v>1051.3500000000001</v>
      </c>
      <c r="E184" s="232">
        <v>1024.9000000000003</v>
      </c>
      <c r="F184" s="232">
        <v>1008.2500000000002</v>
      </c>
      <c r="G184" s="232">
        <v>981.80000000000041</v>
      </c>
      <c r="H184" s="232">
        <v>1068.0000000000002</v>
      </c>
      <c r="I184" s="232">
        <v>1094.45</v>
      </c>
      <c r="J184" s="232">
        <v>1111.1000000000001</v>
      </c>
      <c r="K184" s="231">
        <v>1077.8</v>
      </c>
      <c r="L184" s="231">
        <v>1034.7</v>
      </c>
      <c r="M184" s="231">
        <v>21.998249999999999</v>
      </c>
      <c r="N184" s="1"/>
      <c r="O184" s="1"/>
    </row>
    <row r="185" spans="1:15" ht="12.75" customHeight="1">
      <c r="A185" s="214">
        <v>176</v>
      </c>
      <c r="B185" s="217" t="s">
        <v>193</v>
      </c>
      <c r="C185" s="231">
        <v>941.7</v>
      </c>
      <c r="D185" s="232">
        <v>942.81666666666672</v>
      </c>
      <c r="E185" s="232">
        <v>937.03333333333342</v>
      </c>
      <c r="F185" s="232">
        <v>932.36666666666667</v>
      </c>
      <c r="G185" s="232">
        <v>926.58333333333337</v>
      </c>
      <c r="H185" s="232">
        <v>947.48333333333346</v>
      </c>
      <c r="I185" s="232">
        <v>953.26666666666677</v>
      </c>
      <c r="J185" s="232">
        <v>957.93333333333351</v>
      </c>
      <c r="K185" s="231">
        <v>948.6</v>
      </c>
      <c r="L185" s="231">
        <v>938.15</v>
      </c>
      <c r="M185" s="231">
        <v>4.98529</v>
      </c>
      <c r="N185" s="1"/>
      <c r="O185" s="1"/>
    </row>
    <row r="186" spans="1:15" ht="12.75" customHeight="1">
      <c r="A186" s="214">
        <v>177</v>
      </c>
      <c r="B186" s="217" t="s">
        <v>489</v>
      </c>
      <c r="C186" s="231">
        <v>1336.1</v>
      </c>
      <c r="D186" s="232">
        <v>1334.0333333333333</v>
      </c>
      <c r="E186" s="232">
        <v>1317.0666666666666</v>
      </c>
      <c r="F186" s="232">
        <v>1298.0333333333333</v>
      </c>
      <c r="G186" s="232">
        <v>1281.0666666666666</v>
      </c>
      <c r="H186" s="232">
        <v>1353.0666666666666</v>
      </c>
      <c r="I186" s="232">
        <v>1370.0333333333333</v>
      </c>
      <c r="J186" s="232">
        <v>1389.0666666666666</v>
      </c>
      <c r="K186" s="231">
        <v>1351</v>
      </c>
      <c r="L186" s="231">
        <v>1315</v>
      </c>
      <c r="M186" s="231">
        <v>10.689080000000001</v>
      </c>
      <c r="N186" s="1"/>
      <c r="O186" s="1"/>
    </row>
    <row r="187" spans="1:15" ht="12.75" customHeight="1">
      <c r="A187" s="214">
        <v>178</v>
      </c>
      <c r="B187" s="217" t="s">
        <v>198</v>
      </c>
      <c r="C187" s="231">
        <v>3311.35</v>
      </c>
      <c r="D187" s="232">
        <v>3292.2166666666672</v>
      </c>
      <c r="E187" s="232">
        <v>3264.4333333333343</v>
      </c>
      <c r="F187" s="232">
        <v>3217.5166666666673</v>
      </c>
      <c r="G187" s="232">
        <v>3189.7333333333345</v>
      </c>
      <c r="H187" s="232">
        <v>3339.1333333333341</v>
      </c>
      <c r="I187" s="232">
        <v>3366.916666666667</v>
      </c>
      <c r="J187" s="232">
        <v>3413.8333333333339</v>
      </c>
      <c r="K187" s="231">
        <v>3320</v>
      </c>
      <c r="L187" s="231">
        <v>3245.3</v>
      </c>
      <c r="M187" s="231">
        <v>12.451779999999999</v>
      </c>
      <c r="N187" s="1"/>
      <c r="O187" s="1"/>
    </row>
    <row r="188" spans="1:15" ht="12.75" customHeight="1">
      <c r="A188" s="214">
        <v>179</v>
      </c>
      <c r="B188" s="217" t="s">
        <v>194</v>
      </c>
      <c r="C188" s="231">
        <v>767.15</v>
      </c>
      <c r="D188" s="232">
        <v>764.7166666666667</v>
      </c>
      <c r="E188" s="232">
        <v>761.53333333333342</v>
      </c>
      <c r="F188" s="232">
        <v>755.91666666666674</v>
      </c>
      <c r="G188" s="232">
        <v>752.73333333333346</v>
      </c>
      <c r="H188" s="232">
        <v>770.33333333333337</v>
      </c>
      <c r="I188" s="232">
        <v>773.51666666666677</v>
      </c>
      <c r="J188" s="232">
        <v>779.13333333333333</v>
      </c>
      <c r="K188" s="231">
        <v>767.9</v>
      </c>
      <c r="L188" s="231">
        <v>759.1</v>
      </c>
      <c r="M188" s="231">
        <v>7.8549499999999997</v>
      </c>
      <c r="N188" s="1"/>
      <c r="O188" s="1"/>
    </row>
    <row r="189" spans="1:15" ht="12.75" customHeight="1">
      <c r="A189" s="214">
        <v>180</v>
      </c>
      <c r="B189" s="217" t="s">
        <v>274</v>
      </c>
      <c r="C189" s="231">
        <v>6416.65</v>
      </c>
      <c r="D189" s="232">
        <v>6379.2166666666672</v>
      </c>
      <c r="E189" s="232">
        <v>6312.4333333333343</v>
      </c>
      <c r="F189" s="232">
        <v>6208.2166666666672</v>
      </c>
      <c r="G189" s="232">
        <v>6141.4333333333343</v>
      </c>
      <c r="H189" s="232">
        <v>6483.4333333333343</v>
      </c>
      <c r="I189" s="232">
        <v>6550.2166666666672</v>
      </c>
      <c r="J189" s="232">
        <v>6654.4333333333343</v>
      </c>
      <c r="K189" s="231">
        <v>6446</v>
      </c>
      <c r="L189" s="231">
        <v>6275</v>
      </c>
      <c r="M189" s="231">
        <v>2.0618300000000001</v>
      </c>
      <c r="N189" s="1"/>
      <c r="O189" s="1"/>
    </row>
    <row r="190" spans="1:15" ht="12.75" customHeight="1">
      <c r="A190" s="214">
        <v>181</v>
      </c>
      <c r="B190" s="217" t="s">
        <v>195</v>
      </c>
      <c r="C190" s="231">
        <v>393.9</v>
      </c>
      <c r="D190" s="232">
        <v>395.08333333333331</v>
      </c>
      <c r="E190" s="232">
        <v>391.81666666666661</v>
      </c>
      <c r="F190" s="232">
        <v>389.73333333333329</v>
      </c>
      <c r="G190" s="232">
        <v>386.46666666666658</v>
      </c>
      <c r="H190" s="232">
        <v>397.16666666666663</v>
      </c>
      <c r="I190" s="232">
        <v>400.43333333333339</v>
      </c>
      <c r="J190" s="232">
        <v>402.51666666666665</v>
      </c>
      <c r="K190" s="231">
        <v>398.35</v>
      </c>
      <c r="L190" s="231">
        <v>393</v>
      </c>
      <c r="M190" s="231">
        <v>94.312200000000004</v>
      </c>
      <c r="N190" s="1"/>
      <c r="O190" s="1"/>
    </row>
    <row r="191" spans="1:15" ht="12.75" customHeight="1">
      <c r="A191" s="214">
        <v>182</v>
      </c>
      <c r="B191" s="217" t="s">
        <v>196</v>
      </c>
      <c r="C191" s="231">
        <v>211.35</v>
      </c>
      <c r="D191" s="232">
        <v>211.45000000000002</v>
      </c>
      <c r="E191" s="232">
        <v>209.90000000000003</v>
      </c>
      <c r="F191" s="232">
        <v>208.45000000000002</v>
      </c>
      <c r="G191" s="232">
        <v>206.90000000000003</v>
      </c>
      <c r="H191" s="232">
        <v>212.90000000000003</v>
      </c>
      <c r="I191" s="232">
        <v>214.45000000000005</v>
      </c>
      <c r="J191" s="232">
        <v>215.90000000000003</v>
      </c>
      <c r="K191" s="231">
        <v>213</v>
      </c>
      <c r="L191" s="231">
        <v>210</v>
      </c>
      <c r="M191" s="231">
        <v>72.384529999999998</v>
      </c>
      <c r="N191" s="1"/>
      <c r="O191" s="1"/>
    </row>
    <row r="192" spans="1:15" ht="12.75" customHeight="1">
      <c r="A192" s="214">
        <v>183</v>
      </c>
      <c r="B192" s="217" t="s">
        <v>197</v>
      </c>
      <c r="C192" s="231">
        <v>118.45</v>
      </c>
      <c r="D192" s="232">
        <v>118.89999999999999</v>
      </c>
      <c r="E192" s="232">
        <v>117.29999999999998</v>
      </c>
      <c r="F192" s="232">
        <v>116.14999999999999</v>
      </c>
      <c r="G192" s="232">
        <v>114.54999999999998</v>
      </c>
      <c r="H192" s="232">
        <v>120.04999999999998</v>
      </c>
      <c r="I192" s="232">
        <v>121.64999999999998</v>
      </c>
      <c r="J192" s="232">
        <v>122.79999999999998</v>
      </c>
      <c r="K192" s="231">
        <v>120.5</v>
      </c>
      <c r="L192" s="231">
        <v>117.75</v>
      </c>
      <c r="M192" s="231">
        <v>744.19090000000006</v>
      </c>
      <c r="N192" s="1"/>
      <c r="O192" s="1"/>
    </row>
    <row r="193" spans="1:15" ht="12.75" customHeight="1">
      <c r="A193" s="214">
        <v>184</v>
      </c>
      <c r="B193" s="217" t="s">
        <v>789</v>
      </c>
      <c r="C193" s="231">
        <v>91.65</v>
      </c>
      <c r="D193" s="232">
        <v>92.133333333333326</v>
      </c>
      <c r="E193" s="232">
        <v>90.666666666666657</v>
      </c>
      <c r="F193" s="232">
        <v>89.683333333333337</v>
      </c>
      <c r="G193" s="232">
        <v>88.216666666666669</v>
      </c>
      <c r="H193" s="232">
        <v>93.116666666666646</v>
      </c>
      <c r="I193" s="232">
        <v>94.583333333333314</v>
      </c>
      <c r="J193" s="232">
        <v>95.566666666666634</v>
      </c>
      <c r="K193" s="231">
        <v>93.6</v>
      </c>
      <c r="L193" s="231">
        <v>91.15</v>
      </c>
      <c r="M193" s="231">
        <v>11.767620000000001</v>
      </c>
      <c r="N193" s="1"/>
      <c r="O193" s="1"/>
    </row>
    <row r="194" spans="1:15" ht="12.75" customHeight="1">
      <c r="A194" s="214">
        <v>185</v>
      </c>
      <c r="B194" s="217" t="s">
        <v>199</v>
      </c>
      <c r="C194" s="231">
        <v>1023.8</v>
      </c>
      <c r="D194" s="232">
        <v>1018.8833333333332</v>
      </c>
      <c r="E194" s="232">
        <v>1012.9666666666665</v>
      </c>
      <c r="F194" s="232">
        <v>1002.1333333333332</v>
      </c>
      <c r="G194" s="232">
        <v>996.21666666666647</v>
      </c>
      <c r="H194" s="232">
        <v>1029.7166666666665</v>
      </c>
      <c r="I194" s="232">
        <v>1035.6333333333332</v>
      </c>
      <c r="J194" s="232">
        <v>1046.4666666666665</v>
      </c>
      <c r="K194" s="231">
        <v>1024.8</v>
      </c>
      <c r="L194" s="231">
        <v>1008.05</v>
      </c>
      <c r="M194" s="231">
        <v>14.39615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713.25</v>
      </c>
      <c r="D195" s="232">
        <v>710.08333333333337</v>
      </c>
      <c r="E195" s="232">
        <v>701.4666666666667</v>
      </c>
      <c r="F195" s="232">
        <v>689.68333333333328</v>
      </c>
      <c r="G195" s="232">
        <v>681.06666666666661</v>
      </c>
      <c r="H195" s="232">
        <v>721.86666666666679</v>
      </c>
      <c r="I195" s="232">
        <v>730.48333333333335</v>
      </c>
      <c r="J195" s="232">
        <v>742.26666666666688</v>
      </c>
      <c r="K195" s="231">
        <v>718.7</v>
      </c>
      <c r="L195" s="231">
        <v>698.3</v>
      </c>
      <c r="M195" s="231">
        <v>7.8799400000000004</v>
      </c>
      <c r="N195" s="1"/>
      <c r="O195" s="1"/>
    </row>
    <row r="196" spans="1:15" ht="12.75" customHeight="1">
      <c r="A196" s="214">
        <v>187</v>
      </c>
      <c r="B196" s="217" t="s">
        <v>200</v>
      </c>
      <c r="C196" s="231">
        <v>2613.6</v>
      </c>
      <c r="D196" s="232">
        <v>2595.8833333333337</v>
      </c>
      <c r="E196" s="232">
        <v>2572.7666666666673</v>
      </c>
      <c r="F196" s="232">
        <v>2531.9333333333338</v>
      </c>
      <c r="G196" s="232">
        <v>2508.8166666666675</v>
      </c>
      <c r="H196" s="232">
        <v>2636.7166666666672</v>
      </c>
      <c r="I196" s="232">
        <v>2659.833333333333</v>
      </c>
      <c r="J196" s="232">
        <v>2700.666666666667</v>
      </c>
      <c r="K196" s="231">
        <v>2619</v>
      </c>
      <c r="L196" s="231">
        <v>2555.0500000000002</v>
      </c>
      <c r="M196" s="231">
        <v>8.5251099999999997</v>
      </c>
      <c r="N196" s="1"/>
      <c r="O196" s="1"/>
    </row>
    <row r="197" spans="1:15" ht="12.75" customHeight="1">
      <c r="A197" s="214">
        <v>188</v>
      </c>
      <c r="B197" s="217" t="s">
        <v>201</v>
      </c>
      <c r="C197" s="231">
        <v>1544.75</v>
      </c>
      <c r="D197" s="232">
        <v>1548.0333333333335</v>
      </c>
      <c r="E197" s="232">
        <v>1536.116666666667</v>
      </c>
      <c r="F197" s="232">
        <v>1527.4833333333336</v>
      </c>
      <c r="G197" s="232">
        <v>1515.5666666666671</v>
      </c>
      <c r="H197" s="232">
        <v>1556.666666666667</v>
      </c>
      <c r="I197" s="232">
        <v>1568.5833333333335</v>
      </c>
      <c r="J197" s="232">
        <v>1577.2166666666669</v>
      </c>
      <c r="K197" s="231">
        <v>1559.95</v>
      </c>
      <c r="L197" s="231">
        <v>1539.4</v>
      </c>
      <c r="M197" s="231">
        <v>4.4941599999999999</v>
      </c>
      <c r="N197" s="1"/>
      <c r="O197" s="1"/>
    </row>
    <row r="198" spans="1:15" ht="12.75" customHeight="1">
      <c r="A198" s="214">
        <v>189</v>
      </c>
      <c r="B198" s="217" t="s">
        <v>202</v>
      </c>
      <c r="C198" s="231">
        <v>499.45</v>
      </c>
      <c r="D198" s="232">
        <v>500.7833333333333</v>
      </c>
      <c r="E198" s="232">
        <v>495.71666666666658</v>
      </c>
      <c r="F198" s="232">
        <v>491.98333333333329</v>
      </c>
      <c r="G198" s="232">
        <v>486.91666666666657</v>
      </c>
      <c r="H198" s="232">
        <v>504.51666666666659</v>
      </c>
      <c r="I198" s="232">
        <v>509.58333333333331</v>
      </c>
      <c r="J198" s="232">
        <v>513.31666666666661</v>
      </c>
      <c r="K198" s="231">
        <v>505.85</v>
      </c>
      <c r="L198" s="231">
        <v>497.05</v>
      </c>
      <c r="M198" s="231">
        <v>2.6642100000000002</v>
      </c>
      <c r="N198" s="1"/>
      <c r="O198" s="1"/>
    </row>
    <row r="199" spans="1:15" ht="12.75" customHeight="1">
      <c r="A199" s="214">
        <v>190</v>
      </c>
      <c r="B199" s="217" t="s">
        <v>203</v>
      </c>
      <c r="C199" s="231">
        <v>1347.4</v>
      </c>
      <c r="D199" s="232">
        <v>1342.4833333333333</v>
      </c>
      <c r="E199" s="232">
        <v>1334.9666666666667</v>
      </c>
      <c r="F199" s="232">
        <v>1322.5333333333333</v>
      </c>
      <c r="G199" s="232">
        <v>1315.0166666666667</v>
      </c>
      <c r="H199" s="232">
        <v>1354.9166666666667</v>
      </c>
      <c r="I199" s="232">
        <v>1362.4333333333336</v>
      </c>
      <c r="J199" s="232">
        <v>1374.8666666666668</v>
      </c>
      <c r="K199" s="231">
        <v>1350</v>
      </c>
      <c r="L199" s="231">
        <v>1330.05</v>
      </c>
      <c r="M199" s="231">
        <v>2.33893</v>
      </c>
      <c r="N199" s="1"/>
      <c r="O199" s="1"/>
    </row>
    <row r="200" spans="1:15" ht="12.75" customHeight="1">
      <c r="A200" s="214">
        <v>191</v>
      </c>
      <c r="B200" s="217" t="s">
        <v>496</v>
      </c>
      <c r="C200" s="231">
        <v>34.4</v>
      </c>
      <c r="D200" s="232">
        <v>34.43333333333333</v>
      </c>
      <c r="E200" s="232">
        <v>34.266666666666659</v>
      </c>
      <c r="F200" s="232">
        <v>34.133333333333326</v>
      </c>
      <c r="G200" s="232">
        <v>33.966666666666654</v>
      </c>
      <c r="H200" s="232">
        <v>34.566666666666663</v>
      </c>
      <c r="I200" s="232">
        <v>34.733333333333334</v>
      </c>
      <c r="J200" s="232">
        <v>34.866666666666667</v>
      </c>
      <c r="K200" s="231">
        <v>34.6</v>
      </c>
      <c r="L200" s="231">
        <v>34.299999999999997</v>
      </c>
      <c r="M200" s="231">
        <v>35.041969999999999</v>
      </c>
      <c r="N200" s="1"/>
      <c r="O200" s="1"/>
    </row>
    <row r="201" spans="1:15" ht="12.75" customHeight="1">
      <c r="A201" s="214">
        <v>192</v>
      </c>
      <c r="B201" s="217" t="s">
        <v>498</v>
      </c>
      <c r="C201" s="231">
        <v>2785.25</v>
      </c>
      <c r="D201" s="232">
        <v>2784.7333333333336</v>
      </c>
      <c r="E201" s="232">
        <v>2772.7666666666673</v>
      </c>
      <c r="F201" s="232">
        <v>2760.2833333333338</v>
      </c>
      <c r="G201" s="232">
        <v>2748.3166666666675</v>
      </c>
      <c r="H201" s="232">
        <v>2797.2166666666672</v>
      </c>
      <c r="I201" s="232">
        <v>2809.1833333333334</v>
      </c>
      <c r="J201" s="232">
        <v>2821.666666666667</v>
      </c>
      <c r="K201" s="231">
        <v>2796.7</v>
      </c>
      <c r="L201" s="231">
        <v>2772.25</v>
      </c>
      <c r="M201" s="231">
        <v>1.4657800000000001</v>
      </c>
      <c r="N201" s="1"/>
      <c r="O201" s="1"/>
    </row>
    <row r="202" spans="1:15" ht="12.75" customHeight="1">
      <c r="A202" s="214">
        <v>193</v>
      </c>
      <c r="B202" s="217" t="s">
        <v>207</v>
      </c>
      <c r="C202" s="231">
        <v>719.35</v>
      </c>
      <c r="D202" s="232">
        <v>721.26666666666677</v>
      </c>
      <c r="E202" s="232">
        <v>715.28333333333353</v>
      </c>
      <c r="F202" s="232">
        <v>711.21666666666681</v>
      </c>
      <c r="G202" s="232">
        <v>705.23333333333358</v>
      </c>
      <c r="H202" s="232">
        <v>725.33333333333348</v>
      </c>
      <c r="I202" s="232">
        <v>731.31666666666683</v>
      </c>
      <c r="J202" s="232">
        <v>735.38333333333344</v>
      </c>
      <c r="K202" s="231">
        <v>727.25</v>
      </c>
      <c r="L202" s="231">
        <v>717.2</v>
      </c>
      <c r="M202" s="231">
        <v>12.77112</v>
      </c>
      <c r="N202" s="1"/>
      <c r="O202" s="1"/>
    </row>
    <row r="203" spans="1:15" ht="12.75" customHeight="1">
      <c r="A203" s="214">
        <v>194</v>
      </c>
      <c r="B203" s="217" t="s">
        <v>206</v>
      </c>
      <c r="C203" s="231">
        <v>6993.6</v>
      </c>
      <c r="D203" s="232">
        <v>6997.55</v>
      </c>
      <c r="E203" s="232">
        <v>6956.1</v>
      </c>
      <c r="F203" s="232">
        <v>6918.6</v>
      </c>
      <c r="G203" s="232">
        <v>6877.1500000000005</v>
      </c>
      <c r="H203" s="232">
        <v>7035.05</v>
      </c>
      <c r="I203" s="232">
        <v>7076.4999999999991</v>
      </c>
      <c r="J203" s="232">
        <v>7114</v>
      </c>
      <c r="K203" s="231">
        <v>7039</v>
      </c>
      <c r="L203" s="231">
        <v>6960.05</v>
      </c>
      <c r="M203" s="231">
        <v>1.8831500000000001</v>
      </c>
      <c r="N203" s="1"/>
      <c r="O203" s="1"/>
    </row>
    <row r="204" spans="1:15" ht="12.75" customHeight="1">
      <c r="A204" s="214">
        <v>195</v>
      </c>
      <c r="B204" s="217" t="s">
        <v>275</v>
      </c>
      <c r="C204" s="231">
        <v>82.25</v>
      </c>
      <c r="D204" s="232">
        <v>82.483333333333334</v>
      </c>
      <c r="E204" s="232">
        <v>81.366666666666674</v>
      </c>
      <c r="F204" s="232">
        <v>80.483333333333334</v>
      </c>
      <c r="G204" s="232">
        <v>79.366666666666674</v>
      </c>
      <c r="H204" s="232">
        <v>83.366666666666674</v>
      </c>
      <c r="I204" s="232">
        <v>84.48333333333332</v>
      </c>
      <c r="J204" s="232">
        <v>85.366666666666674</v>
      </c>
      <c r="K204" s="231">
        <v>83.6</v>
      </c>
      <c r="L204" s="231">
        <v>81.599999999999994</v>
      </c>
      <c r="M204" s="231">
        <v>209.94007999999999</v>
      </c>
      <c r="N204" s="1"/>
      <c r="O204" s="1"/>
    </row>
    <row r="205" spans="1:15" ht="12.75" customHeight="1">
      <c r="A205" s="214">
        <v>196</v>
      </c>
      <c r="B205" s="217" t="s">
        <v>205</v>
      </c>
      <c r="C205" s="231">
        <v>1669.8</v>
      </c>
      <c r="D205" s="232">
        <v>1676.5</v>
      </c>
      <c r="E205" s="232">
        <v>1658.45</v>
      </c>
      <c r="F205" s="232">
        <v>1647.1000000000001</v>
      </c>
      <c r="G205" s="232">
        <v>1629.0500000000002</v>
      </c>
      <c r="H205" s="232">
        <v>1687.85</v>
      </c>
      <c r="I205" s="232">
        <v>1705.9</v>
      </c>
      <c r="J205" s="232">
        <v>1717.2499999999998</v>
      </c>
      <c r="K205" s="231">
        <v>1694.55</v>
      </c>
      <c r="L205" s="231">
        <v>1665.15</v>
      </c>
      <c r="M205" s="231">
        <v>2.2563499999999999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865.05</v>
      </c>
      <c r="D206" s="232">
        <v>865.98333333333323</v>
      </c>
      <c r="E206" s="232">
        <v>857.86666666666645</v>
      </c>
      <c r="F206" s="232">
        <v>850.68333333333317</v>
      </c>
      <c r="G206" s="232">
        <v>842.56666666666638</v>
      </c>
      <c r="H206" s="232">
        <v>873.16666666666652</v>
      </c>
      <c r="I206" s="232">
        <v>881.2833333333333</v>
      </c>
      <c r="J206" s="232">
        <v>888.46666666666658</v>
      </c>
      <c r="K206" s="231">
        <v>874.1</v>
      </c>
      <c r="L206" s="231">
        <v>858.8</v>
      </c>
      <c r="M206" s="231">
        <v>7.5076400000000003</v>
      </c>
      <c r="N206" s="1"/>
      <c r="O206" s="1"/>
    </row>
    <row r="207" spans="1:15" ht="12.75" customHeight="1">
      <c r="A207" s="214">
        <v>198</v>
      </c>
      <c r="B207" s="217" t="s">
        <v>277</v>
      </c>
      <c r="C207" s="231">
        <v>1306.7</v>
      </c>
      <c r="D207" s="232">
        <v>1315.8333333333333</v>
      </c>
      <c r="E207" s="232">
        <v>1291.9666666666665</v>
      </c>
      <c r="F207" s="232">
        <v>1277.2333333333331</v>
      </c>
      <c r="G207" s="232">
        <v>1253.3666666666663</v>
      </c>
      <c r="H207" s="232">
        <v>1330.5666666666666</v>
      </c>
      <c r="I207" s="232">
        <v>1354.4333333333334</v>
      </c>
      <c r="J207" s="232">
        <v>1369.1666666666667</v>
      </c>
      <c r="K207" s="231">
        <v>1339.7</v>
      </c>
      <c r="L207" s="231">
        <v>1301.0999999999999</v>
      </c>
      <c r="M207" s="231">
        <v>7.8255999999999997</v>
      </c>
      <c r="N207" s="1"/>
      <c r="O207" s="1"/>
    </row>
    <row r="208" spans="1:15" ht="12.75" customHeight="1">
      <c r="A208" s="214">
        <v>199</v>
      </c>
      <c r="B208" s="217" t="s">
        <v>208</v>
      </c>
      <c r="C208" s="231">
        <v>319.55</v>
      </c>
      <c r="D208" s="232">
        <v>318.4666666666667</v>
      </c>
      <c r="E208" s="232">
        <v>315.33333333333337</v>
      </c>
      <c r="F208" s="232">
        <v>311.11666666666667</v>
      </c>
      <c r="G208" s="232">
        <v>307.98333333333335</v>
      </c>
      <c r="H208" s="232">
        <v>322.68333333333339</v>
      </c>
      <c r="I208" s="232">
        <v>325.81666666666672</v>
      </c>
      <c r="J208" s="232">
        <v>330.03333333333342</v>
      </c>
      <c r="K208" s="231">
        <v>321.60000000000002</v>
      </c>
      <c r="L208" s="231">
        <v>314.25</v>
      </c>
      <c r="M208" s="231">
        <v>106.80716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7.95</v>
      </c>
      <c r="D209" s="232">
        <v>8</v>
      </c>
      <c r="E209" s="232">
        <v>7.85</v>
      </c>
      <c r="F209" s="232">
        <v>7.75</v>
      </c>
      <c r="G209" s="232">
        <v>7.6</v>
      </c>
      <c r="H209" s="232">
        <v>8.1</v>
      </c>
      <c r="I209" s="232">
        <v>8.2499999999999982</v>
      </c>
      <c r="J209" s="232">
        <v>8.35</v>
      </c>
      <c r="K209" s="231">
        <v>8.15</v>
      </c>
      <c r="L209" s="231">
        <v>7.9</v>
      </c>
      <c r="M209" s="231">
        <v>1088.5820799999999</v>
      </c>
      <c r="N209" s="1"/>
      <c r="O209" s="1"/>
    </row>
    <row r="210" spans="1:15" ht="12.75" customHeight="1">
      <c r="A210" s="214">
        <v>201</v>
      </c>
      <c r="B210" s="217" t="s">
        <v>209</v>
      </c>
      <c r="C210" s="231">
        <v>808.3</v>
      </c>
      <c r="D210" s="232">
        <v>806.65</v>
      </c>
      <c r="E210" s="232">
        <v>802.25</v>
      </c>
      <c r="F210" s="232">
        <v>796.2</v>
      </c>
      <c r="G210" s="232">
        <v>791.80000000000007</v>
      </c>
      <c r="H210" s="232">
        <v>812.69999999999993</v>
      </c>
      <c r="I210" s="232">
        <v>817.0999999999998</v>
      </c>
      <c r="J210" s="232">
        <v>823.14999999999986</v>
      </c>
      <c r="K210" s="231">
        <v>811.05</v>
      </c>
      <c r="L210" s="231">
        <v>800.6</v>
      </c>
      <c r="M210" s="231">
        <v>5.4368800000000004</v>
      </c>
      <c r="N210" s="1"/>
      <c r="O210" s="1"/>
    </row>
    <row r="211" spans="1:15" ht="12.75" customHeight="1">
      <c r="A211" s="214">
        <v>202</v>
      </c>
      <c r="B211" s="217" t="s">
        <v>278</v>
      </c>
      <c r="C211" s="231">
        <v>1515.5</v>
      </c>
      <c r="D211" s="232">
        <v>1510.0166666666667</v>
      </c>
      <c r="E211" s="232">
        <v>1496.0333333333333</v>
      </c>
      <c r="F211" s="232">
        <v>1476.5666666666666</v>
      </c>
      <c r="G211" s="232">
        <v>1462.5833333333333</v>
      </c>
      <c r="H211" s="232">
        <v>1529.4833333333333</v>
      </c>
      <c r="I211" s="232">
        <v>1543.4666666666665</v>
      </c>
      <c r="J211" s="232">
        <v>1562.9333333333334</v>
      </c>
      <c r="K211" s="231">
        <v>1524</v>
      </c>
      <c r="L211" s="231">
        <v>1490.55</v>
      </c>
      <c r="M211" s="231">
        <v>1.3393600000000001</v>
      </c>
      <c r="N211" s="1"/>
      <c r="O211" s="1"/>
    </row>
    <row r="212" spans="1:15" ht="12.75" customHeight="1">
      <c r="A212" s="214">
        <v>203</v>
      </c>
      <c r="B212" s="217" t="s">
        <v>210</v>
      </c>
      <c r="C212" s="231">
        <v>397.05</v>
      </c>
      <c r="D212" s="232">
        <v>395.5</v>
      </c>
      <c r="E212" s="232">
        <v>393.25</v>
      </c>
      <c r="F212" s="232">
        <v>389.45</v>
      </c>
      <c r="G212" s="232">
        <v>387.2</v>
      </c>
      <c r="H212" s="232">
        <v>399.3</v>
      </c>
      <c r="I212" s="232">
        <v>401.55</v>
      </c>
      <c r="J212" s="232">
        <v>405.35</v>
      </c>
      <c r="K212" s="231">
        <v>397.75</v>
      </c>
      <c r="L212" s="231">
        <v>391.7</v>
      </c>
      <c r="M212" s="231">
        <v>29.972110000000001</v>
      </c>
      <c r="N212" s="1"/>
      <c r="O212" s="1"/>
    </row>
    <row r="213" spans="1:15" ht="12.75" customHeight="1">
      <c r="A213" s="214">
        <v>204</v>
      </c>
      <c r="B213" s="217" t="s">
        <v>279</v>
      </c>
      <c r="C213" s="231">
        <v>22.05</v>
      </c>
      <c r="D213" s="232">
        <v>22.016666666666666</v>
      </c>
      <c r="E213" s="232">
        <v>21.783333333333331</v>
      </c>
      <c r="F213" s="232">
        <v>21.516666666666666</v>
      </c>
      <c r="G213" s="232">
        <v>21.283333333333331</v>
      </c>
      <c r="H213" s="232">
        <v>22.283333333333331</v>
      </c>
      <c r="I213" s="232">
        <v>22.516666666666666</v>
      </c>
      <c r="J213" s="232">
        <v>22.783333333333331</v>
      </c>
      <c r="K213" s="231">
        <v>22.25</v>
      </c>
      <c r="L213" s="231">
        <v>21.75</v>
      </c>
      <c r="M213" s="231">
        <v>3398.01604</v>
      </c>
      <c r="N213" s="1"/>
      <c r="O213" s="1"/>
    </row>
    <row r="214" spans="1:15" ht="12.75" customHeight="1">
      <c r="A214" s="214">
        <v>205</v>
      </c>
      <c r="B214" s="217" t="s">
        <v>211</v>
      </c>
      <c r="C214" s="231">
        <v>240.1</v>
      </c>
      <c r="D214" s="232">
        <v>240.68333333333331</v>
      </c>
      <c r="E214" s="232">
        <v>238.46666666666661</v>
      </c>
      <c r="F214" s="232">
        <v>236.83333333333331</v>
      </c>
      <c r="G214" s="232">
        <v>234.61666666666662</v>
      </c>
      <c r="H214" s="232">
        <v>242.31666666666661</v>
      </c>
      <c r="I214" s="232">
        <v>244.5333333333333</v>
      </c>
      <c r="J214" s="232">
        <v>246.1666666666666</v>
      </c>
      <c r="K214" s="231">
        <v>242.9</v>
      </c>
      <c r="L214" s="231">
        <v>239.05</v>
      </c>
      <c r="M214" s="231">
        <v>53.16536</v>
      </c>
      <c r="N214" s="1"/>
      <c r="O214" s="1"/>
    </row>
    <row r="215" spans="1:15" ht="12.75" customHeight="1">
      <c r="A215" s="214">
        <v>206</v>
      </c>
      <c r="B215" s="217" t="s">
        <v>810</v>
      </c>
      <c r="C215" s="231">
        <v>58.95</v>
      </c>
      <c r="D215" s="232">
        <v>58.6</v>
      </c>
      <c r="E215" s="232">
        <v>57.650000000000006</v>
      </c>
      <c r="F215" s="232">
        <v>56.35</v>
      </c>
      <c r="G215" s="232">
        <v>55.400000000000006</v>
      </c>
      <c r="H215" s="232">
        <v>59.900000000000006</v>
      </c>
      <c r="I215" s="232">
        <v>60.850000000000009</v>
      </c>
      <c r="J215" s="232">
        <v>62.150000000000006</v>
      </c>
      <c r="K215" s="231">
        <v>59.55</v>
      </c>
      <c r="L215" s="231">
        <v>57.3</v>
      </c>
      <c r="M215" s="231">
        <v>497.02767999999998</v>
      </c>
      <c r="N215" s="1"/>
      <c r="O215" s="1"/>
    </row>
    <row r="216" spans="1:15" ht="12.75" customHeight="1">
      <c r="A216" s="214">
        <v>207</v>
      </c>
      <c r="B216" s="217" t="s">
        <v>801</v>
      </c>
      <c r="C216" s="231">
        <v>424.65</v>
      </c>
      <c r="D216" s="232">
        <v>422.9666666666667</v>
      </c>
      <c r="E216" s="232">
        <v>420.38333333333338</v>
      </c>
      <c r="F216" s="232">
        <v>416.11666666666667</v>
      </c>
      <c r="G216" s="232">
        <v>413.53333333333336</v>
      </c>
      <c r="H216" s="232">
        <v>427.23333333333341</v>
      </c>
      <c r="I216" s="232">
        <v>429.81666666666666</v>
      </c>
      <c r="J216" s="232">
        <v>434.08333333333343</v>
      </c>
      <c r="K216" s="231">
        <v>425.55</v>
      </c>
      <c r="L216" s="231">
        <v>418.7</v>
      </c>
      <c r="M216" s="231">
        <v>6.2622299999999997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280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281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282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212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213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214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215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216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217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218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219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220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221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222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223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224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225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226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4"/>
      <c r="B1" s="34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283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44930</v>
      </c>
      <c r="L6" s="1"/>
      <c r="M6" s="1"/>
      <c r="N6" s="1"/>
      <c r="O6" s="1"/>
    </row>
    <row r="7" spans="1:15" ht="12.75" customHeight="1">
      <c r="B7" s="1"/>
      <c r="C7" s="1" t="s">
        <v>284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7" t="s">
        <v>16</v>
      </c>
      <c r="B9" s="339" t="s">
        <v>18</v>
      </c>
      <c r="C9" s="343" t="s">
        <v>20</v>
      </c>
      <c r="D9" s="343" t="s">
        <v>21</v>
      </c>
      <c r="E9" s="334" t="s">
        <v>22</v>
      </c>
      <c r="F9" s="335"/>
      <c r="G9" s="336"/>
      <c r="H9" s="334" t="s">
        <v>23</v>
      </c>
      <c r="I9" s="335"/>
      <c r="J9" s="336"/>
      <c r="K9" s="23"/>
      <c r="L9" s="24"/>
      <c r="M9" s="50"/>
      <c r="N9" s="1"/>
      <c r="O9" s="1"/>
    </row>
    <row r="10" spans="1:15" ht="42.75" customHeight="1">
      <c r="A10" s="341"/>
      <c r="B10" s="342"/>
      <c r="C10" s="342"/>
      <c r="D10" s="3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227</v>
      </c>
      <c r="N10" s="1"/>
      <c r="O10" s="1"/>
    </row>
    <row r="11" spans="1:15" ht="12" customHeight="1">
      <c r="A11" s="30">
        <v>1</v>
      </c>
      <c r="B11" s="236" t="s">
        <v>285</v>
      </c>
      <c r="C11" s="231">
        <v>21602</v>
      </c>
      <c r="D11" s="232">
        <v>21525.816666666666</v>
      </c>
      <c r="E11" s="232">
        <v>21376.633333333331</v>
      </c>
      <c r="F11" s="232">
        <v>21151.266666666666</v>
      </c>
      <c r="G11" s="232">
        <v>21002.083333333332</v>
      </c>
      <c r="H11" s="232">
        <v>21751.183333333331</v>
      </c>
      <c r="I11" s="232">
        <v>21900.366666666665</v>
      </c>
      <c r="J11" s="232">
        <v>22125.73333333333</v>
      </c>
      <c r="K11" s="231">
        <v>21675</v>
      </c>
      <c r="L11" s="231">
        <v>21300.45</v>
      </c>
      <c r="M11" s="231">
        <v>0.10545</v>
      </c>
      <c r="N11" s="1"/>
      <c r="O11" s="1"/>
    </row>
    <row r="12" spans="1:15" ht="12" customHeight="1">
      <c r="A12" s="30">
        <v>2</v>
      </c>
      <c r="B12" s="217" t="s">
        <v>286</v>
      </c>
      <c r="C12" s="231">
        <v>2689.4</v>
      </c>
      <c r="D12" s="232">
        <v>2686.5</v>
      </c>
      <c r="E12" s="232">
        <v>2678.9</v>
      </c>
      <c r="F12" s="232">
        <v>2668.4</v>
      </c>
      <c r="G12" s="232">
        <v>2660.8</v>
      </c>
      <c r="H12" s="232">
        <v>2697</v>
      </c>
      <c r="I12" s="232">
        <v>2704.6000000000004</v>
      </c>
      <c r="J12" s="232">
        <v>2715.1</v>
      </c>
      <c r="K12" s="231">
        <v>2694.1</v>
      </c>
      <c r="L12" s="231">
        <v>2676</v>
      </c>
      <c r="M12" s="231">
        <v>1.5537399999999999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2442.6999999999998</v>
      </c>
      <c r="D13" s="232">
        <v>2441.2333333333331</v>
      </c>
      <c r="E13" s="232">
        <v>2429.4666666666662</v>
      </c>
      <c r="F13" s="232">
        <v>2416.2333333333331</v>
      </c>
      <c r="G13" s="232">
        <v>2404.4666666666662</v>
      </c>
      <c r="H13" s="232">
        <v>2454.4666666666662</v>
      </c>
      <c r="I13" s="232">
        <v>2466.2333333333336</v>
      </c>
      <c r="J13" s="232">
        <v>2479.4666666666662</v>
      </c>
      <c r="K13" s="231">
        <v>2453</v>
      </c>
      <c r="L13" s="231">
        <v>2428</v>
      </c>
      <c r="M13" s="231">
        <v>3.5670099999999998</v>
      </c>
      <c r="N13" s="1"/>
      <c r="O13" s="1"/>
    </row>
    <row r="14" spans="1:15" ht="12" customHeight="1">
      <c r="A14" s="30">
        <v>4</v>
      </c>
      <c r="B14" s="217" t="s">
        <v>288</v>
      </c>
      <c r="C14" s="231">
        <v>2600.25</v>
      </c>
      <c r="D14" s="232">
        <v>2602.1166666666668</v>
      </c>
      <c r="E14" s="232">
        <v>2579.2333333333336</v>
      </c>
      <c r="F14" s="232">
        <v>2558.2166666666667</v>
      </c>
      <c r="G14" s="232">
        <v>2535.3333333333335</v>
      </c>
      <c r="H14" s="232">
        <v>2623.1333333333337</v>
      </c>
      <c r="I14" s="232">
        <v>2646.0166666666669</v>
      </c>
      <c r="J14" s="232">
        <v>2667.0333333333338</v>
      </c>
      <c r="K14" s="231">
        <v>2625</v>
      </c>
      <c r="L14" s="231">
        <v>2581.1</v>
      </c>
      <c r="M14" s="231">
        <v>0.38455</v>
      </c>
      <c r="N14" s="1"/>
      <c r="O14" s="1"/>
    </row>
    <row r="15" spans="1:15" ht="12" customHeight="1">
      <c r="A15" s="30">
        <v>5</v>
      </c>
      <c r="B15" s="217" t="s">
        <v>289</v>
      </c>
      <c r="C15" s="231">
        <v>1088.4000000000001</v>
      </c>
      <c r="D15" s="232">
        <v>1094.8500000000001</v>
      </c>
      <c r="E15" s="232">
        <v>1078.5500000000002</v>
      </c>
      <c r="F15" s="232">
        <v>1068.7</v>
      </c>
      <c r="G15" s="232">
        <v>1052.4000000000001</v>
      </c>
      <c r="H15" s="232">
        <v>1104.7000000000003</v>
      </c>
      <c r="I15" s="232">
        <v>1121</v>
      </c>
      <c r="J15" s="232">
        <v>1130.8500000000004</v>
      </c>
      <c r="K15" s="231">
        <v>1111.1500000000001</v>
      </c>
      <c r="L15" s="231">
        <v>1085</v>
      </c>
      <c r="M15" s="231">
        <v>2.5973000000000002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651.04999999999995</v>
      </c>
      <c r="D16" s="232">
        <v>654.98333333333323</v>
      </c>
      <c r="E16" s="232">
        <v>646.06666666666649</v>
      </c>
      <c r="F16" s="232">
        <v>641.08333333333326</v>
      </c>
      <c r="G16" s="232">
        <v>632.16666666666652</v>
      </c>
      <c r="H16" s="232">
        <v>659.96666666666647</v>
      </c>
      <c r="I16" s="232">
        <v>668.88333333333321</v>
      </c>
      <c r="J16" s="232">
        <v>673.86666666666645</v>
      </c>
      <c r="K16" s="231">
        <v>663.9</v>
      </c>
      <c r="L16" s="231">
        <v>650</v>
      </c>
      <c r="M16" s="231">
        <v>12.888120000000001</v>
      </c>
      <c r="N16" s="1"/>
      <c r="O16" s="1"/>
    </row>
    <row r="17" spans="1:15" ht="12" customHeight="1">
      <c r="A17" s="30">
        <v>7</v>
      </c>
      <c r="B17" s="217" t="s">
        <v>290</v>
      </c>
      <c r="C17" s="231">
        <v>449.9</v>
      </c>
      <c r="D17" s="232">
        <v>451.09999999999997</v>
      </c>
      <c r="E17" s="232">
        <v>447.79999999999995</v>
      </c>
      <c r="F17" s="232">
        <v>445.7</v>
      </c>
      <c r="G17" s="232">
        <v>442.4</v>
      </c>
      <c r="H17" s="232">
        <v>453.19999999999993</v>
      </c>
      <c r="I17" s="232">
        <v>456.5</v>
      </c>
      <c r="J17" s="232">
        <v>458.59999999999991</v>
      </c>
      <c r="K17" s="231">
        <v>454.4</v>
      </c>
      <c r="L17" s="231">
        <v>449</v>
      </c>
      <c r="M17" s="231">
        <v>0.42304999999999998</v>
      </c>
      <c r="N17" s="1"/>
      <c r="O17" s="1"/>
    </row>
    <row r="18" spans="1:15" ht="12" customHeight="1">
      <c r="A18" s="30">
        <v>8</v>
      </c>
      <c r="B18" s="217" t="s">
        <v>291</v>
      </c>
      <c r="C18" s="231">
        <v>1798.05</v>
      </c>
      <c r="D18" s="232">
        <v>1804.5666666666666</v>
      </c>
      <c r="E18" s="232">
        <v>1788.4833333333331</v>
      </c>
      <c r="F18" s="232">
        <v>1778.9166666666665</v>
      </c>
      <c r="G18" s="232">
        <v>1762.833333333333</v>
      </c>
      <c r="H18" s="232">
        <v>1814.1333333333332</v>
      </c>
      <c r="I18" s="232">
        <v>1830.2166666666667</v>
      </c>
      <c r="J18" s="232">
        <v>1839.7833333333333</v>
      </c>
      <c r="K18" s="231">
        <v>1820.65</v>
      </c>
      <c r="L18" s="231">
        <v>1795</v>
      </c>
      <c r="M18" s="231">
        <v>0.63029999999999997</v>
      </c>
      <c r="N18" s="1"/>
      <c r="O18" s="1"/>
    </row>
    <row r="19" spans="1:15" ht="12" customHeight="1">
      <c r="A19" s="30">
        <v>9</v>
      </c>
      <c r="B19" s="217" t="s">
        <v>235</v>
      </c>
      <c r="C19" s="231">
        <v>21680.85</v>
      </c>
      <c r="D19" s="232">
        <v>21598.316666666666</v>
      </c>
      <c r="E19" s="232">
        <v>21447.633333333331</v>
      </c>
      <c r="F19" s="232">
        <v>21214.416666666664</v>
      </c>
      <c r="G19" s="232">
        <v>21063.73333333333</v>
      </c>
      <c r="H19" s="232">
        <v>21831.533333333333</v>
      </c>
      <c r="I19" s="232">
        <v>21982.216666666667</v>
      </c>
      <c r="J19" s="232">
        <v>22215.433333333334</v>
      </c>
      <c r="K19" s="231">
        <v>21749</v>
      </c>
      <c r="L19" s="231">
        <v>21365.1</v>
      </c>
      <c r="M19" s="231">
        <v>0.37179000000000001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3830.95</v>
      </c>
      <c r="D20" s="232">
        <v>3824.9333333333329</v>
      </c>
      <c r="E20" s="232">
        <v>3797.016666666666</v>
      </c>
      <c r="F20" s="232">
        <v>3763.083333333333</v>
      </c>
      <c r="G20" s="232">
        <v>3735.1666666666661</v>
      </c>
      <c r="H20" s="232">
        <v>3858.8666666666659</v>
      </c>
      <c r="I20" s="232">
        <v>3886.7833333333328</v>
      </c>
      <c r="J20" s="232">
        <v>3920.7166666666658</v>
      </c>
      <c r="K20" s="231">
        <v>3852.85</v>
      </c>
      <c r="L20" s="231">
        <v>3791</v>
      </c>
      <c r="M20" s="231">
        <v>7.9990500000000004</v>
      </c>
      <c r="N20" s="1"/>
      <c r="O20" s="1"/>
    </row>
    <row r="21" spans="1:15" ht="12" customHeight="1">
      <c r="A21" s="30">
        <v>11</v>
      </c>
      <c r="B21" s="217" t="s">
        <v>236</v>
      </c>
      <c r="C21" s="231">
        <v>1892.95</v>
      </c>
      <c r="D21" s="232">
        <v>1899.4833333333333</v>
      </c>
      <c r="E21" s="232">
        <v>1874.4666666666667</v>
      </c>
      <c r="F21" s="232">
        <v>1855.9833333333333</v>
      </c>
      <c r="G21" s="232">
        <v>1830.9666666666667</v>
      </c>
      <c r="H21" s="232">
        <v>1917.9666666666667</v>
      </c>
      <c r="I21" s="232">
        <v>1942.9833333333336</v>
      </c>
      <c r="J21" s="232">
        <v>1961.4666666666667</v>
      </c>
      <c r="K21" s="231">
        <v>1924.5</v>
      </c>
      <c r="L21" s="231">
        <v>1881</v>
      </c>
      <c r="M21" s="231">
        <v>8.1371199999999995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820.45</v>
      </c>
      <c r="D22" s="232">
        <v>821.54999999999984</v>
      </c>
      <c r="E22" s="232">
        <v>816.6999999999997</v>
      </c>
      <c r="F22" s="232">
        <v>812.94999999999982</v>
      </c>
      <c r="G22" s="232">
        <v>808.09999999999968</v>
      </c>
      <c r="H22" s="232">
        <v>825.29999999999973</v>
      </c>
      <c r="I22" s="232">
        <v>830.14999999999986</v>
      </c>
      <c r="J22" s="232">
        <v>833.89999999999975</v>
      </c>
      <c r="K22" s="231">
        <v>826.4</v>
      </c>
      <c r="L22" s="231">
        <v>817.8</v>
      </c>
      <c r="M22" s="231">
        <v>21.665310000000002</v>
      </c>
      <c r="N22" s="1"/>
      <c r="O22" s="1"/>
    </row>
    <row r="23" spans="1:15" ht="12.75" customHeight="1">
      <c r="A23" s="30">
        <v>13</v>
      </c>
      <c r="B23" s="217" t="s">
        <v>237</v>
      </c>
      <c r="C23" s="231">
        <v>3598.65</v>
      </c>
      <c r="D23" s="232">
        <v>3583.5499999999997</v>
      </c>
      <c r="E23" s="232">
        <v>3517.0999999999995</v>
      </c>
      <c r="F23" s="232">
        <v>3435.5499999999997</v>
      </c>
      <c r="G23" s="232">
        <v>3369.0999999999995</v>
      </c>
      <c r="H23" s="232">
        <v>3665.0999999999995</v>
      </c>
      <c r="I23" s="232">
        <v>3731.5499999999993</v>
      </c>
      <c r="J23" s="232">
        <v>3813.0999999999995</v>
      </c>
      <c r="K23" s="231">
        <v>3650</v>
      </c>
      <c r="L23" s="231">
        <v>3502</v>
      </c>
      <c r="M23" s="231">
        <v>3.0701499999999999</v>
      </c>
      <c r="N23" s="1"/>
      <c r="O23" s="1"/>
    </row>
    <row r="24" spans="1:15" ht="12.75" customHeight="1">
      <c r="A24" s="30">
        <v>14</v>
      </c>
      <c r="B24" s="217" t="s">
        <v>238</v>
      </c>
      <c r="C24" s="231">
        <v>2576.5500000000002</v>
      </c>
      <c r="D24" s="232">
        <v>2569.1333333333332</v>
      </c>
      <c r="E24" s="232">
        <v>2528.5166666666664</v>
      </c>
      <c r="F24" s="232">
        <v>2480.4833333333331</v>
      </c>
      <c r="G24" s="232">
        <v>2439.8666666666663</v>
      </c>
      <c r="H24" s="232">
        <v>2617.1666666666665</v>
      </c>
      <c r="I24" s="232">
        <v>2657.7833333333333</v>
      </c>
      <c r="J24" s="232">
        <v>2705.8166666666666</v>
      </c>
      <c r="K24" s="231">
        <v>2609.75</v>
      </c>
      <c r="L24" s="231">
        <v>2521.1</v>
      </c>
      <c r="M24" s="231">
        <v>4.4119999999999999</v>
      </c>
      <c r="N24" s="1"/>
      <c r="O24" s="1"/>
    </row>
    <row r="25" spans="1:15" ht="12.75" customHeight="1">
      <c r="A25" s="30">
        <v>15</v>
      </c>
      <c r="B25" s="217" t="s">
        <v>848</v>
      </c>
      <c r="C25" s="231">
        <v>600.29999999999995</v>
      </c>
      <c r="D25" s="232">
        <v>602.4</v>
      </c>
      <c r="E25" s="232">
        <v>592.94999999999993</v>
      </c>
      <c r="F25" s="232">
        <v>585.59999999999991</v>
      </c>
      <c r="G25" s="232">
        <v>576.14999999999986</v>
      </c>
      <c r="H25" s="232">
        <v>609.75</v>
      </c>
      <c r="I25" s="232">
        <v>619.20000000000005</v>
      </c>
      <c r="J25" s="232">
        <v>626.55000000000007</v>
      </c>
      <c r="K25" s="231">
        <v>611.85</v>
      </c>
      <c r="L25" s="231">
        <v>595.04999999999995</v>
      </c>
      <c r="M25" s="231">
        <v>12.172650000000001</v>
      </c>
      <c r="N25" s="1"/>
      <c r="O25" s="1"/>
    </row>
    <row r="26" spans="1:15" ht="12.75" customHeight="1">
      <c r="A26" s="30">
        <v>16</v>
      </c>
      <c r="B26" s="217" t="s">
        <v>239</v>
      </c>
      <c r="C26" s="231">
        <v>154.35</v>
      </c>
      <c r="D26" s="232">
        <v>154.96666666666667</v>
      </c>
      <c r="E26" s="232">
        <v>152.13333333333333</v>
      </c>
      <c r="F26" s="232">
        <v>149.91666666666666</v>
      </c>
      <c r="G26" s="232">
        <v>147.08333333333331</v>
      </c>
      <c r="H26" s="232">
        <v>157.18333333333334</v>
      </c>
      <c r="I26" s="232">
        <v>160.01666666666665</v>
      </c>
      <c r="J26" s="232">
        <v>162.23333333333335</v>
      </c>
      <c r="K26" s="231">
        <v>157.80000000000001</v>
      </c>
      <c r="L26" s="231">
        <v>152.75</v>
      </c>
      <c r="M26" s="231">
        <v>71.414249999999996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285.55</v>
      </c>
      <c r="D27" s="232">
        <v>285.66666666666669</v>
      </c>
      <c r="E27" s="232">
        <v>283.08333333333337</v>
      </c>
      <c r="F27" s="232">
        <v>280.61666666666667</v>
      </c>
      <c r="G27" s="232">
        <v>278.03333333333336</v>
      </c>
      <c r="H27" s="232">
        <v>288.13333333333338</v>
      </c>
      <c r="I27" s="232">
        <v>290.71666666666675</v>
      </c>
      <c r="J27" s="232">
        <v>293.18333333333339</v>
      </c>
      <c r="K27" s="231">
        <v>288.25</v>
      </c>
      <c r="L27" s="231">
        <v>283.2</v>
      </c>
      <c r="M27" s="231">
        <v>9.1305200000000006</v>
      </c>
      <c r="N27" s="1"/>
      <c r="O27" s="1"/>
    </row>
    <row r="28" spans="1:15" ht="12.75" customHeight="1">
      <c r="A28" s="30">
        <v>18</v>
      </c>
      <c r="B28" s="217" t="s">
        <v>811</v>
      </c>
      <c r="C28" s="231">
        <v>457.9</v>
      </c>
      <c r="D28" s="232">
        <v>457.16666666666669</v>
      </c>
      <c r="E28" s="232">
        <v>454.08333333333337</v>
      </c>
      <c r="F28" s="232">
        <v>450.26666666666671</v>
      </c>
      <c r="G28" s="232">
        <v>447.18333333333339</v>
      </c>
      <c r="H28" s="232">
        <v>460.98333333333335</v>
      </c>
      <c r="I28" s="232">
        <v>464.06666666666672</v>
      </c>
      <c r="J28" s="232">
        <v>467.88333333333333</v>
      </c>
      <c r="K28" s="231">
        <v>460.25</v>
      </c>
      <c r="L28" s="231">
        <v>453.35</v>
      </c>
      <c r="M28" s="231">
        <v>0.38919999999999999</v>
      </c>
      <c r="N28" s="1"/>
      <c r="O28" s="1"/>
    </row>
    <row r="29" spans="1:15" ht="12.75" customHeight="1">
      <c r="A29" s="30">
        <v>19</v>
      </c>
      <c r="B29" s="217" t="s">
        <v>292</v>
      </c>
      <c r="C29" s="231">
        <v>344.35</v>
      </c>
      <c r="D29" s="232">
        <v>345.68333333333334</v>
      </c>
      <c r="E29" s="232">
        <v>341.66666666666669</v>
      </c>
      <c r="F29" s="232">
        <v>338.98333333333335</v>
      </c>
      <c r="G29" s="232">
        <v>334.9666666666667</v>
      </c>
      <c r="H29" s="232">
        <v>348.36666666666667</v>
      </c>
      <c r="I29" s="232">
        <v>352.38333333333333</v>
      </c>
      <c r="J29" s="232">
        <v>355.06666666666666</v>
      </c>
      <c r="K29" s="231">
        <v>349.7</v>
      </c>
      <c r="L29" s="231">
        <v>343</v>
      </c>
      <c r="M29" s="231">
        <v>2.7790699999999999</v>
      </c>
      <c r="N29" s="1"/>
      <c r="O29" s="1"/>
    </row>
    <row r="30" spans="1:15" ht="12.75" customHeight="1">
      <c r="A30" s="30">
        <v>20</v>
      </c>
      <c r="B30" s="217" t="s">
        <v>853</v>
      </c>
      <c r="C30" s="231">
        <v>849.85</v>
      </c>
      <c r="D30" s="232">
        <v>848.63333333333321</v>
      </c>
      <c r="E30" s="232">
        <v>844.26666666666642</v>
      </c>
      <c r="F30" s="232">
        <v>838.68333333333317</v>
      </c>
      <c r="G30" s="232">
        <v>834.31666666666638</v>
      </c>
      <c r="H30" s="232">
        <v>854.21666666666647</v>
      </c>
      <c r="I30" s="232">
        <v>858.58333333333326</v>
      </c>
      <c r="J30" s="232">
        <v>864.16666666666652</v>
      </c>
      <c r="K30" s="231">
        <v>853</v>
      </c>
      <c r="L30" s="231">
        <v>843.05</v>
      </c>
      <c r="M30" s="231">
        <v>0.78968000000000005</v>
      </c>
      <c r="N30" s="1"/>
      <c r="O30" s="1"/>
    </row>
    <row r="31" spans="1:15" ht="12.75" customHeight="1">
      <c r="A31" s="30">
        <v>21</v>
      </c>
      <c r="B31" s="217" t="s">
        <v>293</v>
      </c>
      <c r="C31" s="231">
        <v>1072.05</v>
      </c>
      <c r="D31" s="232">
        <v>1073.8999999999999</v>
      </c>
      <c r="E31" s="232">
        <v>1068.1499999999996</v>
      </c>
      <c r="F31" s="232">
        <v>1064.2499999999998</v>
      </c>
      <c r="G31" s="232">
        <v>1058.4999999999995</v>
      </c>
      <c r="H31" s="232">
        <v>1077.7999999999997</v>
      </c>
      <c r="I31" s="232">
        <v>1083.5500000000002</v>
      </c>
      <c r="J31" s="232">
        <v>1087.4499999999998</v>
      </c>
      <c r="K31" s="231">
        <v>1079.6500000000001</v>
      </c>
      <c r="L31" s="231">
        <v>1070</v>
      </c>
      <c r="M31" s="231">
        <v>0.82313999999999998</v>
      </c>
      <c r="N31" s="1"/>
      <c r="O31" s="1"/>
    </row>
    <row r="32" spans="1:15" ht="12.75" customHeight="1">
      <c r="A32" s="30">
        <v>22</v>
      </c>
      <c r="B32" s="217" t="s">
        <v>240</v>
      </c>
      <c r="C32" s="231">
        <v>1200.45</v>
      </c>
      <c r="D32" s="232">
        <v>1204.1500000000001</v>
      </c>
      <c r="E32" s="232">
        <v>1190.9000000000001</v>
      </c>
      <c r="F32" s="232">
        <v>1181.3499999999999</v>
      </c>
      <c r="G32" s="232">
        <v>1168.0999999999999</v>
      </c>
      <c r="H32" s="232">
        <v>1213.7000000000003</v>
      </c>
      <c r="I32" s="232">
        <v>1226.9500000000003</v>
      </c>
      <c r="J32" s="232">
        <v>1236.5000000000005</v>
      </c>
      <c r="K32" s="231">
        <v>1217.4000000000001</v>
      </c>
      <c r="L32" s="231">
        <v>1194.5999999999999</v>
      </c>
      <c r="M32" s="231">
        <v>1.0201199999999999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573.6</v>
      </c>
      <c r="D33" s="232">
        <v>572.66666666666674</v>
      </c>
      <c r="E33" s="232">
        <v>570.13333333333344</v>
      </c>
      <c r="F33" s="232">
        <v>566.66666666666674</v>
      </c>
      <c r="G33" s="232">
        <v>564.13333333333344</v>
      </c>
      <c r="H33" s="232">
        <v>576.13333333333344</v>
      </c>
      <c r="I33" s="232">
        <v>578.66666666666674</v>
      </c>
      <c r="J33" s="232">
        <v>582.13333333333344</v>
      </c>
      <c r="K33" s="231">
        <v>575.20000000000005</v>
      </c>
      <c r="L33" s="231">
        <v>569.20000000000005</v>
      </c>
      <c r="M33" s="231">
        <v>0.56979999999999997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3028.8</v>
      </c>
      <c r="D34" s="232">
        <v>3025.85</v>
      </c>
      <c r="E34" s="232">
        <v>2991.95</v>
      </c>
      <c r="F34" s="232">
        <v>2955.1</v>
      </c>
      <c r="G34" s="232">
        <v>2921.2</v>
      </c>
      <c r="H34" s="232">
        <v>3062.7</v>
      </c>
      <c r="I34" s="232">
        <v>3096.6000000000004</v>
      </c>
      <c r="J34" s="232">
        <v>3133.45</v>
      </c>
      <c r="K34" s="231">
        <v>3059.75</v>
      </c>
      <c r="L34" s="231">
        <v>2989</v>
      </c>
      <c r="M34" s="231">
        <v>0.39755000000000001</v>
      </c>
      <c r="N34" s="1"/>
      <c r="O34" s="1"/>
    </row>
    <row r="35" spans="1:15" ht="12.75" customHeight="1">
      <c r="A35" s="30">
        <v>25</v>
      </c>
      <c r="B35" s="217" t="s">
        <v>294</v>
      </c>
      <c r="C35" s="231">
        <v>2686.85</v>
      </c>
      <c r="D35" s="232">
        <v>2683.0666666666666</v>
      </c>
      <c r="E35" s="232">
        <v>2661.7833333333333</v>
      </c>
      <c r="F35" s="232">
        <v>2636.7166666666667</v>
      </c>
      <c r="G35" s="232">
        <v>2615.4333333333334</v>
      </c>
      <c r="H35" s="232">
        <v>2708.1333333333332</v>
      </c>
      <c r="I35" s="232">
        <v>2729.4166666666661</v>
      </c>
      <c r="J35" s="232">
        <v>2754.4833333333331</v>
      </c>
      <c r="K35" s="231">
        <v>2704.35</v>
      </c>
      <c r="L35" s="231">
        <v>2658</v>
      </c>
      <c r="M35" s="231">
        <v>0.23512</v>
      </c>
      <c r="N35" s="1"/>
      <c r="O35" s="1"/>
    </row>
    <row r="36" spans="1:15" ht="12.75" customHeight="1">
      <c r="A36" s="30">
        <v>26</v>
      </c>
      <c r="B36" s="217" t="s">
        <v>731</v>
      </c>
      <c r="C36" s="231">
        <v>403</v>
      </c>
      <c r="D36" s="232">
        <v>403</v>
      </c>
      <c r="E36" s="232">
        <v>399</v>
      </c>
      <c r="F36" s="232">
        <v>395</v>
      </c>
      <c r="G36" s="232">
        <v>391</v>
      </c>
      <c r="H36" s="232">
        <v>407</v>
      </c>
      <c r="I36" s="232">
        <v>411</v>
      </c>
      <c r="J36" s="232">
        <v>415</v>
      </c>
      <c r="K36" s="231">
        <v>407</v>
      </c>
      <c r="L36" s="231">
        <v>399</v>
      </c>
      <c r="M36" s="231">
        <v>1.68879</v>
      </c>
      <c r="N36" s="1"/>
      <c r="O36" s="1"/>
    </row>
    <row r="37" spans="1:15" ht="12.75" customHeight="1">
      <c r="A37" s="30">
        <v>27</v>
      </c>
      <c r="B37" s="217" t="s">
        <v>839</v>
      </c>
      <c r="C37" s="231">
        <v>15.8</v>
      </c>
      <c r="D37" s="232">
        <v>15.816666666666668</v>
      </c>
      <c r="E37" s="232">
        <v>15.683333333333337</v>
      </c>
      <c r="F37" s="232">
        <v>15.566666666666668</v>
      </c>
      <c r="G37" s="232">
        <v>15.433333333333337</v>
      </c>
      <c r="H37" s="232">
        <v>15.933333333333337</v>
      </c>
      <c r="I37" s="232">
        <v>16.066666666666666</v>
      </c>
      <c r="J37" s="232">
        <v>16.183333333333337</v>
      </c>
      <c r="K37" s="231">
        <v>15.95</v>
      </c>
      <c r="L37" s="231">
        <v>15.7</v>
      </c>
      <c r="M37" s="231">
        <v>10.222910000000001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575.79999999999995</v>
      </c>
      <c r="D38" s="232">
        <v>577.2833333333333</v>
      </c>
      <c r="E38" s="232">
        <v>571.76666666666665</v>
      </c>
      <c r="F38" s="232">
        <v>567.73333333333335</v>
      </c>
      <c r="G38" s="232">
        <v>562.2166666666667</v>
      </c>
      <c r="H38" s="232">
        <v>581.31666666666661</v>
      </c>
      <c r="I38" s="232">
        <v>586.83333333333326</v>
      </c>
      <c r="J38" s="232">
        <v>590.86666666666656</v>
      </c>
      <c r="K38" s="231">
        <v>582.79999999999995</v>
      </c>
      <c r="L38" s="231">
        <v>573.25</v>
      </c>
      <c r="M38" s="231">
        <v>5.9550000000000001</v>
      </c>
      <c r="N38" s="1"/>
      <c r="O38" s="1"/>
    </row>
    <row r="39" spans="1:15" ht="12.75" customHeight="1">
      <c r="A39" s="30">
        <v>29</v>
      </c>
      <c r="B39" s="217" t="s">
        <v>295</v>
      </c>
      <c r="C39" s="231">
        <v>1872.6</v>
      </c>
      <c r="D39" s="232">
        <v>1876.3999999999999</v>
      </c>
      <c r="E39" s="232">
        <v>1866.8999999999996</v>
      </c>
      <c r="F39" s="232">
        <v>1861.1999999999998</v>
      </c>
      <c r="G39" s="232">
        <v>1851.6999999999996</v>
      </c>
      <c r="H39" s="232">
        <v>1882.0999999999997</v>
      </c>
      <c r="I39" s="232">
        <v>1891.6000000000001</v>
      </c>
      <c r="J39" s="232">
        <v>1897.2999999999997</v>
      </c>
      <c r="K39" s="231">
        <v>1885.9</v>
      </c>
      <c r="L39" s="231">
        <v>1870.7</v>
      </c>
      <c r="M39" s="231">
        <v>0.94443999999999995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530.95000000000005</v>
      </c>
      <c r="D40" s="232">
        <v>529.13333333333333</v>
      </c>
      <c r="E40" s="232">
        <v>524.86666666666667</v>
      </c>
      <c r="F40" s="232">
        <v>518.7833333333333</v>
      </c>
      <c r="G40" s="232">
        <v>514.51666666666665</v>
      </c>
      <c r="H40" s="232">
        <v>535.2166666666667</v>
      </c>
      <c r="I40" s="232">
        <v>539.48333333333335</v>
      </c>
      <c r="J40" s="232">
        <v>545.56666666666672</v>
      </c>
      <c r="K40" s="231">
        <v>533.4</v>
      </c>
      <c r="L40" s="231">
        <v>523.04999999999995</v>
      </c>
      <c r="M40" s="231">
        <v>32.471769999999999</v>
      </c>
      <c r="N40" s="1"/>
      <c r="O40" s="1"/>
    </row>
    <row r="41" spans="1:15" ht="12.75" customHeight="1">
      <c r="A41" s="30">
        <v>31</v>
      </c>
      <c r="B41" s="217" t="s">
        <v>791</v>
      </c>
      <c r="C41" s="231">
        <v>1315.6</v>
      </c>
      <c r="D41" s="232">
        <v>1321.3666666666666</v>
      </c>
      <c r="E41" s="232">
        <v>1306.2333333333331</v>
      </c>
      <c r="F41" s="232">
        <v>1296.8666666666666</v>
      </c>
      <c r="G41" s="232">
        <v>1281.7333333333331</v>
      </c>
      <c r="H41" s="232">
        <v>1330.7333333333331</v>
      </c>
      <c r="I41" s="232">
        <v>1345.8666666666668</v>
      </c>
      <c r="J41" s="232">
        <v>1355.2333333333331</v>
      </c>
      <c r="K41" s="231">
        <v>1336.5</v>
      </c>
      <c r="L41" s="231">
        <v>1312</v>
      </c>
      <c r="M41" s="231">
        <v>2.1080999999999999</v>
      </c>
      <c r="N41" s="1"/>
      <c r="O41" s="1"/>
    </row>
    <row r="42" spans="1:15" ht="12.75" customHeight="1">
      <c r="A42" s="30">
        <v>32</v>
      </c>
      <c r="B42" s="217" t="s">
        <v>760</v>
      </c>
      <c r="C42" s="231">
        <v>693.5</v>
      </c>
      <c r="D42" s="232">
        <v>694.36666666666667</v>
      </c>
      <c r="E42" s="232">
        <v>688.0333333333333</v>
      </c>
      <c r="F42" s="232">
        <v>682.56666666666661</v>
      </c>
      <c r="G42" s="232">
        <v>676.23333333333323</v>
      </c>
      <c r="H42" s="232">
        <v>699.83333333333337</v>
      </c>
      <c r="I42" s="232">
        <v>706.16666666666663</v>
      </c>
      <c r="J42" s="232">
        <v>711.63333333333344</v>
      </c>
      <c r="K42" s="231">
        <v>700.7</v>
      </c>
      <c r="L42" s="231">
        <v>688.9</v>
      </c>
      <c r="M42" s="231">
        <v>0.18733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4490.8999999999996</v>
      </c>
      <c r="D43" s="232">
        <v>4474.9833333333327</v>
      </c>
      <c r="E43" s="232">
        <v>4441.0166666666655</v>
      </c>
      <c r="F43" s="232">
        <v>4391.1333333333332</v>
      </c>
      <c r="G43" s="232">
        <v>4357.1666666666661</v>
      </c>
      <c r="H43" s="232">
        <v>4524.866666666665</v>
      </c>
      <c r="I43" s="232">
        <v>4558.8333333333321</v>
      </c>
      <c r="J43" s="232">
        <v>4608.7166666666644</v>
      </c>
      <c r="K43" s="231">
        <v>4508.95</v>
      </c>
      <c r="L43" s="231">
        <v>4425.1000000000004</v>
      </c>
      <c r="M43" s="231">
        <v>4.3009599999999999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325.39999999999998</v>
      </c>
      <c r="D44" s="232">
        <v>326.81666666666666</v>
      </c>
      <c r="E44" s="232">
        <v>322.93333333333334</v>
      </c>
      <c r="F44" s="232">
        <v>320.4666666666667</v>
      </c>
      <c r="G44" s="232">
        <v>316.58333333333337</v>
      </c>
      <c r="H44" s="232">
        <v>329.2833333333333</v>
      </c>
      <c r="I44" s="232">
        <v>333.16666666666663</v>
      </c>
      <c r="J44" s="232">
        <v>335.63333333333327</v>
      </c>
      <c r="K44" s="231">
        <v>330.7</v>
      </c>
      <c r="L44" s="231">
        <v>324.35000000000002</v>
      </c>
      <c r="M44" s="231">
        <v>30.36393</v>
      </c>
      <c r="N44" s="1"/>
      <c r="O44" s="1"/>
    </row>
    <row r="45" spans="1:15" ht="12.75" customHeight="1">
      <c r="A45" s="30">
        <v>35</v>
      </c>
      <c r="B45" s="217" t="s">
        <v>812</v>
      </c>
      <c r="C45" s="231">
        <v>305.60000000000002</v>
      </c>
      <c r="D45" s="232">
        <v>305.01666666666665</v>
      </c>
      <c r="E45" s="232">
        <v>303.0333333333333</v>
      </c>
      <c r="F45" s="232">
        <v>300.46666666666664</v>
      </c>
      <c r="G45" s="232">
        <v>298.48333333333329</v>
      </c>
      <c r="H45" s="232">
        <v>307.58333333333331</v>
      </c>
      <c r="I45" s="232">
        <v>309.56666666666666</v>
      </c>
      <c r="J45" s="232">
        <v>312.13333333333333</v>
      </c>
      <c r="K45" s="231">
        <v>307</v>
      </c>
      <c r="L45" s="231">
        <v>302.45</v>
      </c>
      <c r="M45" s="231">
        <v>0.43345</v>
      </c>
      <c r="N45" s="1"/>
      <c r="O45" s="1"/>
    </row>
    <row r="46" spans="1:15" ht="12.75" customHeight="1">
      <c r="A46" s="30">
        <v>36</v>
      </c>
      <c r="B46" s="217" t="s">
        <v>296</v>
      </c>
      <c r="C46" s="231">
        <v>517.15</v>
      </c>
      <c r="D46" s="232">
        <v>518.98333333333323</v>
      </c>
      <c r="E46" s="232">
        <v>513.31666666666649</v>
      </c>
      <c r="F46" s="232">
        <v>509.48333333333323</v>
      </c>
      <c r="G46" s="232">
        <v>503.81666666666649</v>
      </c>
      <c r="H46" s="232">
        <v>522.81666666666649</v>
      </c>
      <c r="I46" s="232">
        <v>528.48333333333323</v>
      </c>
      <c r="J46" s="232">
        <v>532.31666666666649</v>
      </c>
      <c r="K46" s="231">
        <v>524.65</v>
      </c>
      <c r="L46" s="231">
        <v>515.15</v>
      </c>
      <c r="M46" s="231">
        <v>0.59946999999999995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147.4</v>
      </c>
      <c r="D47" s="232">
        <v>147.66666666666669</v>
      </c>
      <c r="E47" s="232">
        <v>145.78333333333336</v>
      </c>
      <c r="F47" s="232">
        <v>144.16666666666669</v>
      </c>
      <c r="G47" s="232">
        <v>142.28333333333336</v>
      </c>
      <c r="H47" s="232">
        <v>149.28333333333336</v>
      </c>
      <c r="I47" s="232">
        <v>151.16666666666669</v>
      </c>
      <c r="J47" s="232">
        <v>152.78333333333336</v>
      </c>
      <c r="K47" s="231">
        <v>149.55000000000001</v>
      </c>
      <c r="L47" s="231">
        <v>146.05000000000001</v>
      </c>
      <c r="M47" s="231">
        <v>78.867159999999998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3028.25</v>
      </c>
      <c r="D48" s="232">
        <v>3037.7333333333336</v>
      </c>
      <c r="E48" s="232">
        <v>3015.5166666666673</v>
      </c>
      <c r="F48" s="232">
        <v>3002.7833333333338</v>
      </c>
      <c r="G48" s="232">
        <v>2980.5666666666675</v>
      </c>
      <c r="H48" s="232">
        <v>3050.4666666666672</v>
      </c>
      <c r="I48" s="232">
        <v>3072.6833333333334</v>
      </c>
      <c r="J48" s="232">
        <v>3085.416666666667</v>
      </c>
      <c r="K48" s="231">
        <v>3059.95</v>
      </c>
      <c r="L48" s="231">
        <v>3025</v>
      </c>
      <c r="M48" s="231">
        <v>8.6036699999999993</v>
      </c>
      <c r="N48" s="1"/>
      <c r="O48" s="1"/>
    </row>
    <row r="49" spans="1:15" ht="12.75" customHeight="1">
      <c r="A49" s="30">
        <v>39</v>
      </c>
      <c r="B49" s="217" t="s">
        <v>297</v>
      </c>
      <c r="C49" s="231">
        <v>233.5</v>
      </c>
      <c r="D49" s="232">
        <v>232.76666666666665</v>
      </c>
      <c r="E49" s="232">
        <v>229.2833333333333</v>
      </c>
      <c r="F49" s="232">
        <v>225.06666666666666</v>
      </c>
      <c r="G49" s="232">
        <v>221.58333333333331</v>
      </c>
      <c r="H49" s="232">
        <v>236.98333333333329</v>
      </c>
      <c r="I49" s="232">
        <v>240.46666666666664</v>
      </c>
      <c r="J49" s="232">
        <v>244.68333333333328</v>
      </c>
      <c r="K49" s="231">
        <v>236.25</v>
      </c>
      <c r="L49" s="231">
        <v>228.55</v>
      </c>
      <c r="M49" s="231">
        <v>2.3363</v>
      </c>
      <c r="N49" s="1"/>
      <c r="O49" s="1"/>
    </row>
    <row r="50" spans="1:15" ht="12.75" customHeight="1">
      <c r="A50" s="30">
        <v>40</v>
      </c>
      <c r="B50" s="217" t="s">
        <v>298</v>
      </c>
      <c r="C50" s="231">
        <v>3353.7</v>
      </c>
      <c r="D50" s="232">
        <v>3364.1666666666665</v>
      </c>
      <c r="E50" s="232">
        <v>3333.583333333333</v>
      </c>
      <c r="F50" s="232">
        <v>3313.4666666666667</v>
      </c>
      <c r="G50" s="232">
        <v>3282.8833333333332</v>
      </c>
      <c r="H50" s="232">
        <v>3384.2833333333328</v>
      </c>
      <c r="I50" s="232">
        <v>3414.8666666666659</v>
      </c>
      <c r="J50" s="232">
        <v>3434.9833333333327</v>
      </c>
      <c r="K50" s="231">
        <v>3394.75</v>
      </c>
      <c r="L50" s="231">
        <v>3344.05</v>
      </c>
      <c r="M50" s="231">
        <v>2.0410000000000001E-2</v>
      </c>
      <c r="N50" s="1"/>
      <c r="O50" s="1"/>
    </row>
    <row r="51" spans="1:15" ht="12.75" customHeight="1">
      <c r="A51" s="30">
        <v>41</v>
      </c>
      <c r="B51" s="217" t="s">
        <v>299</v>
      </c>
      <c r="C51" s="231">
        <v>2007.55</v>
      </c>
      <c r="D51" s="232">
        <v>1995.3500000000001</v>
      </c>
      <c r="E51" s="232">
        <v>1967.2000000000003</v>
      </c>
      <c r="F51" s="232">
        <v>1926.8500000000001</v>
      </c>
      <c r="G51" s="232">
        <v>1898.7000000000003</v>
      </c>
      <c r="H51" s="232">
        <v>2035.7000000000003</v>
      </c>
      <c r="I51" s="232">
        <v>2063.8500000000004</v>
      </c>
      <c r="J51" s="232">
        <v>2104.2000000000003</v>
      </c>
      <c r="K51" s="231">
        <v>2023.5</v>
      </c>
      <c r="L51" s="231">
        <v>1955</v>
      </c>
      <c r="M51" s="231">
        <v>5.47438</v>
      </c>
      <c r="N51" s="1"/>
      <c r="O51" s="1"/>
    </row>
    <row r="52" spans="1:15" ht="12.75" customHeight="1">
      <c r="A52" s="30">
        <v>42</v>
      </c>
      <c r="B52" s="217" t="s">
        <v>300</v>
      </c>
      <c r="C52" s="231">
        <v>8173.6</v>
      </c>
      <c r="D52" s="232">
        <v>8216.4666666666672</v>
      </c>
      <c r="E52" s="232">
        <v>8097.133333333335</v>
      </c>
      <c r="F52" s="232">
        <v>8020.6666666666679</v>
      </c>
      <c r="G52" s="232">
        <v>7901.3333333333358</v>
      </c>
      <c r="H52" s="232">
        <v>8292.9333333333343</v>
      </c>
      <c r="I52" s="232">
        <v>8412.2666666666664</v>
      </c>
      <c r="J52" s="232">
        <v>8488.7333333333336</v>
      </c>
      <c r="K52" s="231">
        <v>8335.7999999999993</v>
      </c>
      <c r="L52" s="231">
        <v>8140</v>
      </c>
      <c r="M52" s="231">
        <v>0.32839000000000002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441.3</v>
      </c>
      <c r="D53" s="232">
        <v>440.7</v>
      </c>
      <c r="E53" s="232">
        <v>434.09999999999997</v>
      </c>
      <c r="F53" s="232">
        <v>426.9</v>
      </c>
      <c r="G53" s="232">
        <v>420.29999999999995</v>
      </c>
      <c r="H53" s="232">
        <v>447.9</v>
      </c>
      <c r="I53" s="232">
        <v>454.5</v>
      </c>
      <c r="J53" s="232">
        <v>461.7</v>
      </c>
      <c r="K53" s="231">
        <v>447.3</v>
      </c>
      <c r="L53" s="231">
        <v>433.5</v>
      </c>
      <c r="M53" s="231">
        <v>14.495710000000001</v>
      </c>
      <c r="N53" s="1"/>
      <c r="O53" s="1"/>
    </row>
    <row r="54" spans="1:15" ht="12.75" customHeight="1">
      <c r="A54" s="30">
        <v>44</v>
      </c>
      <c r="B54" s="217" t="s">
        <v>301</v>
      </c>
      <c r="C54" s="231">
        <v>390.15</v>
      </c>
      <c r="D54" s="232">
        <v>391.38333333333338</v>
      </c>
      <c r="E54" s="232">
        <v>387.76666666666677</v>
      </c>
      <c r="F54" s="232">
        <v>385.38333333333338</v>
      </c>
      <c r="G54" s="232">
        <v>381.76666666666677</v>
      </c>
      <c r="H54" s="232">
        <v>393.76666666666677</v>
      </c>
      <c r="I54" s="232">
        <v>397.38333333333344</v>
      </c>
      <c r="J54" s="232">
        <v>399.76666666666677</v>
      </c>
      <c r="K54" s="231">
        <v>395</v>
      </c>
      <c r="L54" s="231">
        <v>389</v>
      </c>
      <c r="M54" s="231">
        <v>0.77822000000000002</v>
      </c>
      <c r="N54" s="1"/>
      <c r="O54" s="1"/>
    </row>
    <row r="55" spans="1:15" ht="12.75" customHeight="1">
      <c r="A55" s="30">
        <v>45</v>
      </c>
      <c r="B55" s="217" t="s">
        <v>241</v>
      </c>
      <c r="C55" s="231">
        <v>4060.9</v>
      </c>
      <c r="D55" s="232">
        <v>4067.9666666666667</v>
      </c>
      <c r="E55" s="232">
        <v>4036.9333333333334</v>
      </c>
      <c r="F55" s="232">
        <v>4012.9666666666667</v>
      </c>
      <c r="G55" s="232">
        <v>3981.9333333333334</v>
      </c>
      <c r="H55" s="232">
        <v>4091.9333333333334</v>
      </c>
      <c r="I55" s="232">
        <v>4122.9666666666672</v>
      </c>
      <c r="J55" s="232">
        <v>4146.9333333333334</v>
      </c>
      <c r="K55" s="231">
        <v>4099</v>
      </c>
      <c r="L55" s="231">
        <v>4044</v>
      </c>
      <c r="M55" s="231">
        <v>1.1401300000000001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962.3</v>
      </c>
      <c r="D56" s="232">
        <v>956.83333333333337</v>
      </c>
      <c r="E56" s="232">
        <v>948.06666666666672</v>
      </c>
      <c r="F56" s="232">
        <v>933.83333333333337</v>
      </c>
      <c r="G56" s="232">
        <v>925.06666666666672</v>
      </c>
      <c r="H56" s="232">
        <v>971.06666666666672</v>
      </c>
      <c r="I56" s="232">
        <v>979.83333333333337</v>
      </c>
      <c r="J56" s="232">
        <v>994.06666666666672</v>
      </c>
      <c r="K56" s="231">
        <v>965.6</v>
      </c>
      <c r="L56" s="231">
        <v>942.6</v>
      </c>
      <c r="M56" s="231">
        <v>69.278189999999995</v>
      </c>
      <c r="N56" s="1"/>
      <c r="O56" s="1"/>
    </row>
    <row r="57" spans="1:15" ht="12" customHeight="1">
      <c r="A57" s="30">
        <v>47</v>
      </c>
      <c r="B57" s="217" t="s">
        <v>302</v>
      </c>
      <c r="C57" s="231">
        <v>2777.75</v>
      </c>
      <c r="D57" s="232">
        <v>2791.9166666666665</v>
      </c>
      <c r="E57" s="232">
        <v>2760.833333333333</v>
      </c>
      <c r="F57" s="232">
        <v>2743.9166666666665</v>
      </c>
      <c r="G57" s="232">
        <v>2712.833333333333</v>
      </c>
      <c r="H57" s="232">
        <v>2808.833333333333</v>
      </c>
      <c r="I57" s="232">
        <v>2839.9166666666661</v>
      </c>
      <c r="J57" s="232">
        <v>2856.833333333333</v>
      </c>
      <c r="K57" s="231">
        <v>2823</v>
      </c>
      <c r="L57" s="231">
        <v>2775</v>
      </c>
      <c r="M57" s="231">
        <v>7.8030000000000002E-2</v>
      </c>
      <c r="N57" s="1"/>
      <c r="O57" s="1"/>
    </row>
    <row r="58" spans="1:15" ht="12.75" customHeight="1">
      <c r="A58" s="30">
        <v>48</v>
      </c>
      <c r="B58" s="217" t="s">
        <v>303</v>
      </c>
      <c r="C58" s="231">
        <v>565.54999999999995</v>
      </c>
      <c r="D58" s="232">
        <v>563.30000000000007</v>
      </c>
      <c r="E58" s="232">
        <v>555.60000000000014</v>
      </c>
      <c r="F58" s="232">
        <v>545.65000000000009</v>
      </c>
      <c r="G58" s="232">
        <v>537.95000000000016</v>
      </c>
      <c r="H58" s="232">
        <v>573.25000000000011</v>
      </c>
      <c r="I58" s="232">
        <v>580.95000000000016</v>
      </c>
      <c r="J58" s="232">
        <v>590.90000000000009</v>
      </c>
      <c r="K58" s="231">
        <v>571</v>
      </c>
      <c r="L58" s="231">
        <v>553.35</v>
      </c>
      <c r="M58" s="231">
        <v>4.2179000000000002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3601.7</v>
      </c>
      <c r="D59" s="232">
        <v>3594.7333333333336</v>
      </c>
      <c r="E59" s="232">
        <v>3569.4666666666672</v>
      </c>
      <c r="F59" s="232">
        <v>3537.2333333333336</v>
      </c>
      <c r="G59" s="232">
        <v>3511.9666666666672</v>
      </c>
      <c r="H59" s="232">
        <v>3626.9666666666672</v>
      </c>
      <c r="I59" s="232">
        <v>3652.2333333333336</v>
      </c>
      <c r="J59" s="232">
        <v>3684.4666666666672</v>
      </c>
      <c r="K59" s="231">
        <v>3620</v>
      </c>
      <c r="L59" s="231">
        <v>3562.5</v>
      </c>
      <c r="M59" s="231">
        <v>2.1899600000000001</v>
      </c>
      <c r="N59" s="1"/>
      <c r="O59" s="1"/>
    </row>
    <row r="60" spans="1:15" ht="12.75" customHeight="1">
      <c r="A60" s="30">
        <v>50</v>
      </c>
      <c r="B60" s="217" t="s">
        <v>304</v>
      </c>
      <c r="C60" s="231">
        <v>1182.4000000000001</v>
      </c>
      <c r="D60" s="232">
        <v>1189.4666666666667</v>
      </c>
      <c r="E60" s="232">
        <v>1169.9333333333334</v>
      </c>
      <c r="F60" s="232">
        <v>1157.4666666666667</v>
      </c>
      <c r="G60" s="232">
        <v>1137.9333333333334</v>
      </c>
      <c r="H60" s="232">
        <v>1201.9333333333334</v>
      </c>
      <c r="I60" s="232">
        <v>1221.4666666666667</v>
      </c>
      <c r="J60" s="232">
        <v>1233.9333333333334</v>
      </c>
      <c r="K60" s="231">
        <v>1209</v>
      </c>
      <c r="L60" s="231">
        <v>1177</v>
      </c>
      <c r="M60" s="231">
        <v>0.36531000000000002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6606.25</v>
      </c>
      <c r="D61" s="232">
        <v>6598.75</v>
      </c>
      <c r="E61" s="232">
        <v>6537.5</v>
      </c>
      <c r="F61" s="232">
        <v>6468.75</v>
      </c>
      <c r="G61" s="232">
        <v>6407.5</v>
      </c>
      <c r="H61" s="232">
        <v>6667.5</v>
      </c>
      <c r="I61" s="232">
        <v>6728.75</v>
      </c>
      <c r="J61" s="232">
        <v>6797.5</v>
      </c>
      <c r="K61" s="231">
        <v>6660</v>
      </c>
      <c r="L61" s="231">
        <v>6530</v>
      </c>
      <c r="M61" s="231">
        <v>7.4208100000000004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1563</v>
      </c>
      <c r="D62" s="232">
        <v>1559.0166666666667</v>
      </c>
      <c r="E62" s="232">
        <v>1548.0333333333333</v>
      </c>
      <c r="F62" s="232">
        <v>1533.0666666666666</v>
      </c>
      <c r="G62" s="232">
        <v>1522.0833333333333</v>
      </c>
      <c r="H62" s="232">
        <v>1573.9833333333333</v>
      </c>
      <c r="I62" s="232">
        <v>1584.9666666666665</v>
      </c>
      <c r="J62" s="232">
        <v>1599.9333333333334</v>
      </c>
      <c r="K62" s="231">
        <v>1570</v>
      </c>
      <c r="L62" s="231">
        <v>1544.05</v>
      </c>
      <c r="M62" s="231">
        <v>13.06648</v>
      </c>
      <c r="N62" s="1"/>
      <c r="O62" s="1"/>
    </row>
    <row r="63" spans="1:15" ht="12.75" customHeight="1">
      <c r="A63" s="30">
        <v>53</v>
      </c>
      <c r="B63" s="217" t="s">
        <v>242</v>
      </c>
      <c r="C63" s="231">
        <v>5660.5</v>
      </c>
      <c r="D63" s="232">
        <v>5660.6500000000005</v>
      </c>
      <c r="E63" s="232">
        <v>5611.8500000000013</v>
      </c>
      <c r="F63" s="232">
        <v>5563.2000000000007</v>
      </c>
      <c r="G63" s="232">
        <v>5514.4000000000015</v>
      </c>
      <c r="H63" s="232">
        <v>5709.3000000000011</v>
      </c>
      <c r="I63" s="232">
        <v>5758.1</v>
      </c>
      <c r="J63" s="232">
        <v>5806.7500000000009</v>
      </c>
      <c r="K63" s="231">
        <v>5709.45</v>
      </c>
      <c r="L63" s="231">
        <v>5612</v>
      </c>
      <c r="M63" s="231">
        <v>0.52178999999999998</v>
      </c>
      <c r="N63" s="1"/>
      <c r="O63" s="1"/>
    </row>
    <row r="64" spans="1:15" ht="12.75" customHeight="1">
      <c r="A64" s="30">
        <v>54</v>
      </c>
      <c r="B64" s="217" t="s">
        <v>305</v>
      </c>
      <c r="C64" s="231">
        <v>2636</v>
      </c>
      <c r="D64" s="232">
        <v>2647.35</v>
      </c>
      <c r="E64" s="232">
        <v>2622.6499999999996</v>
      </c>
      <c r="F64" s="232">
        <v>2609.2999999999997</v>
      </c>
      <c r="G64" s="232">
        <v>2584.5999999999995</v>
      </c>
      <c r="H64" s="232">
        <v>2660.7</v>
      </c>
      <c r="I64" s="232">
        <v>2685.3999999999996</v>
      </c>
      <c r="J64" s="232">
        <v>2698.75</v>
      </c>
      <c r="K64" s="231">
        <v>2672.05</v>
      </c>
      <c r="L64" s="231">
        <v>2634</v>
      </c>
      <c r="M64" s="231">
        <v>0.44890000000000002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2129.6</v>
      </c>
      <c r="D65" s="232">
        <v>2123.6999999999998</v>
      </c>
      <c r="E65" s="232">
        <v>2105.9499999999998</v>
      </c>
      <c r="F65" s="232">
        <v>2082.3000000000002</v>
      </c>
      <c r="G65" s="232">
        <v>2064.5500000000002</v>
      </c>
      <c r="H65" s="232">
        <v>2147.3499999999995</v>
      </c>
      <c r="I65" s="232">
        <v>2165.0999999999995</v>
      </c>
      <c r="J65" s="232">
        <v>2188.7499999999991</v>
      </c>
      <c r="K65" s="231">
        <v>2141.4499999999998</v>
      </c>
      <c r="L65" s="231">
        <v>2100.0500000000002</v>
      </c>
      <c r="M65" s="231">
        <v>2.4182399999999999</v>
      </c>
      <c r="N65" s="1"/>
      <c r="O65" s="1"/>
    </row>
    <row r="66" spans="1:15" ht="12.75" customHeight="1">
      <c r="A66" s="30">
        <v>56</v>
      </c>
      <c r="B66" s="217" t="s">
        <v>306</v>
      </c>
      <c r="C66" s="231">
        <v>402.3</v>
      </c>
      <c r="D66" s="232">
        <v>401.43333333333334</v>
      </c>
      <c r="E66" s="232">
        <v>395.86666666666667</v>
      </c>
      <c r="F66" s="232">
        <v>389.43333333333334</v>
      </c>
      <c r="G66" s="232">
        <v>383.86666666666667</v>
      </c>
      <c r="H66" s="232">
        <v>407.86666666666667</v>
      </c>
      <c r="I66" s="232">
        <v>413.43333333333339</v>
      </c>
      <c r="J66" s="232">
        <v>419.86666666666667</v>
      </c>
      <c r="K66" s="231">
        <v>407</v>
      </c>
      <c r="L66" s="231">
        <v>395</v>
      </c>
      <c r="M66" s="231">
        <v>22.25948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240.55</v>
      </c>
      <c r="D67" s="232">
        <v>241.06666666666669</v>
      </c>
      <c r="E67" s="232">
        <v>238.48333333333338</v>
      </c>
      <c r="F67" s="232">
        <v>236.41666666666669</v>
      </c>
      <c r="G67" s="232">
        <v>233.83333333333337</v>
      </c>
      <c r="H67" s="232">
        <v>243.13333333333338</v>
      </c>
      <c r="I67" s="232">
        <v>245.7166666666667</v>
      </c>
      <c r="J67" s="232">
        <v>247.78333333333339</v>
      </c>
      <c r="K67" s="231">
        <v>243.65</v>
      </c>
      <c r="L67" s="231">
        <v>239</v>
      </c>
      <c r="M67" s="231">
        <v>62.736069999999998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187.5</v>
      </c>
      <c r="D68" s="232">
        <v>187.9</v>
      </c>
      <c r="E68" s="232">
        <v>185.9</v>
      </c>
      <c r="F68" s="232">
        <v>184.3</v>
      </c>
      <c r="G68" s="232">
        <v>182.3</v>
      </c>
      <c r="H68" s="232">
        <v>189.5</v>
      </c>
      <c r="I68" s="232">
        <v>191.5</v>
      </c>
      <c r="J68" s="232">
        <v>193.1</v>
      </c>
      <c r="K68" s="231">
        <v>189.9</v>
      </c>
      <c r="L68" s="231">
        <v>186.3</v>
      </c>
      <c r="M68" s="231">
        <v>197.58561</v>
      </c>
      <c r="N68" s="1"/>
      <c r="O68" s="1"/>
    </row>
    <row r="69" spans="1:15" ht="12.75" customHeight="1">
      <c r="A69" s="30">
        <v>59</v>
      </c>
      <c r="B69" s="217" t="s">
        <v>243</v>
      </c>
      <c r="C69" s="231">
        <v>93.7</v>
      </c>
      <c r="D69" s="232">
        <v>93.45</v>
      </c>
      <c r="E69" s="232">
        <v>92.4</v>
      </c>
      <c r="F69" s="232">
        <v>91.100000000000009</v>
      </c>
      <c r="G69" s="232">
        <v>90.050000000000011</v>
      </c>
      <c r="H69" s="232">
        <v>94.75</v>
      </c>
      <c r="I69" s="232">
        <v>95.799999999999983</v>
      </c>
      <c r="J69" s="232">
        <v>97.1</v>
      </c>
      <c r="K69" s="231">
        <v>94.5</v>
      </c>
      <c r="L69" s="231">
        <v>92.15</v>
      </c>
      <c r="M69" s="231">
        <v>288.22322000000003</v>
      </c>
      <c r="N69" s="1"/>
      <c r="O69" s="1"/>
    </row>
    <row r="70" spans="1:15" ht="12.75" customHeight="1">
      <c r="A70" s="30">
        <v>60</v>
      </c>
      <c r="B70" s="217" t="s">
        <v>307</v>
      </c>
      <c r="C70" s="231">
        <v>32.049999999999997</v>
      </c>
      <c r="D70" s="232">
        <v>31.700000000000003</v>
      </c>
      <c r="E70" s="232">
        <v>31.050000000000004</v>
      </c>
      <c r="F70" s="232">
        <v>30.05</v>
      </c>
      <c r="G70" s="232">
        <v>29.400000000000002</v>
      </c>
      <c r="H70" s="232">
        <v>32.700000000000003</v>
      </c>
      <c r="I70" s="232">
        <v>33.350000000000009</v>
      </c>
      <c r="J70" s="232">
        <v>34.350000000000009</v>
      </c>
      <c r="K70" s="231">
        <v>32.35</v>
      </c>
      <c r="L70" s="231">
        <v>30.7</v>
      </c>
      <c r="M70" s="231">
        <v>548.78561999999999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1645.85</v>
      </c>
      <c r="D71" s="232">
        <v>1643.9666666666665</v>
      </c>
      <c r="E71" s="232">
        <v>1631.9333333333329</v>
      </c>
      <c r="F71" s="232">
        <v>1618.0166666666664</v>
      </c>
      <c r="G71" s="232">
        <v>1605.9833333333329</v>
      </c>
      <c r="H71" s="232">
        <v>1657.883333333333</v>
      </c>
      <c r="I71" s="232">
        <v>1669.9166666666663</v>
      </c>
      <c r="J71" s="232">
        <v>1683.833333333333</v>
      </c>
      <c r="K71" s="231">
        <v>1656</v>
      </c>
      <c r="L71" s="231">
        <v>1630.05</v>
      </c>
      <c r="M71" s="231">
        <v>2.0474800000000002</v>
      </c>
      <c r="N71" s="1"/>
      <c r="O71" s="1"/>
    </row>
    <row r="72" spans="1:15" ht="12.75" customHeight="1">
      <c r="A72" s="30">
        <v>62</v>
      </c>
      <c r="B72" s="217" t="s">
        <v>308</v>
      </c>
      <c r="C72" s="231">
        <v>4849.2</v>
      </c>
      <c r="D72" s="232">
        <v>4853.05</v>
      </c>
      <c r="E72" s="232">
        <v>4791.1500000000005</v>
      </c>
      <c r="F72" s="232">
        <v>4733.1000000000004</v>
      </c>
      <c r="G72" s="232">
        <v>4671.2000000000007</v>
      </c>
      <c r="H72" s="232">
        <v>4911.1000000000004</v>
      </c>
      <c r="I72" s="232">
        <v>4973</v>
      </c>
      <c r="J72" s="232">
        <v>5031.05</v>
      </c>
      <c r="K72" s="231">
        <v>4914.95</v>
      </c>
      <c r="L72" s="231">
        <v>4795</v>
      </c>
      <c r="M72" s="231">
        <v>0.11665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579.04999999999995</v>
      </c>
      <c r="D73" s="232">
        <v>580.16666666666663</v>
      </c>
      <c r="E73" s="232">
        <v>576.18333333333328</v>
      </c>
      <c r="F73" s="232">
        <v>573.31666666666661</v>
      </c>
      <c r="G73" s="232">
        <v>569.33333333333326</v>
      </c>
      <c r="H73" s="232">
        <v>583.0333333333333</v>
      </c>
      <c r="I73" s="232">
        <v>587.01666666666665</v>
      </c>
      <c r="J73" s="232">
        <v>589.88333333333333</v>
      </c>
      <c r="K73" s="231">
        <v>584.15</v>
      </c>
      <c r="L73" s="231">
        <v>577.29999999999995</v>
      </c>
      <c r="M73" s="231">
        <v>3.3376800000000002</v>
      </c>
      <c r="N73" s="1"/>
      <c r="O73" s="1"/>
    </row>
    <row r="74" spans="1:15" ht="12.75" customHeight="1">
      <c r="A74" s="30">
        <v>64</v>
      </c>
      <c r="B74" s="217" t="s">
        <v>309</v>
      </c>
      <c r="C74" s="231">
        <v>944.15</v>
      </c>
      <c r="D74" s="232">
        <v>946.05000000000007</v>
      </c>
      <c r="E74" s="232">
        <v>939.10000000000014</v>
      </c>
      <c r="F74" s="232">
        <v>934.05000000000007</v>
      </c>
      <c r="G74" s="232">
        <v>927.10000000000014</v>
      </c>
      <c r="H74" s="232">
        <v>951.10000000000014</v>
      </c>
      <c r="I74" s="232">
        <v>958.05000000000018</v>
      </c>
      <c r="J74" s="232">
        <v>963.10000000000014</v>
      </c>
      <c r="K74" s="231">
        <v>953</v>
      </c>
      <c r="L74" s="231">
        <v>941</v>
      </c>
      <c r="M74" s="231">
        <v>2.4689399999999999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100.35</v>
      </c>
      <c r="D75" s="232">
        <v>100.35000000000001</v>
      </c>
      <c r="E75" s="232">
        <v>99.800000000000011</v>
      </c>
      <c r="F75" s="232">
        <v>99.25</v>
      </c>
      <c r="G75" s="232">
        <v>98.7</v>
      </c>
      <c r="H75" s="232">
        <v>100.90000000000002</v>
      </c>
      <c r="I75" s="232">
        <v>101.45</v>
      </c>
      <c r="J75" s="232">
        <v>102.00000000000003</v>
      </c>
      <c r="K75" s="231">
        <v>100.9</v>
      </c>
      <c r="L75" s="231">
        <v>99.8</v>
      </c>
      <c r="M75" s="231">
        <v>88.338809999999995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878.85</v>
      </c>
      <c r="D76" s="232">
        <v>880.85</v>
      </c>
      <c r="E76" s="232">
        <v>873</v>
      </c>
      <c r="F76" s="232">
        <v>867.15</v>
      </c>
      <c r="G76" s="232">
        <v>859.3</v>
      </c>
      <c r="H76" s="232">
        <v>886.7</v>
      </c>
      <c r="I76" s="232">
        <v>894.55000000000018</v>
      </c>
      <c r="J76" s="232">
        <v>900.40000000000009</v>
      </c>
      <c r="K76" s="231">
        <v>888.7</v>
      </c>
      <c r="L76" s="231">
        <v>875</v>
      </c>
      <c r="M76" s="231">
        <v>4.73048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80.349999999999994</v>
      </c>
      <c r="D77" s="232">
        <v>80.483333333333334</v>
      </c>
      <c r="E77" s="232">
        <v>79.716666666666669</v>
      </c>
      <c r="F77" s="232">
        <v>79.083333333333329</v>
      </c>
      <c r="G77" s="232">
        <v>78.316666666666663</v>
      </c>
      <c r="H77" s="232">
        <v>81.116666666666674</v>
      </c>
      <c r="I77" s="232">
        <v>81.883333333333354</v>
      </c>
      <c r="J77" s="232">
        <v>82.51666666666668</v>
      </c>
      <c r="K77" s="231">
        <v>81.25</v>
      </c>
      <c r="L77" s="231">
        <v>79.849999999999994</v>
      </c>
      <c r="M77" s="231">
        <v>145.62959000000001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336.85</v>
      </c>
      <c r="D78" s="232">
        <v>335.48333333333335</v>
      </c>
      <c r="E78" s="232">
        <v>332.9666666666667</v>
      </c>
      <c r="F78" s="232">
        <v>329.08333333333337</v>
      </c>
      <c r="G78" s="232">
        <v>326.56666666666672</v>
      </c>
      <c r="H78" s="232">
        <v>339.36666666666667</v>
      </c>
      <c r="I78" s="232">
        <v>341.88333333333333</v>
      </c>
      <c r="J78" s="232">
        <v>345.76666666666665</v>
      </c>
      <c r="K78" s="231">
        <v>338</v>
      </c>
      <c r="L78" s="231">
        <v>331.6</v>
      </c>
      <c r="M78" s="231">
        <v>26.323260000000001</v>
      </c>
      <c r="N78" s="1"/>
      <c r="O78" s="1"/>
    </row>
    <row r="79" spans="1:15" ht="12.75" customHeight="1">
      <c r="A79" s="30">
        <v>69</v>
      </c>
      <c r="B79" s="217" t="s">
        <v>854</v>
      </c>
      <c r="C79" s="231">
        <v>9884.2000000000007</v>
      </c>
      <c r="D79" s="232">
        <v>9886.5166666666682</v>
      </c>
      <c r="E79" s="232">
        <v>9821.8333333333358</v>
      </c>
      <c r="F79" s="232">
        <v>9759.4666666666672</v>
      </c>
      <c r="G79" s="232">
        <v>9694.7833333333347</v>
      </c>
      <c r="H79" s="232">
        <v>9948.8833333333369</v>
      </c>
      <c r="I79" s="232">
        <v>10013.566666666668</v>
      </c>
      <c r="J79" s="232">
        <v>10075.933333333338</v>
      </c>
      <c r="K79" s="231">
        <v>9951.2000000000007</v>
      </c>
      <c r="L79" s="231">
        <v>9824.15</v>
      </c>
      <c r="M79" s="231">
        <v>7.45E-3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817.6</v>
      </c>
      <c r="D80" s="232">
        <v>814.9666666666667</v>
      </c>
      <c r="E80" s="232">
        <v>811.13333333333344</v>
      </c>
      <c r="F80" s="232">
        <v>804.66666666666674</v>
      </c>
      <c r="G80" s="232">
        <v>800.83333333333348</v>
      </c>
      <c r="H80" s="232">
        <v>821.43333333333339</v>
      </c>
      <c r="I80" s="232">
        <v>825.26666666666665</v>
      </c>
      <c r="J80" s="232">
        <v>831.73333333333335</v>
      </c>
      <c r="K80" s="231">
        <v>818.8</v>
      </c>
      <c r="L80" s="231">
        <v>808.5</v>
      </c>
      <c r="M80" s="231">
        <v>17.176030000000001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263.39999999999998</v>
      </c>
      <c r="D81" s="232">
        <v>264.01666666666665</v>
      </c>
      <c r="E81" s="232">
        <v>262.08333333333331</v>
      </c>
      <c r="F81" s="232">
        <v>260.76666666666665</v>
      </c>
      <c r="G81" s="232">
        <v>258.83333333333331</v>
      </c>
      <c r="H81" s="232">
        <v>265.33333333333331</v>
      </c>
      <c r="I81" s="232">
        <v>267.26666666666671</v>
      </c>
      <c r="J81" s="232">
        <v>268.58333333333331</v>
      </c>
      <c r="K81" s="231">
        <v>265.95</v>
      </c>
      <c r="L81" s="231">
        <v>262.7</v>
      </c>
      <c r="M81" s="231">
        <v>12.76723</v>
      </c>
      <c r="N81" s="1"/>
      <c r="O81" s="1"/>
    </row>
    <row r="82" spans="1:15" ht="12.75" customHeight="1">
      <c r="A82" s="30">
        <v>72</v>
      </c>
      <c r="B82" s="217" t="s">
        <v>310</v>
      </c>
      <c r="C82" s="231">
        <v>988.35</v>
      </c>
      <c r="D82" s="232">
        <v>988.61666666666667</v>
      </c>
      <c r="E82" s="232">
        <v>978.38333333333333</v>
      </c>
      <c r="F82" s="232">
        <v>968.41666666666663</v>
      </c>
      <c r="G82" s="232">
        <v>958.18333333333328</v>
      </c>
      <c r="H82" s="232">
        <v>998.58333333333337</v>
      </c>
      <c r="I82" s="232">
        <v>1008.8166666666667</v>
      </c>
      <c r="J82" s="232">
        <v>1018.7833333333334</v>
      </c>
      <c r="K82" s="231">
        <v>998.85</v>
      </c>
      <c r="L82" s="231">
        <v>978.65</v>
      </c>
      <c r="M82" s="231">
        <v>0.57662000000000002</v>
      </c>
      <c r="N82" s="1"/>
      <c r="O82" s="1"/>
    </row>
    <row r="83" spans="1:15" ht="12.75" customHeight="1">
      <c r="A83" s="30">
        <v>73</v>
      </c>
      <c r="B83" s="217" t="s">
        <v>311</v>
      </c>
      <c r="C83" s="231">
        <v>299.60000000000002</v>
      </c>
      <c r="D83" s="232">
        <v>297.41666666666669</v>
      </c>
      <c r="E83" s="232">
        <v>294.48333333333335</v>
      </c>
      <c r="F83" s="232">
        <v>289.36666666666667</v>
      </c>
      <c r="G83" s="232">
        <v>286.43333333333334</v>
      </c>
      <c r="H83" s="232">
        <v>302.53333333333336</v>
      </c>
      <c r="I83" s="232">
        <v>305.46666666666664</v>
      </c>
      <c r="J83" s="232">
        <v>310.58333333333337</v>
      </c>
      <c r="K83" s="231">
        <v>300.35000000000002</v>
      </c>
      <c r="L83" s="231">
        <v>292.3</v>
      </c>
      <c r="M83" s="231">
        <v>25.151890000000002</v>
      </c>
      <c r="N83" s="1"/>
      <c r="O83" s="1"/>
    </row>
    <row r="84" spans="1:15" ht="12.75" customHeight="1">
      <c r="A84" s="30">
        <v>74</v>
      </c>
      <c r="B84" s="217" t="s">
        <v>312</v>
      </c>
      <c r="C84" s="231">
        <v>7814.55</v>
      </c>
      <c r="D84" s="232">
        <v>7789.1833333333334</v>
      </c>
      <c r="E84" s="232">
        <v>7718.3666666666668</v>
      </c>
      <c r="F84" s="232">
        <v>7622.1833333333334</v>
      </c>
      <c r="G84" s="232">
        <v>7551.3666666666668</v>
      </c>
      <c r="H84" s="232">
        <v>7885.3666666666668</v>
      </c>
      <c r="I84" s="232">
        <v>7956.1833333333343</v>
      </c>
      <c r="J84" s="232">
        <v>8052.3666666666668</v>
      </c>
      <c r="K84" s="231">
        <v>7860</v>
      </c>
      <c r="L84" s="231">
        <v>7693</v>
      </c>
      <c r="M84" s="231">
        <v>0.25849</v>
      </c>
      <c r="N84" s="1"/>
      <c r="O84" s="1"/>
    </row>
    <row r="85" spans="1:15" ht="12.75" customHeight="1">
      <c r="A85" s="30">
        <v>75</v>
      </c>
      <c r="B85" s="217" t="s">
        <v>313</v>
      </c>
      <c r="C85" s="231">
        <v>1204.7</v>
      </c>
      <c r="D85" s="232">
        <v>1203.9333333333334</v>
      </c>
      <c r="E85" s="232">
        <v>1189.8166666666668</v>
      </c>
      <c r="F85" s="232">
        <v>1174.9333333333334</v>
      </c>
      <c r="G85" s="232">
        <v>1160.8166666666668</v>
      </c>
      <c r="H85" s="232">
        <v>1218.8166666666668</v>
      </c>
      <c r="I85" s="232">
        <v>1232.9333333333336</v>
      </c>
      <c r="J85" s="232">
        <v>1247.8166666666668</v>
      </c>
      <c r="K85" s="231">
        <v>1218.05</v>
      </c>
      <c r="L85" s="231">
        <v>1189.05</v>
      </c>
      <c r="M85" s="231">
        <v>2.7645599999999999</v>
      </c>
      <c r="N85" s="1"/>
      <c r="O85" s="1"/>
    </row>
    <row r="86" spans="1:15" ht="12.75" customHeight="1">
      <c r="A86" s="30">
        <v>76</v>
      </c>
      <c r="B86" s="217" t="s">
        <v>244</v>
      </c>
      <c r="C86" s="231">
        <v>925.75</v>
      </c>
      <c r="D86" s="232">
        <v>932.2166666666667</v>
      </c>
      <c r="E86" s="232">
        <v>914.53333333333342</v>
      </c>
      <c r="F86" s="232">
        <v>903.31666666666672</v>
      </c>
      <c r="G86" s="232">
        <v>885.63333333333344</v>
      </c>
      <c r="H86" s="232">
        <v>943.43333333333339</v>
      </c>
      <c r="I86" s="232">
        <v>961.11666666666679</v>
      </c>
      <c r="J86" s="232">
        <v>972.33333333333337</v>
      </c>
      <c r="K86" s="231">
        <v>949.9</v>
      </c>
      <c r="L86" s="231">
        <v>921</v>
      </c>
      <c r="M86" s="231">
        <v>0.30302000000000001</v>
      </c>
      <c r="N86" s="1"/>
      <c r="O86" s="1"/>
    </row>
    <row r="87" spans="1:15" ht="12.75" customHeight="1">
      <c r="A87" s="30">
        <v>77</v>
      </c>
      <c r="B87" s="217" t="s">
        <v>813</v>
      </c>
      <c r="C87" s="231">
        <v>512.25</v>
      </c>
      <c r="D87" s="232">
        <v>513.11666666666667</v>
      </c>
      <c r="E87" s="232">
        <v>506.23333333333335</v>
      </c>
      <c r="F87" s="232">
        <v>500.2166666666667</v>
      </c>
      <c r="G87" s="232">
        <v>493.33333333333337</v>
      </c>
      <c r="H87" s="232">
        <v>519.13333333333333</v>
      </c>
      <c r="I87" s="232">
        <v>526.01666666666677</v>
      </c>
      <c r="J87" s="232">
        <v>532.0333333333333</v>
      </c>
      <c r="K87" s="231">
        <v>520</v>
      </c>
      <c r="L87" s="231">
        <v>507.1</v>
      </c>
      <c r="M87" s="231">
        <v>1.3889400000000001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17133.75</v>
      </c>
      <c r="D88" s="232">
        <v>17159.583333333332</v>
      </c>
      <c r="E88" s="232">
        <v>17069.166666666664</v>
      </c>
      <c r="F88" s="232">
        <v>17004.583333333332</v>
      </c>
      <c r="G88" s="232">
        <v>16914.166666666664</v>
      </c>
      <c r="H88" s="232">
        <v>17224.166666666664</v>
      </c>
      <c r="I88" s="232">
        <v>17314.583333333328</v>
      </c>
      <c r="J88" s="232">
        <v>17379.166666666664</v>
      </c>
      <c r="K88" s="231">
        <v>17250</v>
      </c>
      <c r="L88" s="231">
        <v>17095</v>
      </c>
      <c r="M88" s="231">
        <v>6.8769999999999998E-2</v>
      </c>
      <c r="N88" s="1"/>
      <c r="O88" s="1"/>
    </row>
    <row r="89" spans="1:15" ht="12.75" customHeight="1">
      <c r="A89" s="30">
        <v>79</v>
      </c>
      <c r="B89" s="217" t="s">
        <v>314</v>
      </c>
      <c r="C89" s="231">
        <v>466.35</v>
      </c>
      <c r="D89" s="232">
        <v>467.5333333333333</v>
      </c>
      <c r="E89" s="232">
        <v>460.86666666666662</v>
      </c>
      <c r="F89" s="232">
        <v>455.38333333333333</v>
      </c>
      <c r="G89" s="232">
        <v>448.71666666666664</v>
      </c>
      <c r="H89" s="232">
        <v>473.01666666666659</v>
      </c>
      <c r="I89" s="232">
        <v>479.68333333333334</v>
      </c>
      <c r="J89" s="232">
        <v>485.16666666666657</v>
      </c>
      <c r="K89" s="231">
        <v>474.2</v>
      </c>
      <c r="L89" s="231">
        <v>462.05</v>
      </c>
      <c r="M89" s="231">
        <v>1.4901599999999999</v>
      </c>
      <c r="N89" s="1"/>
      <c r="O89" s="1"/>
    </row>
    <row r="90" spans="1:15" ht="12.75" customHeight="1">
      <c r="A90" s="30">
        <v>80</v>
      </c>
      <c r="B90" s="217" t="s">
        <v>814</v>
      </c>
      <c r="C90" s="231">
        <v>28.9</v>
      </c>
      <c r="D90" s="232">
        <v>29.099999999999998</v>
      </c>
      <c r="E90" s="232">
        <v>28.249999999999996</v>
      </c>
      <c r="F90" s="232">
        <v>27.599999999999998</v>
      </c>
      <c r="G90" s="232">
        <v>26.749999999999996</v>
      </c>
      <c r="H90" s="232">
        <v>29.749999999999996</v>
      </c>
      <c r="I90" s="232">
        <v>30.599999999999998</v>
      </c>
      <c r="J90" s="232">
        <v>31.249999999999996</v>
      </c>
      <c r="K90" s="231">
        <v>29.95</v>
      </c>
      <c r="L90" s="231">
        <v>28.45</v>
      </c>
      <c r="M90" s="231">
        <v>520.97320000000002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4241.8500000000004</v>
      </c>
      <c r="D91" s="232">
        <v>4247.9333333333334</v>
      </c>
      <c r="E91" s="232">
        <v>4200.2166666666672</v>
      </c>
      <c r="F91" s="232">
        <v>4158.5833333333339</v>
      </c>
      <c r="G91" s="232">
        <v>4110.8666666666677</v>
      </c>
      <c r="H91" s="232">
        <v>4289.5666666666666</v>
      </c>
      <c r="I91" s="232">
        <v>4337.2833333333319</v>
      </c>
      <c r="J91" s="232">
        <v>4378.9166666666661</v>
      </c>
      <c r="K91" s="231">
        <v>4295.6499999999996</v>
      </c>
      <c r="L91" s="231">
        <v>4206.3</v>
      </c>
      <c r="M91" s="231">
        <v>4.9697500000000003</v>
      </c>
      <c r="N91" s="1"/>
      <c r="O91" s="1"/>
    </row>
    <row r="92" spans="1:15" ht="12.75" customHeight="1">
      <c r="A92" s="30">
        <v>82</v>
      </c>
      <c r="B92" s="217" t="s">
        <v>815</v>
      </c>
      <c r="C92" s="231">
        <v>1055.7</v>
      </c>
      <c r="D92" s="232">
        <v>1058.7333333333333</v>
      </c>
      <c r="E92" s="232">
        <v>1041.4666666666667</v>
      </c>
      <c r="F92" s="232">
        <v>1027.2333333333333</v>
      </c>
      <c r="G92" s="232">
        <v>1009.9666666666667</v>
      </c>
      <c r="H92" s="232">
        <v>1072.9666666666667</v>
      </c>
      <c r="I92" s="232">
        <v>1090.2333333333336</v>
      </c>
      <c r="J92" s="232">
        <v>1104.4666666666667</v>
      </c>
      <c r="K92" s="231">
        <v>1076</v>
      </c>
      <c r="L92" s="231">
        <v>1044.5</v>
      </c>
      <c r="M92" s="231">
        <v>1.02552</v>
      </c>
      <c r="N92" s="1"/>
      <c r="O92" s="1"/>
    </row>
    <row r="93" spans="1:15" ht="12.75" customHeight="1">
      <c r="A93" s="30">
        <v>83</v>
      </c>
      <c r="B93" s="217" t="s">
        <v>315</v>
      </c>
      <c r="C93" s="231">
        <v>541.79999999999995</v>
      </c>
      <c r="D93" s="232">
        <v>539.06666666666661</v>
      </c>
      <c r="E93" s="232">
        <v>532.98333333333323</v>
      </c>
      <c r="F93" s="232">
        <v>524.16666666666663</v>
      </c>
      <c r="G93" s="232">
        <v>518.08333333333326</v>
      </c>
      <c r="H93" s="232">
        <v>547.88333333333321</v>
      </c>
      <c r="I93" s="232">
        <v>553.9666666666667</v>
      </c>
      <c r="J93" s="232">
        <v>562.78333333333319</v>
      </c>
      <c r="K93" s="231">
        <v>545.15</v>
      </c>
      <c r="L93" s="231">
        <v>530.25</v>
      </c>
      <c r="M93" s="231">
        <v>1.3056000000000001</v>
      </c>
      <c r="N93" s="1"/>
      <c r="O93" s="1"/>
    </row>
    <row r="94" spans="1:15" ht="12.75" customHeight="1">
      <c r="A94" s="30">
        <v>84</v>
      </c>
      <c r="B94" s="217" t="s">
        <v>245</v>
      </c>
      <c r="C94" s="231">
        <v>77.349999999999994</v>
      </c>
      <c r="D94" s="232">
        <v>77.516666666666666</v>
      </c>
      <c r="E94" s="232">
        <v>76.833333333333329</v>
      </c>
      <c r="F94" s="232">
        <v>76.316666666666663</v>
      </c>
      <c r="G94" s="232">
        <v>75.633333333333326</v>
      </c>
      <c r="H94" s="232">
        <v>78.033333333333331</v>
      </c>
      <c r="I94" s="232">
        <v>78.716666666666669</v>
      </c>
      <c r="J94" s="232">
        <v>79.233333333333334</v>
      </c>
      <c r="K94" s="231">
        <v>78.2</v>
      </c>
      <c r="L94" s="231">
        <v>77</v>
      </c>
      <c r="M94" s="231">
        <v>12.802949999999999</v>
      </c>
      <c r="N94" s="1"/>
      <c r="O94" s="1"/>
    </row>
    <row r="95" spans="1:15" ht="12.75" customHeight="1">
      <c r="A95" s="30">
        <v>85</v>
      </c>
      <c r="B95" s="217" t="s">
        <v>773</v>
      </c>
      <c r="C95" s="231">
        <v>274.2</v>
      </c>
      <c r="D95" s="232">
        <v>273.05</v>
      </c>
      <c r="E95" s="232">
        <v>270.15000000000003</v>
      </c>
      <c r="F95" s="232">
        <v>266.10000000000002</v>
      </c>
      <c r="G95" s="232">
        <v>263.20000000000005</v>
      </c>
      <c r="H95" s="232">
        <v>277.10000000000002</v>
      </c>
      <c r="I95" s="232">
        <v>280</v>
      </c>
      <c r="J95" s="232">
        <v>284.05</v>
      </c>
      <c r="K95" s="231">
        <v>275.95</v>
      </c>
      <c r="L95" s="231">
        <v>269</v>
      </c>
      <c r="M95" s="231">
        <v>7.5383199999999997</v>
      </c>
      <c r="N95" s="1"/>
      <c r="O95" s="1"/>
    </row>
    <row r="96" spans="1:15" ht="12.75" customHeight="1">
      <c r="A96" s="30">
        <v>86</v>
      </c>
      <c r="B96" s="217" t="s">
        <v>316</v>
      </c>
      <c r="C96" s="231">
        <v>2951.65</v>
      </c>
      <c r="D96" s="232">
        <v>2967.5499999999997</v>
      </c>
      <c r="E96" s="232">
        <v>2925.0999999999995</v>
      </c>
      <c r="F96" s="232">
        <v>2898.5499999999997</v>
      </c>
      <c r="G96" s="232">
        <v>2856.0999999999995</v>
      </c>
      <c r="H96" s="232">
        <v>2994.0999999999995</v>
      </c>
      <c r="I96" s="232">
        <v>3036.5499999999993</v>
      </c>
      <c r="J96" s="232">
        <v>3063.0999999999995</v>
      </c>
      <c r="K96" s="231">
        <v>3010</v>
      </c>
      <c r="L96" s="231">
        <v>2941</v>
      </c>
      <c r="M96" s="231">
        <v>0.24351999999999999</v>
      </c>
      <c r="N96" s="1"/>
      <c r="O96" s="1"/>
    </row>
    <row r="97" spans="1:15" ht="12.75" customHeight="1">
      <c r="A97" s="30">
        <v>87</v>
      </c>
      <c r="B97" s="217" t="s">
        <v>317</v>
      </c>
      <c r="C97" s="231">
        <v>251.2</v>
      </c>
      <c r="D97" s="232">
        <v>254.79999999999998</v>
      </c>
      <c r="E97" s="232">
        <v>245.39999999999998</v>
      </c>
      <c r="F97" s="232">
        <v>239.6</v>
      </c>
      <c r="G97" s="232">
        <v>230.2</v>
      </c>
      <c r="H97" s="232">
        <v>260.59999999999997</v>
      </c>
      <c r="I97" s="232">
        <v>270</v>
      </c>
      <c r="J97" s="232">
        <v>275.79999999999995</v>
      </c>
      <c r="K97" s="231">
        <v>264.2</v>
      </c>
      <c r="L97" s="231">
        <v>249</v>
      </c>
      <c r="M97" s="231">
        <v>79.46687</v>
      </c>
      <c r="N97" s="1"/>
      <c r="O97" s="1"/>
    </row>
    <row r="98" spans="1:15" ht="12.75" customHeight="1">
      <c r="A98" s="30">
        <v>88</v>
      </c>
      <c r="B98" s="217" t="s">
        <v>855</v>
      </c>
      <c r="C98" s="231">
        <v>411.1</v>
      </c>
      <c r="D98" s="232">
        <v>411.66666666666669</v>
      </c>
      <c r="E98" s="232">
        <v>408.43333333333339</v>
      </c>
      <c r="F98" s="232">
        <v>405.76666666666671</v>
      </c>
      <c r="G98" s="232">
        <v>402.53333333333342</v>
      </c>
      <c r="H98" s="232">
        <v>414.33333333333337</v>
      </c>
      <c r="I98" s="232">
        <v>417.56666666666661</v>
      </c>
      <c r="J98" s="232">
        <v>420.23333333333335</v>
      </c>
      <c r="K98" s="231">
        <v>414.9</v>
      </c>
      <c r="L98" s="231">
        <v>409</v>
      </c>
      <c r="M98" s="231">
        <v>1.14279</v>
      </c>
      <c r="N98" s="1"/>
      <c r="O98" s="1"/>
    </row>
    <row r="99" spans="1:15" ht="12.75" customHeight="1">
      <c r="A99" s="30">
        <v>89</v>
      </c>
      <c r="B99" s="217" t="s">
        <v>318</v>
      </c>
      <c r="C99" s="231">
        <v>548.65</v>
      </c>
      <c r="D99" s="232">
        <v>548.43333333333328</v>
      </c>
      <c r="E99" s="232">
        <v>544.96666666666658</v>
      </c>
      <c r="F99" s="232">
        <v>541.2833333333333</v>
      </c>
      <c r="G99" s="232">
        <v>537.81666666666661</v>
      </c>
      <c r="H99" s="232">
        <v>552.11666666666656</v>
      </c>
      <c r="I99" s="232">
        <v>555.58333333333326</v>
      </c>
      <c r="J99" s="232">
        <v>559.26666666666654</v>
      </c>
      <c r="K99" s="231">
        <v>551.9</v>
      </c>
      <c r="L99" s="231">
        <v>544.75</v>
      </c>
      <c r="M99" s="231">
        <v>5.0025500000000003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336.8</v>
      </c>
      <c r="D100" s="232">
        <v>337.71666666666664</v>
      </c>
      <c r="E100" s="232">
        <v>333.73333333333329</v>
      </c>
      <c r="F100" s="232">
        <v>330.66666666666663</v>
      </c>
      <c r="G100" s="232">
        <v>326.68333333333328</v>
      </c>
      <c r="H100" s="232">
        <v>340.7833333333333</v>
      </c>
      <c r="I100" s="232">
        <v>344.76666666666665</v>
      </c>
      <c r="J100" s="232">
        <v>347.83333333333331</v>
      </c>
      <c r="K100" s="231">
        <v>341.7</v>
      </c>
      <c r="L100" s="231">
        <v>334.65</v>
      </c>
      <c r="M100" s="231">
        <v>113.33959</v>
      </c>
      <c r="N100" s="1"/>
      <c r="O100" s="1"/>
    </row>
    <row r="101" spans="1:15" ht="12.75" customHeight="1">
      <c r="A101" s="30">
        <v>91</v>
      </c>
      <c r="B101" s="217" t="s">
        <v>319</v>
      </c>
      <c r="C101" s="231">
        <v>724.55</v>
      </c>
      <c r="D101" s="232">
        <v>724.85</v>
      </c>
      <c r="E101" s="232">
        <v>722.40000000000009</v>
      </c>
      <c r="F101" s="232">
        <v>720.25000000000011</v>
      </c>
      <c r="G101" s="232">
        <v>717.80000000000018</v>
      </c>
      <c r="H101" s="232">
        <v>727</v>
      </c>
      <c r="I101" s="232">
        <v>729.45</v>
      </c>
      <c r="J101" s="232">
        <v>731.59999999999991</v>
      </c>
      <c r="K101" s="231">
        <v>727.3</v>
      </c>
      <c r="L101" s="231">
        <v>722.7</v>
      </c>
      <c r="M101" s="231">
        <v>0.10757</v>
      </c>
      <c r="N101" s="1"/>
      <c r="O101" s="1"/>
    </row>
    <row r="102" spans="1:15" ht="12.75" customHeight="1">
      <c r="A102" s="30">
        <v>92</v>
      </c>
      <c r="B102" s="217" t="s">
        <v>320</v>
      </c>
      <c r="C102" s="231">
        <v>756.05</v>
      </c>
      <c r="D102" s="232">
        <v>757.68333333333339</v>
      </c>
      <c r="E102" s="232">
        <v>748.36666666666679</v>
      </c>
      <c r="F102" s="232">
        <v>740.68333333333339</v>
      </c>
      <c r="G102" s="232">
        <v>731.36666666666679</v>
      </c>
      <c r="H102" s="232">
        <v>765.36666666666679</v>
      </c>
      <c r="I102" s="232">
        <v>774.68333333333339</v>
      </c>
      <c r="J102" s="232">
        <v>782.36666666666679</v>
      </c>
      <c r="K102" s="231">
        <v>767</v>
      </c>
      <c r="L102" s="231">
        <v>750</v>
      </c>
      <c r="M102" s="231">
        <v>1.0652200000000001</v>
      </c>
      <c r="N102" s="1"/>
      <c r="O102" s="1"/>
    </row>
    <row r="103" spans="1:15" ht="12.75" customHeight="1">
      <c r="A103" s="30">
        <v>93</v>
      </c>
      <c r="B103" s="217" t="s">
        <v>321</v>
      </c>
      <c r="C103" s="231">
        <v>888.3</v>
      </c>
      <c r="D103" s="232">
        <v>886.55000000000007</v>
      </c>
      <c r="E103" s="232">
        <v>879.75000000000011</v>
      </c>
      <c r="F103" s="232">
        <v>871.2</v>
      </c>
      <c r="G103" s="232">
        <v>864.40000000000009</v>
      </c>
      <c r="H103" s="232">
        <v>895.10000000000014</v>
      </c>
      <c r="I103" s="232">
        <v>901.90000000000009</v>
      </c>
      <c r="J103" s="232">
        <v>910.45000000000016</v>
      </c>
      <c r="K103" s="231">
        <v>893.35</v>
      </c>
      <c r="L103" s="231">
        <v>878</v>
      </c>
      <c r="M103" s="231">
        <v>0.41099999999999998</v>
      </c>
      <c r="N103" s="1"/>
      <c r="O103" s="1"/>
    </row>
    <row r="104" spans="1:15" ht="12.75" customHeight="1">
      <c r="A104" s="30">
        <v>94</v>
      </c>
      <c r="B104" s="217" t="s">
        <v>246</v>
      </c>
      <c r="C104" s="231">
        <v>125.7</v>
      </c>
      <c r="D104" s="232">
        <v>125.64999999999999</v>
      </c>
      <c r="E104" s="232">
        <v>124.79999999999998</v>
      </c>
      <c r="F104" s="232">
        <v>123.89999999999999</v>
      </c>
      <c r="G104" s="232">
        <v>123.04999999999998</v>
      </c>
      <c r="H104" s="232">
        <v>126.54999999999998</v>
      </c>
      <c r="I104" s="232">
        <v>127.39999999999998</v>
      </c>
      <c r="J104" s="232">
        <v>128.29999999999998</v>
      </c>
      <c r="K104" s="231">
        <v>126.5</v>
      </c>
      <c r="L104" s="231">
        <v>124.75</v>
      </c>
      <c r="M104" s="231">
        <v>3.05585</v>
      </c>
      <c r="N104" s="1"/>
      <c r="O104" s="1"/>
    </row>
    <row r="105" spans="1:15" ht="12.75" customHeight="1">
      <c r="A105" s="30">
        <v>95</v>
      </c>
      <c r="B105" s="217" t="s">
        <v>322</v>
      </c>
      <c r="C105" s="231">
        <v>1637.7</v>
      </c>
      <c r="D105" s="232">
        <v>1638.2333333333333</v>
      </c>
      <c r="E105" s="232">
        <v>1620.5166666666667</v>
      </c>
      <c r="F105" s="232">
        <v>1603.3333333333333</v>
      </c>
      <c r="G105" s="232">
        <v>1585.6166666666666</v>
      </c>
      <c r="H105" s="232">
        <v>1655.4166666666667</v>
      </c>
      <c r="I105" s="232">
        <v>1673.1333333333334</v>
      </c>
      <c r="J105" s="232">
        <v>1690.3166666666668</v>
      </c>
      <c r="K105" s="231">
        <v>1655.95</v>
      </c>
      <c r="L105" s="231">
        <v>1621.05</v>
      </c>
      <c r="M105" s="231">
        <v>0.62341999999999997</v>
      </c>
      <c r="N105" s="1"/>
      <c r="O105" s="1"/>
    </row>
    <row r="106" spans="1:15" ht="12.75" customHeight="1">
      <c r="A106" s="30">
        <v>96</v>
      </c>
      <c r="B106" s="217" t="s">
        <v>323</v>
      </c>
      <c r="C106" s="231">
        <v>32.700000000000003</v>
      </c>
      <c r="D106" s="232">
        <v>32.9</v>
      </c>
      <c r="E106" s="232">
        <v>32.15</v>
      </c>
      <c r="F106" s="232">
        <v>31.6</v>
      </c>
      <c r="G106" s="232">
        <v>30.85</v>
      </c>
      <c r="H106" s="232">
        <v>33.449999999999996</v>
      </c>
      <c r="I106" s="232">
        <v>34.199999999999996</v>
      </c>
      <c r="J106" s="232">
        <v>34.749999999999993</v>
      </c>
      <c r="K106" s="231">
        <v>33.65</v>
      </c>
      <c r="L106" s="231">
        <v>32.35</v>
      </c>
      <c r="M106" s="231">
        <v>177.69949</v>
      </c>
      <c r="N106" s="1"/>
      <c r="O106" s="1"/>
    </row>
    <row r="107" spans="1:15" ht="12.75" customHeight="1">
      <c r="A107" s="30">
        <v>97</v>
      </c>
      <c r="B107" s="217" t="s">
        <v>324</v>
      </c>
      <c r="C107" s="231">
        <v>1153.2</v>
      </c>
      <c r="D107" s="232">
        <v>1154.5999999999999</v>
      </c>
      <c r="E107" s="232">
        <v>1144.6999999999998</v>
      </c>
      <c r="F107" s="232">
        <v>1136.1999999999998</v>
      </c>
      <c r="G107" s="232">
        <v>1126.2999999999997</v>
      </c>
      <c r="H107" s="232">
        <v>1163.0999999999999</v>
      </c>
      <c r="I107" s="232">
        <v>1173</v>
      </c>
      <c r="J107" s="232">
        <v>1181.5</v>
      </c>
      <c r="K107" s="231">
        <v>1164.5</v>
      </c>
      <c r="L107" s="231">
        <v>1146.0999999999999</v>
      </c>
      <c r="M107" s="231">
        <v>1.97929</v>
      </c>
      <c r="N107" s="1"/>
      <c r="O107" s="1"/>
    </row>
    <row r="108" spans="1:15" ht="12.75" customHeight="1">
      <c r="A108" s="30">
        <v>98</v>
      </c>
      <c r="B108" s="217" t="s">
        <v>325</v>
      </c>
      <c r="C108" s="231">
        <v>516.95000000000005</v>
      </c>
      <c r="D108" s="232">
        <v>517.7166666666667</v>
      </c>
      <c r="E108" s="232">
        <v>514.23333333333335</v>
      </c>
      <c r="F108" s="232">
        <v>511.51666666666665</v>
      </c>
      <c r="G108" s="232">
        <v>508.0333333333333</v>
      </c>
      <c r="H108" s="232">
        <v>520.43333333333339</v>
      </c>
      <c r="I108" s="232">
        <v>523.91666666666674</v>
      </c>
      <c r="J108" s="232">
        <v>526.63333333333344</v>
      </c>
      <c r="K108" s="231">
        <v>521.20000000000005</v>
      </c>
      <c r="L108" s="231">
        <v>515</v>
      </c>
      <c r="M108" s="231">
        <v>0.60450000000000004</v>
      </c>
      <c r="N108" s="1"/>
      <c r="O108" s="1"/>
    </row>
    <row r="109" spans="1:15" ht="12.75" customHeight="1">
      <c r="A109" s="30">
        <v>99</v>
      </c>
      <c r="B109" s="217" t="s">
        <v>326</v>
      </c>
      <c r="C109" s="231">
        <v>726.7</v>
      </c>
      <c r="D109" s="232">
        <v>727.7833333333333</v>
      </c>
      <c r="E109" s="232">
        <v>721.91666666666663</v>
      </c>
      <c r="F109" s="232">
        <v>717.13333333333333</v>
      </c>
      <c r="G109" s="232">
        <v>711.26666666666665</v>
      </c>
      <c r="H109" s="232">
        <v>732.56666666666661</v>
      </c>
      <c r="I109" s="232">
        <v>738.43333333333339</v>
      </c>
      <c r="J109" s="232">
        <v>743.21666666666658</v>
      </c>
      <c r="K109" s="231">
        <v>733.65</v>
      </c>
      <c r="L109" s="231">
        <v>723</v>
      </c>
      <c r="M109" s="231">
        <v>0.27601999999999999</v>
      </c>
      <c r="N109" s="1"/>
      <c r="O109" s="1"/>
    </row>
    <row r="110" spans="1:15" ht="12.75" customHeight="1">
      <c r="A110" s="30">
        <v>100</v>
      </c>
      <c r="B110" s="217" t="s">
        <v>327</v>
      </c>
      <c r="C110" s="231">
        <v>5271.95</v>
      </c>
      <c r="D110" s="232">
        <v>5277.5166666666664</v>
      </c>
      <c r="E110" s="232">
        <v>5234.3833333333332</v>
      </c>
      <c r="F110" s="232">
        <v>5196.8166666666666</v>
      </c>
      <c r="G110" s="232">
        <v>5153.6833333333334</v>
      </c>
      <c r="H110" s="232">
        <v>5315.083333333333</v>
      </c>
      <c r="I110" s="232">
        <v>5358.2166666666662</v>
      </c>
      <c r="J110" s="232">
        <v>5395.7833333333328</v>
      </c>
      <c r="K110" s="231">
        <v>5320.65</v>
      </c>
      <c r="L110" s="231">
        <v>5239.95</v>
      </c>
      <c r="M110" s="231">
        <v>4.0680000000000001E-2</v>
      </c>
      <c r="N110" s="1"/>
      <c r="O110" s="1"/>
    </row>
    <row r="111" spans="1:15" ht="12.75" customHeight="1">
      <c r="A111" s="30">
        <v>101</v>
      </c>
      <c r="B111" s="217" t="s">
        <v>328</v>
      </c>
      <c r="C111" s="231">
        <v>351.05</v>
      </c>
      <c r="D111" s="232">
        <v>353.06666666666661</v>
      </c>
      <c r="E111" s="232">
        <v>346.13333333333321</v>
      </c>
      <c r="F111" s="232">
        <v>341.21666666666658</v>
      </c>
      <c r="G111" s="232">
        <v>334.28333333333319</v>
      </c>
      <c r="H111" s="232">
        <v>357.98333333333323</v>
      </c>
      <c r="I111" s="232">
        <v>364.91666666666663</v>
      </c>
      <c r="J111" s="232">
        <v>369.83333333333326</v>
      </c>
      <c r="K111" s="231">
        <v>360</v>
      </c>
      <c r="L111" s="231">
        <v>348.15</v>
      </c>
      <c r="M111" s="231">
        <v>0.52910000000000001</v>
      </c>
      <c r="N111" s="1"/>
      <c r="O111" s="1"/>
    </row>
    <row r="112" spans="1:15" ht="12.75" customHeight="1">
      <c r="A112" s="30">
        <v>102</v>
      </c>
      <c r="B112" s="217" t="s">
        <v>329</v>
      </c>
      <c r="C112" s="231">
        <v>314.55</v>
      </c>
      <c r="D112" s="232">
        <v>314.75</v>
      </c>
      <c r="E112" s="232">
        <v>312.8</v>
      </c>
      <c r="F112" s="232">
        <v>311.05</v>
      </c>
      <c r="G112" s="232">
        <v>309.10000000000002</v>
      </c>
      <c r="H112" s="232">
        <v>316.5</v>
      </c>
      <c r="I112" s="232">
        <v>318.45000000000005</v>
      </c>
      <c r="J112" s="232">
        <v>320.2</v>
      </c>
      <c r="K112" s="231">
        <v>316.7</v>
      </c>
      <c r="L112" s="231">
        <v>313</v>
      </c>
      <c r="M112" s="231">
        <v>7.8318199999999996</v>
      </c>
      <c r="N112" s="1"/>
      <c r="O112" s="1"/>
    </row>
    <row r="113" spans="1:15" ht="12.75" customHeight="1">
      <c r="A113" s="30">
        <v>103</v>
      </c>
      <c r="B113" s="217" t="s">
        <v>816</v>
      </c>
      <c r="C113" s="231">
        <v>463.8</v>
      </c>
      <c r="D113" s="232">
        <v>463.83333333333331</v>
      </c>
      <c r="E113" s="232">
        <v>448.71666666666664</v>
      </c>
      <c r="F113" s="232">
        <v>433.63333333333333</v>
      </c>
      <c r="G113" s="232">
        <v>418.51666666666665</v>
      </c>
      <c r="H113" s="232">
        <v>478.91666666666663</v>
      </c>
      <c r="I113" s="232">
        <v>494.0333333333333</v>
      </c>
      <c r="J113" s="232">
        <v>509.11666666666662</v>
      </c>
      <c r="K113" s="231">
        <v>478.95</v>
      </c>
      <c r="L113" s="231">
        <v>448.75</v>
      </c>
      <c r="M113" s="231">
        <v>9.1047499999999992</v>
      </c>
      <c r="N113" s="1"/>
      <c r="O113" s="1"/>
    </row>
    <row r="114" spans="1:15" ht="12.75" customHeight="1">
      <c r="A114" s="30">
        <v>104</v>
      </c>
      <c r="B114" s="217" t="s">
        <v>330</v>
      </c>
      <c r="C114" s="231">
        <v>559.95000000000005</v>
      </c>
      <c r="D114" s="232">
        <v>561.21666666666658</v>
      </c>
      <c r="E114" s="232">
        <v>555.78333333333319</v>
      </c>
      <c r="F114" s="232">
        <v>551.61666666666656</v>
      </c>
      <c r="G114" s="232">
        <v>546.18333333333317</v>
      </c>
      <c r="H114" s="232">
        <v>565.38333333333321</v>
      </c>
      <c r="I114" s="232">
        <v>570.81666666666661</v>
      </c>
      <c r="J114" s="232">
        <v>574.98333333333323</v>
      </c>
      <c r="K114" s="231">
        <v>566.65</v>
      </c>
      <c r="L114" s="231">
        <v>557.04999999999995</v>
      </c>
      <c r="M114" s="231">
        <v>0.28441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728.5</v>
      </c>
      <c r="D115" s="232">
        <v>729.69999999999993</v>
      </c>
      <c r="E115" s="232">
        <v>723.39999999999986</v>
      </c>
      <c r="F115" s="232">
        <v>718.3</v>
      </c>
      <c r="G115" s="232">
        <v>711.99999999999989</v>
      </c>
      <c r="H115" s="232">
        <v>734.79999999999984</v>
      </c>
      <c r="I115" s="232">
        <v>741.0999999999998</v>
      </c>
      <c r="J115" s="232">
        <v>746.19999999999982</v>
      </c>
      <c r="K115" s="231">
        <v>736</v>
      </c>
      <c r="L115" s="231">
        <v>724.6</v>
      </c>
      <c r="M115" s="231">
        <v>5.7261800000000003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1075.9000000000001</v>
      </c>
      <c r="D116" s="232">
        <v>1074.4166666666667</v>
      </c>
      <c r="E116" s="232">
        <v>1067.8833333333334</v>
      </c>
      <c r="F116" s="232">
        <v>1059.8666666666668</v>
      </c>
      <c r="G116" s="232">
        <v>1053.3333333333335</v>
      </c>
      <c r="H116" s="232">
        <v>1082.4333333333334</v>
      </c>
      <c r="I116" s="232">
        <v>1088.9666666666667</v>
      </c>
      <c r="J116" s="232">
        <v>1096.9833333333333</v>
      </c>
      <c r="K116" s="231">
        <v>1080.95</v>
      </c>
      <c r="L116" s="231">
        <v>1066.4000000000001</v>
      </c>
      <c r="M116" s="231">
        <v>9.5222999999999995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178.95</v>
      </c>
      <c r="D117" s="232">
        <v>179.1</v>
      </c>
      <c r="E117" s="232">
        <v>177.29999999999998</v>
      </c>
      <c r="F117" s="232">
        <v>175.64999999999998</v>
      </c>
      <c r="G117" s="232">
        <v>173.84999999999997</v>
      </c>
      <c r="H117" s="232">
        <v>180.75</v>
      </c>
      <c r="I117" s="232">
        <v>182.55</v>
      </c>
      <c r="J117" s="232">
        <v>184.20000000000002</v>
      </c>
      <c r="K117" s="231">
        <v>180.9</v>
      </c>
      <c r="L117" s="231">
        <v>177.45</v>
      </c>
      <c r="M117" s="231">
        <v>17.493089999999999</v>
      </c>
      <c r="N117" s="1"/>
      <c r="O117" s="1"/>
    </row>
    <row r="118" spans="1:15" ht="12.75" customHeight="1">
      <c r="A118" s="30">
        <v>108</v>
      </c>
      <c r="B118" s="217" t="s">
        <v>806</v>
      </c>
      <c r="C118" s="231">
        <v>1488.9</v>
      </c>
      <c r="D118" s="232">
        <v>1493.8666666666668</v>
      </c>
      <c r="E118" s="232">
        <v>1477.7333333333336</v>
      </c>
      <c r="F118" s="232">
        <v>1466.5666666666668</v>
      </c>
      <c r="G118" s="232">
        <v>1450.4333333333336</v>
      </c>
      <c r="H118" s="232">
        <v>1505.0333333333335</v>
      </c>
      <c r="I118" s="232">
        <v>1521.1666666666667</v>
      </c>
      <c r="J118" s="232">
        <v>1532.3333333333335</v>
      </c>
      <c r="K118" s="231">
        <v>1510</v>
      </c>
      <c r="L118" s="231">
        <v>1482.7</v>
      </c>
      <c r="M118" s="231">
        <v>0.27729999999999999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224.1</v>
      </c>
      <c r="D119" s="232">
        <v>224.28333333333333</v>
      </c>
      <c r="E119" s="232">
        <v>222.81666666666666</v>
      </c>
      <c r="F119" s="232">
        <v>221.53333333333333</v>
      </c>
      <c r="G119" s="232">
        <v>220.06666666666666</v>
      </c>
      <c r="H119" s="232">
        <v>225.56666666666666</v>
      </c>
      <c r="I119" s="232">
        <v>227.0333333333333</v>
      </c>
      <c r="J119" s="232">
        <v>228.31666666666666</v>
      </c>
      <c r="K119" s="231">
        <v>225.75</v>
      </c>
      <c r="L119" s="231">
        <v>223</v>
      </c>
      <c r="M119" s="231">
        <v>36.431319999999999</v>
      </c>
      <c r="N119" s="1"/>
      <c r="O119" s="1"/>
    </row>
    <row r="120" spans="1:15" ht="12.75" customHeight="1">
      <c r="A120" s="30">
        <v>110</v>
      </c>
      <c r="B120" s="217" t="s">
        <v>331</v>
      </c>
      <c r="C120" s="231">
        <v>534.4</v>
      </c>
      <c r="D120" s="232">
        <v>537.2833333333333</v>
      </c>
      <c r="E120" s="232">
        <v>527.61666666666656</v>
      </c>
      <c r="F120" s="232">
        <v>520.83333333333326</v>
      </c>
      <c r="G120" s="232">
        <v>511.16666666666652</v>
      </c>
      <c r="H120" s="232">
        <v>544.06666666666661</v>
      </c>
      <c r="I120" s="232">
        <v>553.73333333333335</v>
      </c>
      <c r="J120" s="232">
        <v>560.51666666666665</v>
      </c>
      <c r="K120" s="231">
        <v>546.95000000000005</v>
      </c>
      <c r="L120" s="231">
        <v>530.5</v>
      </c>
      <c r="M120" s="231">
        <v>18.50432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4019.55</v>
      </c>
      <c r="D121" s="232">
        <v>3992.6</v>
      </c>
      <c r="E121" s="232">
        <v>3953.2</v>
      </c>
      <c r="F121" s="232">
        <v>3886.85</v>
      </c>
      <c r="G121" s="232">
        <v>3847.45</v>
      </c>
      <c r="H121" s="232">
        <v>4058.95</v>
      </c>
      <c r="I121" s="232">
        <v>4098.3500000000004</v>
      </c>
      <c r="J121" s="232">
        <v>4164.7</v>
      </c>
      <c r="K121" s="231">
        <v>4032</v>
      </c>
      <c r="L121" s="231">
        <v>3926.25</v>
      </c>
      <c r="M121" s="231">
        <v>3.1950500000000002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1517.35</v>
      </c>
      <c r="D122" s="232">
        <v>1518.1666666666667</v>
      </c>
      <c r="E122" s="232">
        <v>1509.3333333333335</v>
      </c>
      <c r="F122" s="232">
        <v>1501.3166666666668</v>
      </c>
      <c r="G122" s="232">
        <v>1492.4833333333336</v>
      </c>
      <c r="H122" s="232">
        <v>1526.1833333333334</v>
      </c>
      <c r="I122" s="232">
        <v>1535.0166666666669</v>
      </c>
      <c r="J122" s="232">
        <v>1543.0333333333333</v>
      </c>
      <c r="K122" s="231">
        <v>1527</v>
      </c>
      <c r="L122" s="231">
        <v>1510.15</v>
      </c>
      <c r="M122" s="231">
        <v>2.0351400000000002</v>
      </c>
      <c r="N122" s="1"/>
      <c r="O122" s="1"/>
    </row>
    <row r="123" spans="1:15" ht="12.75" customHeight="1">
      <c r="A123" s="30">
        <v>113</v>
      </c>
      <c r="B123" s="217" t="s">
        <v>332</v>
      </c>
      <c r="C123" s="231">
        <v>2214.3000000000002</v>
      </c>
      <c r="D123" s="232">
        <v>2210.7000000000003</v>
      </c>
      <c r="E123" s="232">
        <v>2201.4000000000005</v>
      </c>
      <c r="F123" s="232">
        <v>2188.5000000000005</v>
      </c>
      <c r="G123" s="232">
        <v>2179.2000000000007</v>
      </c>
      <c r="H123" s="232">
        <v>2223.6000000000004</v>
      </c>
      <c r="I123" s="232">
        <v>2232.9000000000005</v>
      </c>
      <c r="J123" s="232">
        <v>2245.8000000000002</v>
      </c>
      <c r="K123" s="231">
        <v>2220</v>
      </c>
      <c r="L123" s="231">
        <v>2197.8000000000002</v>
      </c>
      <c r="M123" s="231">
        <v>0.3931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744</v>
      </c>
      <c r="D124" s="232">
        <v>745.58333333333337</v>
      </c>
      <c r="E124" s="232">
        <v>738.41666666666674</v>
      </c>
      <c r="F124" s="232">
        <v>732.83333333333337</v>
      </c>
      <c r="G124" s="232">
        <v>725.66666666666674</v>
      </c>
      <c r="H124" s="232">
        <v>751.16666666666674</v>
      </c>
      <c r="I124" s="232">
        <v>758.33333333333348</v>
      </c>
      <c r="J124" s="232">
        <v>763.91666666666674</v>
      </c>
      <c r="K124" s="231">
        <v>752.75</v>
      </c>
      <c r="L124" s="231">
        <v>740</v>
      </c>
      <c r="M124" s="231">
        <v>9.3874300000000002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900.55</v>
      </c>
      <c r="D125" s="232">
        <v>898.51666666666677</v>
      </c>
      <c r="E125" s="232">
        <v>893.33333333333348</v>
      </c>
      <c r="F125" s="232">
        <v>886.11666666666667</v>
      </c>
      <c r="G125" s="232">
        <v>880.93333333333339</v>
      </c>
      <c r="H125" s="232">
        <v>905.73333333333358</v>
      </c>
      <c r="I125" s="232">
        <v>910.91666666666674</v>
      </c>
      <c r="J125" s="232">
        <v>918.13333333333367</v>
      </c>
      <c r="K125" s="231">
        <v>903.7</v>
      </c>
      <c r="L125" s="231">
        <v>891.3</v>
      </c>
      <c r="M125" s="231">
        <v>3.35419</v>
      </c>
      <c r="N125" s="1"/>
      <c r="O125" s="1"/>
    </row>
    <row r="126" spans="1:15" ht="12.75" customHeight="1">
      <c r="A126" s="30">
        <v>116</v>
      </c>
      <c r="B126" s="217" t="s">
        <v>333</v>
      </c>
      <c r="C126" s="231">
        <v>891.25</v>
      </c>
      <c r="D126" s="232">
        <v>896.88333333333333</v>
      </c>
      <c r="E126" s="232">
        <v>881.76666666666665</v>
      </c>
      <c r="F126" s="232">
        <v>872.2833333333333</v>
      </c>
      <c r="G126" s="232">
        <v>857.16666666666663</v>
      </c>
      <c r="H126" s="232">
        <v>906.36666666666667</v>
      </c>
      <c r="I126" s="232">
        <v>921.48333333333323</v>
      </c>
      <c r="J126" s="232">
        <v>930.9666666666667</v>
      </c>
      <c r="K126" s="231">
        <v>912</v>
      </c>
      <c r="L126" s="231">
        <v>887.4</v>
      </c>
      <c r="M126" s="231">
        <v>0.67864999999999998</v>
      </c>
      <c r="N126" s="1"/>
      <c r="O126" s="1"/>
    </row>
    <row r="127" spans="1:15" ht="12.75" customHeight="1">
      <c r="A127" s="30">
        <v>117</v>
      </c>
      <c r="B127" s="217" t="s">
        <v>247</v>
      </c>
      <c r="C127" s="231">
        <v>347</v>
      </c>
      <c r="D127" s="232">
        <v>346.7833333333333</v>
      </c>
      <c r="E127" s="232">
        <v>344.76666666666659</v>
      </c>
      <c r="F127" s="232">
        <v>342.5333333333333</v>
      </c>
      <c r="G127" s="232">
        <v>340.51666666666659</v>
      </c>
      <c r="H127" s="232">
        <v>349.01666666666659</v>
      </c>
      <c r="I127" s="232">
        <v>351.03333333333325</v>
      </c>
      <c r="J127" s="232">
        <v>353.26666666666659</v>
      </c>
      <c r="K127" s="231">
        <v>348.8</v>
      </c>
      <c r="L127" s="231">
        <v>344.55</v>
      </c>
      <c r="M127" s="231">
        <v>7.28383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1395.85</v>
      </c>
      <c r="D128" s="232">
        <v>1395.8499999999997</v>
      </c>
      <c r="E128" s="232">
        <v>1385.6499999999994</v>
      </c>
      <c r="F128" s="232">
        <v>1375.4499999999998</v>
      </c>
      <c r="G128" s="232">
        <v>1365.2499999999995</v>
      </c>
      <c r="H128" s="232">
        <v>1406.0499999999993</v>
      </c>
      <c r="I128" s="232">
        <v>1416.2499999999995</v>
      </c>
      <c r="J128" s="232">
        <v>1426.4499999999991</v>
      </c>
      <c r="K128" s="231">
        <v>1406.05</v>
      </c>
      <c r="L128" s="231">
        <v>1385.65</v>
      </c>
      <c r="M128" s="231">
        <v>3.6295199999999999</v>
      </c>
      <c r="N128" s="1"/>
      <c r="O128" s="1"/>
    </row>
    <row r="129" spans="1:15" ht="12.75" customHeight="1">
      <c r="A129" s="30">
        <v>119</v>
      </c>
      <c r="B129" s="217" t="s">
        <v>334</v>
      </c>
      <c r="C129" s="231">
        <v>820</v>
      </c>
      <c r="D129" s="232">
        <v>818.43333333333339</v>
      </c>
      <c r="E129" s="232">
        <v>812.81666666666683</v>
      </c>
      <c r="F129" s="232">
        <v>805.63333333333344</v>
      </c>
      <c r="G129" s="232">
        <v>800.01666666666688</v>
      </c>
      <c r="H129" s="232">
        <v>825.61666666666679</v>
      </c>
      <c r="I129" s="232">
        <v>831.23333333333335</v>
      </c>
      <c r="J129" s="232">
        <v>838.41666666666674</v>
      </c>
      <c r="K129" s="231">
        <v>824.05</v>
      </c>
      <c r="L129" s="231">
        <v>811.25</v>
      </c>
      <c r="M129" s="231">
        <v>0.67779</v>
      </c>
      <c r="N129" s="1"/>
      <c r="O129" s="1"/>
    </row>
    <row r="130" spans="1:15" ht="12.75" customHeight="1">
      <c r="A130" s="30">
        <v>120</v>
      </c>
      <c r="B130" s="217" t="s">
        <v>336</v>
      </c>
      <c r="C130" s="231">
        <v>894.25</v>
      </c>
      <c r="D130" s="232">
        <v>894.41666666666663</v>
      </c>
      <c r="E130" s="232">
        <v>889.83333333333326</v>
      </c>
      <c r="F130" s="232">
        <v>885.41666666666663</v>
      </c>
      <c r="G130" s="232">
        <v>880.83333333333326</v>
      </c>
      <c r="H130" s="232">
        <v>898.83333333333326</v>
      </c>
      <c r="I130" s="232">
        <v>903.41666666666652</v>
      </c>
      <c r="J130" s="232">
        <v>907.83333333333326</v>
      </c>
      <c r="K130" s="231">
        <v>899</v>
      </c>
      <c r="L130" s="231">
        <v>890</v>
      </c>
      <c r="M130" s="231">
        <v>8.1960000000000005E-2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380.05</v>
      </c>
      <c r="D131" s="232">
        <v>380.41666666666669</v>
      </c>
      <c r="E131" s="232">
        <v>378.13333333333338</v>
      </c>
      <c r="F131" s="232">
        <v>376.2166666666667</v>
      </c>
      <c r="G131" s="232">
        <v>373.93333333333339</v>
      </c>
      <c r="H131" s="232">
        <v>382.33333333333337</v>
      </c>
      <c r="I131" s="232">
        <v>384.61666666666667</v>
      </c>
      <c r="J131" s="232">
        <v>386.53333333333336</v>
      </c>
      <c r="K131" s="231">
        <v>382.7</v>
      </c>
      <c r="L131" s="231">
        <v>378.5</v>
      </c>
      <c r="M131" s="231">
        <v>20.048500000000001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560.85</v>
      </c>
      <c r="D132" s="232">
        <v>562.15</v>
      </c>
      <c r="E132" s="232">
        <v>555.94999999999993</v>
      </c>
      <c r="F132" s="232">
        <v>551.04999999999995</v>
      </c>
      <c r="G132" s="232">
        <v>544.84999999999991</v>
      </c>
      <c r="H132" s="232">
        <v>567.04999999999995</v>
      </c>
      <c r="I132" s="232">
        <v>573.25</v>
      </c>
      <c r="J132" s="232">
        <v>578.15</v>
      </c>
      <c r="K132" s="231">
        <v>568.35</v>
      </c>
      <c r="L132" s="231">
        <v>557.25</v>
      </c>
      <c r="M132" s="231">
        <v>9.0415299999999998</v>
      </c>
      <c r="N132" s="1"/>
      <c r="O132" s="1"/>
    </row>
    <row r="133" spans="1:15" ht="12.75" customHeight="1">
      <c r="A133" s="30">
        <v>123</v>
      </c>
      <c r="B133" s="217" t="s">
        <v>248</v>
      </c>
      <c r="C133" s="231">
        <v>1872.15</v>
      </c>
      <c r="D133" s="232">
        <v>1880.0833333333333</v>
      </c>
      <c r="E133" s="232">
        <v>1857.1666666666665</v>
      </c>
      <c r="F133" s="232">
        <v>1842.1833333333332</v>
      </c>
      <c r="G133" s="232">
        <v>1819.2666666666664</v>
      </c>
      <c r="H133" s="232">
        <v>1895.0666666666666</v>
      </c>
      <c r="I133" s="232">
        <v>1917.9833333333331</v>
      </c>
      <c r="J133" s="232">
        <v>1932.9666666666667</v>
      </c>
      <c r="K133" s="231">
        <v>1903</v>
      </c>
      <c r="L133" s="231">
        <v>1865.1</v>
      </c>
      <c r="M133" s="231">
        <v>1.1451</v>
      </c>
      <c r="N133" s="1"/>
      <c r="O133" s="1"/>
    </row>
    <row r="134" spans="1:15" ht="12.75" customHeight="1">
      <c r="A134" s="30">
        <v>124</v>
      </c>
      <c r="B134" s="217" t="s">
        <v>856</v>
      </c>
      <c r="C134" s="231">
        <v>693.75</v>
      </c>
      <c r="D134" s="232">
        <v>699.06666666666661</v>
      </c>
      <c r="E134" s="232">
        <v>685.88333333333321</v>
      </c>
      <c r="F134" s="232">
        <v>678.01666666666665</v>
      </c>
      <c r="G134" s="232">
        <v>664.83333333333326</v>
      </c>
      <c r="H134" s="232">
        <v>706.93333333333317</v>
      </c>
      <c r="I134" s="232">
        <v>720.11666666666656</v>
      </c>
      <c r="J134" s="232">
        <v>727.98333333333312</v>
      </c>
      <c r="K134" s="231">
        <v>712.25</v>
      </c>
      <c r="L134" s="231">
        <v>691.2</v>
      </c>
      <c r="M134" s="231">
        <v>3.3846599999999998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1998.95</v>
      </c>
      <c r="D135" s="232">
        <v>2003.9833333333336</v>
      </c>
      <c r="E135" s="232">
        <v>1988.0666666666671</v>
      </c>
      <c r="F135" s="232">
        <v>1977.1833333333334</v>
      </c>
      <c r="G135" s="232">
        <v>1961.2666666666669</v>
      </c>
      <c r="H135" s="232">
        <v>2014.8666666666672</v>
      </c>
      <c r="I135" s="232">
        <v>2030.7833333333338</v>
      </c>
      <c r="J135" s="232">
        <v>2041.6666666666674</v>
      </c>
      <c r="K135" s="231">
        <v>2019.9</v>
      </c>
      <c r="L135" s="231">
        <v>1993.1</v>
      </c>
      <c r="M135" s="231">
        <v>2.16858</v>
      </c>
      <c r="N135" s="1"/>
      <c r="O135" s="1"/>
    </row>
    <row r="136" spans="1:15" ht="12.75" customHeight="1">
      <c r="A136" s="30">
        <v>126</v>
      </c>
      <c r="B136" s="217" t="s">
        <v>849</v>
      </c>
      <c r="C136" s="231">
        <v>337.45</v>
      </c>
      <c r="D136" s="232">
        <v>335.7</v>
      </c>
      <c r="E136" s="232">
        <v>332.4</v>
      </c>
      <c r="F136" s="232">
        <v>327.34999999999997</v>
      </c>
      <c r="G136" s="232">
        <v>324.04999999999995</v>
      </c>
      <c r="H136" s="232">
        <v>340.75</v>
      </c>
      <c r="I136" s="232">
        <v>344.05000000000007</v>
      </c>
      <c r="J136" s="232">
        <v>349.1</v>
      </c>
      <c r="K136" s="231">
        <v>339</v>
      </c>
      <c r="L136" s="231">
        <v>330.65</v>
      </c>
      <c r="M136" s="231">
        <v>3.3700299999999999</v>
      </c>
      <c r="N136" s="1"/>
      <c r="O136" s="1"/>
    </row>
    <row r="137" spans="1:15" ht="12.75" customHeight="1">
      <c r="A137" s="30">
        <v>127</v>
      </c>
      <c r="B137" s="217" t="s">
        <v>337</v>
      </c>
      <c r="C137" s="231">
        <v>216.7</v>
      </c>
      <c r="D137" s="232">
        <v>216.75</v>
      </c>
      <c r="E137" s="232">
        <v>215.05</v>
      </c>
      <c r="F137" s="232">
        <v>213.4</v>
      </c>
      <c r="G137" s="232">
        <v>211.70000000000002</v>
      </c>
      <c r="H137" s="232">
        <v>218.4</v>
      </c>
      <c r="I137" s="232">
        <v>220.1</v>
      </c>
      <c r="J137" s="232">
        <v>221.75</v>
      </c>
      <c r="K137" s="231">
        <v>218.45</v>
      </c>
      <c r="L137" s="231">
        <v>215.1</v>
      </c>
      <c r="M137" s="231">
        <v>17.640509999999999</v>
      </c>
      <c r="N137" s="1"/>
      <c r="O137" s="1"/>
    </row>
    <row r="138" spans="1:15" ht="12.75" customHeight="1">
      <c r="A138" s="30">
        <v>128</v>
      </c>
      <c r="B138" s="217" t="s">
        <v>817</v>
      </c>
      <c r="C138" s="231">
        <v>177.75</v>
      </c>
      <c r="D138" s="232">
        <v>178.58333333333334</v>
      </c>
      <c r="E138" s="232">
        <v>176.16666666666669</v>
      </c>
      <c r="F138" s="232">
        <v>174.58333333333334</v>
      </c>
      <c r="G138" s="232">
        <v>172.16666666666669</v>
      </c>
      <c r="H138" s="232">
        <v>180.16666666666669</v>
      </c>
      <c r="I138" s="232">
        <v>182.58333333333337</v>
      </c>
      <c r="J138" s="232">
        <v>184.16666666666669</v>
      </c>
      <c r="K138" s="231">
        <v>181</v>
      </c>
      <c r="L138" s="231">
        <v>177</v>
      </c>
      <c r="M138" s="231">
        <v>8.08019</v>
      </c>
      <c r="N138" s="1"/>
      <c r="O138" s="1"/>
    </row>
    <row r="139" spans="1:15" ht="12.75" customHeight="1">
      <c r="A139" s="30">
        <v>129</v>
      </c>
      <c r="B139" s="217" t="s">
        <v>249</v>
      </c>
      <c r="C139" s="231">
        <v>40.200000000000003</v>
      </c>
      <c r="D139" s="232">
        <v>40.533333333333331</v>
      </c>
      <c r="E139" s="232">
        <v>39.566666666666663</v>
      </c>
      <c r="F139" s="232">
        <v>38.93333333333333</v>
      </c>
      <c r="G139" s="232">
        <v>37.966666666666661</v>
      </c>
      <c r="H139" s="232">
        <v>41.166666666666664</v>
      </c>
      <c r="I139" s="232">
        <v>42.133333333333333</v>
      </c>
      <c r="J139" s="232">
        <v>42.766666666666666</v>
      </c>
      <c r="K139" s="231">
        <v>41.5</v>
      </c>
      <c r="L139" s="231">
        <v>39.9</v>
      </c>
      <c r="M139" s="231">
        <v>19.10416</v>
      </c>
      <c r="N139" s="1"/>
      <c r="O139" s="1"/>
    </row>
    <row r="140" spans="1:15" ht="12.75" customHeight="1">
      <c r="A140" s="30">
        <v>130</v>
      </c>
      <c r="B140" s="217" t="s">
        <v>338</v>
      </c>
      <c r="C140" s="231">
        <v>223.4</v>
      </c>
      <c r="D140" s="232">
        <v>224.4</v>
      </c>
      <c r="E140" s="232">
        <v>219.10000000000002</v>
      </c>
      <c r="F140" s="232">
        <v>214.8</v>
      </c>
      <c r="G140" s="232">
        <v>209.50000000000003</v>
      </c>
      <c r="H140" s="232">
        <v>228.70000000000002</v>
      </c>
      <c r="I140" s="232">
        <v>234.00000000000003</v>
      </c>
      <c r="J140" s="232">
        <v>238.3</v>
      </c>
      <c r="K140" s="231">
        <v>229.7</v>
      </c>
      <c r="L140" s="231">
        <v>220.1</v>
      </c>
      <c r="M140" s="231">
        <v>18.868539999999999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3393</v>
      </c>
      <c r="D141" s="232">
        <v>3384.1666666666665</v>
      </c>
      <c r="E141" s="232">
        <v>3366.333333333333</v>
      </c>
      <c r="F141" s="232">
        <v>3339.6666666666665</v>
      </c>
      <c r="G141" s="232">
        <v>3321.833333333333</v>
      </c>
      <c r="H141" s="232">
        <v>3410.833333333333</v>
      </c>
      <c r="I141" s="232">
        <v>3428.6666666666661</v>
      </c>
      <c r="J141" s="232">
        <v>3455.333333333333</v>
      </c>
      <c r="K141" s="231">
        <v>3402</v>
      </c>
      <c r="L141" s="231">
        <v>3357.5</v>
      </c>
      <c r="M141" s="231">
        <v>2.4467699999999999</v>
      </c>
      <c r="N141" s="1"/>
      <c r="O141" s="1"/>
    </row>
    <row r="142" spans="1:15" ht="12.75" customHeight="1">
      <c r="A142" s="30">
        <v>132</v>
      </c>
      <c r="B142" s="217" t="s">
        <v>250</v>
      </c>
      <c r="C142" s="231">
        <v>3922.15</v>
      </c>
      <c r="D142" s="232">
        <v>3909.0499999999997</v>
      </c>
      <c r="E142" s="232">
        <v>3889.0999999999995</v>
      </c>
      <c r="F142" s="232">
        <v>3856.0499999999997</v>
      </c>
      <c r="G142" s="232">
        <v>3836.0999999999995</v>
      </c>
      <c r="H142" s="232">
        <v>3942.0999999999995</v>
      </c>
      <c r="I142" s="232">
        <v>3962.0499999999993</v>
      </c>
      <c r="J142" s="232">
        <v>3995.0999999999995</v>
      </c>
      <c r="K142" s="231">
        <v>3929</v>
      </c>
      <c r="L142" s="231">
        <v>3876</v>
      </c>
      <c r="M142" s="231">
        <v>0.87251000000000001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2239.3000000000002</v>
      </c>
      <c r="D143" s="232">
        <v>2231.1833333333334</v>
      </c>
      <c r="E143" s="232">
        <v>2201.166666666667</v>
      </c>
      <c r="F143" s="232">
        <v>2163.0333333333338</v>
      </c>
      <c r="G143" s="232">
        <v>2133.0166666666673</v>
      </c>
      <c r="H143" s="232">
        <v>2269.3166666666666</v>
      </c>
      <c r="I143" s="232">
        <v>2299.333333333333</v>
      </c>
      <c r="J143" s="232">
        <v>2337.4666666666662</v>
      </c>
      <c r="K143" s="231">
        <v>2261.1999999999998</v>
      </c>
      <c r="L143" s="231">
        <v>2193.0500000000002</v>
      </c>
      <c r="M143" s="231">
        <v>2.8207599999999999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4238.3500000000004</v>
      </c>
      <c r="D144" s="232">
        <v>4237.5166666666673</v>
      </c>
      <c r="E144" s="232">
        <v>4216.9333333333343</v>
      </c>
      <c r="F144" s="232">
        <v>4195.5166666666673</v>
      </c>
      <c r="G144" s="232">
        <v>4174.9333333333343</v>
      </c>
      <c r="H144" s="232">
        <v>4258.9333333333343</v>
      </c>
      <c r="I144" s="232">
        <v>4279.5166666666682</v>
      </c>
      <c r="J144" s="232">
        <v>4300.9333333333343</v>
      </c>
      <c r="K144" s="231">
        <v>4258.1000000000004</v>
      </c>
      <c r="L144" s="231">
        <v>4216.1000000000004</v>
      </c>
      <c r="M144" s="231">
        <v>1.6217900000000001</v>
      </c>
      <c r="N144" s="1"/>
      <c r="O144" s="1"/>
    </row>
    <row r="145" spans="1:15" ht="12.75" customHeight="1">
      <c r="A145" s="30">
        <v>135</v>
      </c>
      <c r="B145" s="217" t="s">
        <v>339</v>
      </c>
      <c r="C145" s="231">
        <v>575.79999999999995</v>
      </c>
      <c r="D145" s="232">
        <v>577.16666666666663</v>
      </c>
      <c r="E145" s="232">
        <v>569.63333333333321</v>
      </c>
      <c r="F145" s="232">
        <v>563.46666666666658</v>
      </c>
      <c r="G145" s="232">
        <v>555.93333333333317</v>
      </c>
      <c r="H145" s="232">
        <v>583.33333333333326</v>
      </c>
      <c r="I145" s="232">
        <v>590.86666666666679</v>
      </c>
      <c r="J145" s="232">
        <v>597.0333333333333</v>
      </c>
      <c r="K145" s="231">
        <v>584.70000000000005</v>
      </c>
      <c r="L145" s="231">
        <v>571</v>
      </c>
      <c r="M145" s="231">
        <v>1.47787</v>
      </c>
      <c r="N145" s="1"/>
      <c r="O145" s="1"/>
    </row>
    <row r="146" spans="1:15" ht="12.75" customHeight="1">
      <c r="A146" s="30">
        <v>136</v>
      </c>
      <c r="B146" s="217" t="s">
        <v>340</v>
      </c>
      <c r="C146" s="231">
        <v>179.15</v>
      </c>
      <c r="D146" s="232">
        <v>178.6</v>
      </c>
      <c r="E146" s="232">
        <v>176.29999999999998</v>
      </c>
      <c r="F146" s="232">
        <v>173.45</v>
      </c>
      <c r="G146" s="232">
        <v>171.14999999999998</v>
      </c>
      <c r="H146" s="232">
        <v>181.45</v>
      </c>
      <c r="I146" s="232">
        <v>183.75</v>
      </c>
      <c r="J146" s="232">
        <v>186.6</v>
      </c>
      <c r="K146" s="231">
        <v>180.9</v>
      </c>
      <c r="L146" s="231">
        <v>175.75</v>
      </c>
      <c r="M146" s="231">
        <v>3.1427900000000002</v>
      </c>
      <c r="N146" s="1"/>
      <c r="O146" s="1"/>
    </row>
    <row r="147" spans="1:15" ht="12.75" customHeight="1">
      <c r="A147" s="30">
        <v>137</v>
      </c>
      <c r="B147" s="217" t="s">
        <v>341</v>
      </c>
      <c r="C147" s="231">
        <v>169.6</v>
      </c>
      <c r="D147" s="232">
        <v>170.51666666666665</v>
      </c>
      <c r="E147" s="232">
        <v>168.08333333333331</v>
      </c>
      <c r="F147" s="232">
        <v>166.56666666666666</v>
      </c>
      <c r="G147" s="232">
        <v>164.13333333333333</v>
      </c>
      <c r="H147" s="232">
        <v>172.0333333333333</v>
      </c>
      <c r="I147" s="232">
        <v>174.46666666666664</v>
      </c>
      <c r="J147" s="232">
        <v>175.98333333333329</v>
      </c>
      <c r="K147" s="231">
        <v>172.95</v>
      </c>
      <c r="L147" s="231">
        <v>169</v>
      </c>
      <c r="M147" s="231">
        <v>1.6857899999999999</v>
      </c>
      <c r="N147" s="1"/>
      <c r="O147" s="1"/>
    </row>
    <row r="148" spans="1:15" ht="12.75" customHeight="1">
      <c r="A148" s="30">
        <v>138</v>
      </c>
      <c r="B148" s="217" t="s">
        <v>818</v>
      </c>
      <c r="C148" s="231">
        <v>53.15</v>
      </c>
      <c r="D148" s="232">
        <v>53.35</v>
      </c>
      <c r="E148" s="232">
        <v>52.6</v>
      </c>
      <c r="F148" s="232">
        <v>52.05</v>
      </c>
      <c r="G148" s="232">
        <v>51.3</v>
      </c>
      <c r="H148" s="232">
        <v>53.900000000000006</v>
      </c>
      <c r="I148" s="232">
        <v>54.650000000000006</v>
      </c>
      <c r="J148" s="232">
        <v>55.20000000000001</v>
      </c>
      <c r="K148" s="231">
        <v>54.1</v>
      </c>
      <c r="L148" s="231">
        <v>52.8</v>
      </c>
      <c r="M148" s="231">
        <v>52.922820000000002</v>
      </c>
      <c r="N148" s="1"/>
      <c r="O148" s="1"/>
    </row>
    <row r="149" spans="1:15" ht="12.75" customHeight="1">
      <c r="A149" s="30">
        <v>139</v>
      </c>
      <c r="B149" s="217" t="s">
        <v>342</v>
      </c>
      <c r="C149" s="231">
        <v>64.25</v>
      </c>
      <c r="D149" s="232">
        <v>64.63333333333334</v>
      </c>
      <c r="E149" s="232">
        <v>63.616666666666674</v>
      </c>
      <c r="F149" s="232">
        <v>62.983333333333334</v>
      </c>
      <c r="G149" s="232">
        <v>61.966666666666669</v>
      </c>
      <c r="H149" s="232">
        <v>65.26666666666668</v>
      </c>
      <c r="I149" s="232">
        <v>66.28333333333336</v>
      </c>
      <c r="J149" s="232">
        <v>66.916666666666686</v>
      </c>
      <c r="K149" s="231">
        <v>65.650000000000006</v>
      </c>
      <c r="L149" s="231">
        <v>64</v>
      </c>
      <c r="M149" s="231">
        <v>12.20166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3213.45</v>
      </c>
      <c r="D150" s="232">
        <v>3219.8166666666671</v>
      </c>
      <c r="E150" s="232">
        <v>3199.6333333333341</v>
      </c>
      <c r="F150" s="232">
        <v>3185.8166666666671</v>
      </c>
      <c r="G150" s="232">
        <v>3165.6333333333341</v>
      </c>
      <c r="H150" s="232">
        <v>3233.6333333333341</v>
      </c>
      <c r="I150" s="232">
        <v>3253.8166666666675</v>
      </c>
      <c r="J150" s="232">
        <v>3267.6333333333341</v>
      </c>
      <c r="K150" s="231">
        <v>3240</v>
      </c>
      <c r="L150" s="231">
        <v>3206</v>
      </c>
      <c r="M150" s="231">
        <v>3.23237</v>
      </c>
      <c r="N150" s="1"/>
      <c r="O150" s="1"/>
    </row>
    <row r="151" spans="1:15" ht="12.75" customHeight="1">
      <c r="A151" s="30">
        <v>141</v>
      </c>
      <c r="B151" s="217" t="s">
        <v>343</v>
      </c>
      <c r="C151" s="231">
        <v>410.25</v>
      </c>
      <c r="D151" s="232">
        <v>413.08333333333331</v>
      </c>
      <c r="E151" s="232">
        <v>405.76666666666665</v>
      </c>
      <c r="F151" s="232">
        <v>401.28333333333336</v>
      </c>
      <c r="G151" s="232">
        <v>393.9666666666667</v>
      </c>
      <c r="H151" s="232">
        <v>417.56666666666661</v>
      </c>
      <c r="I151" s="232">
        <v>424.88333333333333</v>
      </c>
      <c r="J151" s="232">
        <v>429.36666666666656</v>
      </c>
      <c r="K151" s="231">
        <v>420.4</v>
      </c>
      <c r="L151" s="231">
        <v>408.6</v>
      </c>
      <c r="M151" s="231">
        <v>2.1407699999999998</v>
      </c>
      <c r="N151" s="1"/>
      <c r="O151" s="1"/>
    </row>
    <row r="152" spans="1:15" ht="12.75" customHeight="1">
      <c r="A152" s="30">
        <v>142</v>
      </c>
      <c r="B152" s="217" t="s">
        <v>251</v>
      </c>
      <c r="C152" s="231">
        <v>429.75</v>
      </c>
      <c r="D152" s="232">
        <v>430.26666666666665</v>
      </c>
      <c r="E152" s="232">
        <v>427.5333333333333</v>
      </c>
      <c r="F152" s="232">
        <v>425.31666666666666</v>
      </c>
      <c r="G152" s="232">
        <v>422.58333333333331</v>
      </c>
      <c r="H152" s="232">
        <v>432.48333333333329</v>
      </c>
      <c r="I152" s="232">
        <v>435.21666666666664</v>
      </c>
      <c r="J152" s="232">
        <v>437.43333333333328</v>
      </c>
      <c r="K152" s="231">
        <v>433</v>
      </c>
      <c r="L152" s="231">
        <v>428.05</v>
      </c>
      <c r="M152" s="231">
        <v>2.0490400000000002</v>
      </c>
      <c r="N152" s="1"/>
      <c r="O152" s="1"/>
    </row>
    <row r="153" spans="1:15" ht="12.75" customHeight="1">
      <c r="A153" s="30">
        <v>143</v>
      </c>
      <c r="B153" s="217" t="s">
        <v>252</v>
      </c>
      <c r="C153" s="231">
        <v>1381.3</v>
      </c>
      <c r="D153" s="232">
        <v>1378.7666666666667</v>
      </c>
      <c r="E153" s="232">
        <v>1368.5333333333333</v>
      </c>
      <c r="F153" s="232">
        <v>1355.7666666666667</v>
      </c>
      <c r="G153" s="232">
        <v>1345.5333333333333</v>
      </c>
      <c r="H153" s="232">
        <v>1391.5333333333333</v>
      </c>
      <c r="I153" s="232">
        <v>1401.7666666666664</v>
      </c>
      <c r="J153" s="232">
        <v>1414.5333333333333</v>
      </c>
      <c r="K153" s="231">
        <v>1389</v>
      </c>
      <c r="L153" s="231">
        <v>1366</v>
      </c>
      <c r="M153" s="231">
        <v>8.0350000000000005E-2</v>
      </c>
      <c r="N153" s="1"/>
      <c r="O153" s="1"/>
    </row>
    <row r="154" spans="1:15" ht="12.75" customHeight="1">
      <c r="A154" s="30">
        <v>144</v>
      </c>
      <c r="B154" s="217" t="s">
        <v>344</v>
      </c>
      <c r="C154" s="231">
        <v>80.099999999999994</v>
      </c>
      <c r="D154" s="232">
        <v>80.466666666666654</v>
      </c>
      <c r="E154" s="232">
        <v>79.433333333333309</v>
      </c>
      <c r="F154" s="232">
        <v>78.766666666666652</v>
      </c>
      <c r="G154" s="232">
        <v>77.733333333333306</v>
      </c>
      <c r="H154" s="232">
        <v>81.133333333333312</v>
      </c>
      <c r="I154" s="232">
        <v>82.166666666666643</v>
      </c>
      <c r="J154" s="232">
        <v>82.833333333333314</v>
      </c>
      <c r="K154" s="231">
        <v>81.5</v>
      </c>
      <c r="L154" s="231">
        <v>79.8</v>
      </c>
      <c r="M154" s="231">
        <v>20.316279999999999</v>
      </c>
      <c r="N154" s="1"/>
      <c r="O154" s="1"/>
    </row>
    <row r="155" spans="1:15" ht="12.75" customHeight="1">
      <c r="A155" s="30">
        <v>145</v>
      </c>
      <c r="B155" s="217" t="s">
        <v>774</v>
      </c>
      <c r="C155" s="231">
        <v>59.35</v>
      </c>
      <c r="D155" s="232">
        <v>59.716666666666669</v>
      </c>
      <c r="E155" s="232">
        <v>58.733333333333334</v>
      </c>
      <c r="F155" s="232">
        <v>58.116666666666667</v>
      </c>
      <c r="G155" s="232">
        <v>57.133333333333333</v>
      </c>
      <c r="H155" s="232">
        <v>60.333333333333336</v>
      </c>
      <c r="I155" s="232">
        <v>61.31666666666667</v>
      </c>
      <c r="J155" s="232">
        <v>61.933333333333337</v>
      </c>
      <c r="K155" s="231">
        <v>60.7</v>
      </c>
      <c r="L155" s="231">
        <v>59.1</v>
      </c>
      <c r="M155" s="231">
        <v>24.784300000000002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2166.8000000000002</v>
      </c>
      <c r="D156" s="232">
        <v>2167.8833333333332</v>
      </c>
      <c r="E156" s="232">
        <v>2141.7666666666664</v>
      </c>
      <c r="F156" s="232">
        <v>2116.7333333333331</v>
      </c>
      <c r="G156" s="232">
        <v>2090.6166666666663</v>
      </c>
      <c r="H156" s="232">
        <v>2192.9166666666665</v>
      </c>
      <c r="I156" s="232">
        <v>2219.0333333333333</v>
      </c>
      <c r="J156" s="232">
        <v>2244.0666666666666</v>
      </c>
      <c r="K156" s="231">
        <v>2194</v>
      </c>
      <c r="L156" s="231">
        <v>2142.85</v>
      </c>
      <c r="M156" s="231">
        <v>3.0551400000000002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180.9</v>
      </c>
      <c r="D157" s="232">
        <v>181.13333333333333</v>
      </c>
      <c r="E157" s="232">
        <v>179.26666666666665</v>
      </c>
      <c r="F157" s="232">
        <v>177.63333333333333</v>
      </c>
      <c r="G157" s="232">
        <v>175.76666666666665</v>
      </c>
      <c r="H157" s="232">
        <v>182.76666666666665</v>
      </c>
      <c r="I157" s="232">
        <v>184.63333333333333</v>
      </c>
      <c r="J157" s="232">
        <v>186.26666666666665</v>
      </c>
      <c r="K157" s="231">
        <v>183</v>
      </c>
      <c r="L157" s="231">
        <v>179.5</v>
      </c>
      <c r="M157" s="231">
        <v>17.294840000000001</v>
      </c>
      <c r="N157" s="1"/>
      <c r="O157" s="1"/>
    </row>
    <row r="158" spans="1:15" ht="12.75" customHeight="1">
      <c r="A158" s="30">
        <v>148</v>
      </c>
      <c r="B158" s="217" t="s">
        <v>345</v>
      </c>
      <c r="C158" s="231">
        <v>274.05</v>
      </c>
      <c r="D158" s="232">
        <v>273.55</v>
      </c>
      <c r="E158" s="232">
        <v>271.10000000000002</v>
      </c>
      <c r="F158" s="232">
        <v>268.15000000000003</v>
      </c>
      <c r="G158" s="232">
        <v>265.70000000000005</v>
      </c>
      <c r="H158" s="232">
        <v>276.5</v>
      </c>
      <c r="I158" s="232">
        <v>278.94999999999993</v>
      </c>
      <c r="J158" s="232">
        <v>281.89999999999998</v>
      </c>
      <c r="K158" s="231">
        <v>276</v>
      </c>
      <c r="L158" s="231">
        <v>270.60000000000002</v>
      </c>
      <c r="M158" s="231">
        <v>0.53832000000000002</v>
      </c>
      <c r="N158" s="1"/>
      <c r="O158" s="1"/>
    </row>
    <row r="159" spans="1:15" ht="12.75" customHeight="1">
      <c r="A159" s="30">
        <v>149</v>
      </c>
      <c r="B159" s="217" t="s">
        <v>807</v>
      </c>
      <c r="C159" s="231">
        <v>153.5</v>
      </c>
      <c r="D159" s="232">
        <v>153.93333333333334</v>
      </c>
      <c r="E159" s="232">
        <v>152.06666666666666</v>
      </c>
      <c r="F159" s="232">
        <v>150.63333333333333</v>
      </c>
      <c r="G159" s="232">
        <v>148.76666666666665</v>
      </c>
      <c r="H159" s="232">
        <v>155.36666666666667</v>
      </c>
      <c r="I159" s="232">
        <v>157.23333333333335</v>
      </c>
      <c r="J159" s="232">
        <v>158.66666666666669</v>
      </c>
      <c r="K159" s="231">
        <v>155.80000000000001</v>
      </c>
      <c r="L159" s="231">
        <v>152.5</v>
      </c>
      <c r="M159" s="231">
        <v>36.510809999999999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137.75</v>
      </c>
      <c r="D160" s="232">
        <v>139.1</v>
      </c>
      <c r="E160" s="232">
        <v>135.94999999999999</v>
      </c>
      <c r="F160" s="232">
        <v>134.15</v>
      </c>
      <c r="G160" s="232">
        <v>131</v>
      </c>
      <c r="H160" s="232">
        <v>140.89999999999998</v>
      </c>
      <c r="I160" s="232">
        <v>144.05000000000001</v>
      </c>
      <c r="J160" s="232">
        <v>145.84999999999997</v>
      </c>
      <c r="K160" s="231">
        <v>142.25</v>
      </c>
      <c r="L160" s="231">
        <v>137.30000000000001</v>
      </c>
      <c r="M160" s="231">
        <v>245.59742</v>
      </c>
      <c r="N160" s="1"/>
      <c r="O160" s="1"/>
    </row>
    <row r="161" spans="1:15" ht="12.75" customHeight="1">
      <c r="A161" s="30">
        <v>151</v>
      </c>
      <c r="B161" s="217" t="s">
        <v>775</v>
      </c>
      <c r="C161" s="231">
        <v>337</v>
      </c>
      <c r="D161" s="232">
        <v>341.28333333333336</v>
      </c>
      <c r="E161" s="232">
        <v>332.7166666666667</v>
      </c>
      <c r="F161" s="232">
        <v>328.43333333333334</v>
      </c>
      <c r="G161" s="232">
        <v>319.86666666666667</v>
      </c>
      <c r="H161" s="232">
        <v>345.56666666666672</v>
      </c>
      <c r="I161" s="232">
        <v>354.13333333333344</v>
      </c>
      <c r="J161" s="232">
        <v>358.41666666666674</v>
      </c>
      <c r="K161" s="231">
        <v>349.85</v>
      </c>
      <c r="L161" s="231">
        <v>337</v>
      </c>
      <c r="M161" s="231">
        <v>13.33766</v>
      </c>
      <c r="N161" s="1"/>
      <c r="O161" s="1"/>
    </row>
    <row r="162" spans="1:15" ht="12.75" customHeight="1">
      <c r="A162" s="30">
        <v>152</v>
      </c>
      <c r="B162" s="217" t="s">
        <v>346</v>
      </c>
      <c r="C162" s="231">
        <v>5646.85</v>
      </c>
      <c r="D162" s="232">
        <v>5659.2833333333328</v>
      </c>
      <c r="E162" s="232">
        <v>5598.5666666666657</v>
      </c>
      <c r="F162" s="232">
        <v>5550.2833333333328</v>
      </c>
      <c r="G162" s="232">
        <v>5489.5666666666657</v>
      </c>
      <c r="H162" s="232">
        <v>5707.5666666666657</v>
      </c>
      <c r="I162" s="232">
        <v>5768.2833333333328</v>
      </c>
      <c r="J162" s="232">
        <v>5816.5666666666657</v>
      </c>
      <c r="K162" s="231">
        <v>5720</v>
      </c>
      <c r="L162" s="231">
        <v>5611</v>
      </c>
      <c r="M162" s="231">
        <v>0.15168000000000001</v>
      </c>
      <c r="N162" s="1"/>
      <c r="O162" s="1"/>
    </row>
    <row r="163" spans="1:15" ht="12.75" customHeight="1">
      <c r="A163" s="30">
        <v>153</v>
      </c>
      <c r="B163" s="217" t="s">
        <v>347</v>
      </c>
      <c r="C163" s="231">
        <v>560.85</v>
      </c>
      <c r="D163" s="232">
        <v>559.41666666666663</v>
      </c>
      <c r="E163" s="232">
        <v>553.43333333333328</v>
      </c>
      <c r="F163" s="232">
        <v>546.01666666666665</v>
      </c>
      <c r="G163" s="232">
        <v>540.0333333333333</v>
      </c>
      <c r="H163" s="232">
        <v>566.83333333333326</v>
      </c>
      <c r="I163" s="232">
        <v>572.81666666666661</v>
      </c>
      <c r="J163" s="232">
        <v>580.23333333333323</v>
      </c>
      <c r="K163" s="231">
        <v>565.4</v>
      </c>
      <c r="L163" s="231">
        <v>552</v>
      </c>
      <c r="M163" s="231">
        <v>3.6734900000000001</v>
      </c>
      <c r="N163" s="1"/>
      <c r="O163" s="1"/>
    </row>
    <row r="164" spans="1:15" ht="12.75" customHeight="1">
      <c r="A164" s="30">
        <v>154</v>
      </c>
      <c r="B164" s="217" t="s">
        <v>348</v>
      </c>
      <c r="C164" s="231">
        <v>188.85</v>
      </c>
      <c r="D164" s="232">
        <v>189.30000000000004</v>
      </c>
      <c r="E164" s="232">
        <v>186.60000000000008</v>
      </c>
      <c r="F164" s="232">
        <v>184.35000000000005</v>
      </c>
      <c r="G164" s="232">
        <v>181.65000000000009</v>
      </c>
      <c r="H164" s="232">
        <v>191.55000000000007</v>
      </c>
      <c r="I164" s="232">
        <v>194.25000000000006</v>
      </c>
      <c r="J164" s="232">
        <v>196.50000000000006</v>
      </c>
      <c r="K164" s="231">
        <v>192</v>
      </c>
      <c r="L164" s="231">
        <v>187.05</v>
      </c>
      <c r="M164" s="231">
        <v>8.1704799999999995</v>
      </c>
      <c r="N164" s="1"/>
      <c r="O164" s="1"/>
    </row>
    <row r="165" spans="1:15" ht="12.75" customHeight="1">
      <c r="A165" s="30">
        <v>155</v>
      </c>
      <c r="B165" s="217" t="s">
        <v>349</v>
      </c>
      <c r="C165" s="231">
        <v>103.9</v>
      </c>
      <c r="D165" s="232">
        <v>103.83333333333333</v>
      </c>
      <c r="E165" s="232">
        <v>103.16666666666666</v>
      </c>
      <c r="F165" s="232">
        <v>102.43333333333332</v>
      </c>
      <c r="G165" s="232">
        <v>101.76666666666665</v>
      </c>
      <c r="H165" s="232">
        <v>104.56666666666666</v>
      </c>
      <c r="I165" s="232">
        <v>105.23333333333332</v>
      </c>
      <c r="J165" s="232">
        <v>105.96666666666667</v>
      </c>
      <c r="K165" s="231">
        <v>104.5</v>
      </c>
      <c r="L165" s="231">
        <v>103.1</v>
      </c>
      <c r="M165" s="231">
        <v>8.26539</v>
      </c>
      <c r="N165" s="1"/>
      <c r="O165" s="1"/>
    </row>
    <row r="166" spans="1:15" ht="12.75" customHeight="1">
      <c r="A166" s="30">
        <v>156</v>
      </c>
      <c r="B166" s="217" t="s">
        <v>253</v>
      </c>
      <c r="C166" s="231">
        <v>283.60000000000002</v>
      </c>
      <c r="D166" s="232">
        <v>283.23333333333335</v>
      </c>
      <c r="E166" s="232">
        <v>281.4666666666667</v>
      </c>
      <c r="F166" s="232">
        <v>279.33333333333337</v>
      </c>
      <c r="G166" s="232">
        <v>277.56666666666672</v>
      </c>
      <c r="H166" s="232">
        <v>285.36666666666667</v>
      </c>
      <c r="I166" s="232">
        <v>287.13333333333333</v>
      </c>
      <c r="J166" s="232">
        <v>289.26666666666665</v>
      </c>
      <c r="K166" s="231">
        <v>285</v>
      </c>
      <c r="L166" s="231">
        <v>281.10000000000002</v>
      </c>
      <c r="M166" s="231">
        <v>2.8086500000000001</v>
      </c>
      <c r="N166" s="1"/>
      <c r="O166" s="1"/>
    </row>
    <row r="167" spans="1:15" ht="12.75" customHeight="1">
      <c r="A167" s="30">
        <v>157</v>
      </c>
      <c r="B167" s="217" t="s">
        <v>819</v>
      </c>
      <c r="C167" s="231">
        <v>1178.7</v>
      </c>
      <c r="D167" s="232">
        <v>1177.0666666666666</v>
      </c>
      <c r="E167" s="232">
        <v>1165.1333333333332</v>
      </c>
      <c r="F167" s="232">
        <v>1151.5666666666666</v>
      </c>
      <c r="G167" s="232">
        <v>1139.6333333333332</v>
      </c>
      <c r="H167" s="232">
        <v>1190.6333333333332</v>
      </c>
      <c r="I167" s="232">
        <v>1202.5666666666666</v>
      </c>
      <c r="J167" s="232">
        <v>1216.1333333333332</v>
      </c>
      <c r="K167" s="231">
        <v>1189</v>
      </c>
      <c r="L167" s="231">
        <v>1163.5</v>
      </c>
      <c r="M167" s="231">
        <v>0.11051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96.8</v>
      </c>
      <c r="D168" s="232">
        <v>96.866666666666674</v>
      </c>
      <c r="E168" s="232">
        <v>96.333333333333343</v>
      </c>
      <c r="F168" s="232">
        <v>95.866666666666674</v>
      </c>
      <c r="G168" s="232">
        <v>95.333333333333343</v>
      </c>
      <c r="H168" s="232">
        <v>97.333333333333343</v>
      </c>
      <c r="I168" s="232">
        <v>97.866666666666674</v>
      </c>
      <c r="J168" s="232">
        <v>98.333333333333343</v>
      </c>
      <c r="K168" s="231">
        <v>97.4</v>
      </c>
      <c r="L168" s="231">
        <v>96.4</v>
      </c>
      <c r="M168" s="231">
        <v>60.536189999999998</v>
      </c>
      <c r="N168" s="1"/>
      <c r="O168" s="1"/>
    </row>
    <row r="169" spans="1:15" ht="12.75" customHeight="1">
      <c r="A169" s="30">
        <v>159</v>
      </c>
      <c r="B169" s="217" t="s">
        <v>351</v>
      </c>
      <c r="C169" s="231">
        <v>1601.05</v>
      </c>
      <c r="D169" s="232">
        <v>1602.8333333333333</v>
      </c>
      <c r="E169" s="232">
        <v>1580.6166666666666</v>
      </c>
      <c r="F169" s="232">
        <v>1560.1833333333334</v>
      </c>
      <c r="G169" s="232">
        <v>1537.9666666666667</v>
      </c>
      <c r="H169" s="232">
        <v>1623.2666666666664</v>
      </c>
      <c r="I169" s="232">
        <v>1645.4833333333331</v>
      </c>
      <c r="J169" s="232">
        <v>1665.9166666666663</v>
      </c>
      <c r="K169" s="231">
        <v>1625.05</v>
      </c>
      <c r="L169" s="231">
        <v>1582.4</v>
      </c>
      <c r="M169" s="231">
        <v>2.5401099999999999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40.799999999999997</v>
      </c>
      <c r="D170" s="232">
        <v>40.833333333333336</v>
      </c>
      <c r="E170" s="232">
        <v>40.56666666666667</v>
      </c>
      <c r="F170" s="232">
        <v>40.333333333333336</v>
      </c>
      <c r="G170" s="232">
        <v>40.06666666666667</v>
      </c>
      <c r="H170" s="232">
        <v>41.06666666666667</v>
      </c>
      <c r="I170" s="232">
        <v>41.333333333333336</v>
      </c>
      <c r="J170" s="232">
        <v>41.56666666666667</v>
      </c>
      <c r="K170" s="231">
        <v>41.1</v>
      </c>
      <c r="L170" s="231">
        <v>40.6</v>
      </c>
      <c r="M170" s="231">
        <v>61.380789999999998</v>
      </c>
      <c r="N170" s="1"/>
      <c r="O170" s="1"/>
    </row>
    <row r="171" spans="1:15" ht="12.75" customHeight="1">
      <c r="A171" s="30">
        <v>161</v>
      </c>
      <c r="B171" s="217" t="s">
        <v>352</v>
      </c>
      <c r="C171" s="231">
        <v>2467.25</v>
      </c>
      <c r="D171" s="232">
        <v>2467.9166666666665</v>
      </c>
      <c r="E171" s="232">
        <v>2461.333333333333</v>
      </c>
      <c r="F171" s="232">
        <v>2455.4166666666665</v>
      </c>
      <c r="G171" s="232">
        <v>2448.833333333333</v>
      </c>
      <c r="H171" s="232">
        <v>2473.833333333333</v>
      </c>
      <c r="I171" s="232">
        <v>2480.4166666666661</v>
      </c>
      <c r="J171" s="232">
        <v>2486.333333333333</v>
      </c>
      <c r="K171" s="231">
        <v>2474.5</v>
      </c>
      <c r="L171" s="231">
        <v>2462</v>
      </c>
      <c r="M171" s="231">
        <v>5.8720000000000001E-2</v>
      </c>
      <c r="N171" s="1"/>
      <c r="O171" s="1"/>
    </row>
    <row r="172" spans="1:15" ht="12.75" customHeight="1">
      <c r="A172" s="30">
        <v>162</v>
      </c>
      <c r="B172" s="217" t="s">
        <v>353</v>
      </c>
      <c r="C172" s="231">
        <v>3122.8</v>
      </c>
      <c r="D172" s="232">
        <v>3107.8166666666671</v>
      </c>
      <c r="E172" s="232">
        <v>3084.983333333334</v>
      </c>
      <c r="F172" s="232">
        <v>3047.166666666667</v>
      </c>
      <c r="G172" s="232">
        <v>3024.3333333333339</v>
      </c>
      <c r="H172" s="232">
        <v>3145.6333333333341</v>
      </c>
      <c r="I172" s="232">
        <v>3168.4666666666672</v>
      </c>
      <c r="J172" s="232">
        <v>3206.2833333333342</v>
      </c>
      <c r="K172" s="231">
        <v>3130.65</v>
      </c>
      <c r="L172" s="231">
        <v>3070</v>
      </c>
      <c r="M172" s="231">
        <v>4.7219999999999998E-2</v>
      </c>
      <c r="N172" s="1"/>
      <c r="O172" s="1"/>
    </row>
    <row r="173" spans="1:15" ht="12.75" customHeight="1">
      <c r="A173" s="30">
        <v>163</v>
      </c>
      <c r="B173" s="217" t="s">
        <v>354</v>
      </c>
      <c r="C173" s="231">
        <v>196.3</v>
      </c>
      <c r="D173" s="232">
        <v>193.91666666666666</v>
      </c>
      <c r="E173" s="232">
        <v>187.48333333333332</v>
      </c>
      <c r="F173" s="232">
        <v>178.66666666666666</v>
      </c>
      <c r="G173" s="232">
        <v>172.23333333333332</v>
      </c>
      <c r="H173" s="232">
        <v>202.73333333333332</v>
      </c>
      <c r="I173" s="232">
        <v>209.16666666666666</v>
      </c>
      <c r="J173" s="232">
        <v>217.98333333333332</v>
      </c>
      <c r="K173" s="231">
        <v>200.35</v>
      </c>
      <c r="L173" s="231">
        <v>185.1</v>
      </c>
      <c r="M173" s="231">
        <v>87.261799999999994</v>
      </c>
      <c r="N173" s="1"/>
      <c r="O173" s="1"/>
    </row>
    <row r="174" spans="1:15" ht="12.75" customHeight="1">
      <c r="A174" s="30">
        <v>164</v>
      </c>
      <c r="B174" s="217" t="s">
        <v>254</v>
      </c>
      <c r="C174" s="231">
        <v>1575.75</v>
      </c>
      <c r="D174" s="232">
        <v>1578.5833333333333</v>
      </c>
      <c r="E174" s="232">
        <v>1568.1666666666665</v>
      </c>
      <c r="F174" s="232">
        <v>1560.5833333333333</v>
      </c>
      <c r="G174" s="232">
        <v>1550.1666666666665</v>
      </c>
      <c r="H174" s="232">
        <v>1586.1666666666665</v>
      </c>
      <c r="I174" s="232">
        <v>1596.583333333333</v>
      </c>
      <c r="J174" s="232">
        <v>1604.1666666666665</v>
      </c>
      <c r="K174" s="231">
        <v>1589</v>
      </c>
      <c r="L174" s="231">
        <v>1571</v>
      </c>
      <c r="M174" s="231">
        <v>0.95947000000000005</v>
      </c>
      <c r="N174" s="1"/>
      <c r="O174" s="1"/>
    </row>
    <row r="175" spans="1:15" ht="12.75" customHeight="1">
      <c r="A175" s="30">
        <v>165</v>
      </c>
      <c r="B175" s="217" t="s">
        <v>355</v>
      </c>
      <c r="C175" s="231">
        <v>1303.8499999999999</v>
      </c>
      <c r="D175" s="232">
        <v>1309.1000000000001</v>
      </c>
      <c r="E175" s="232">
        <v>1293.5500000000002</v>
      </c>
      <c r="F175" s="232">
        <v>1283.25</v>
      </c>
      <c r="G175" s="232">
        <v>1267.7</v>
      </c>
      <c r="H175" s="232">
        <v>1319.4000000000003</v>
      </c>
      <c r="I175" s="232">
        <v>1334.95</v>
      </c>
      <c r="J175" s="232">
        <v>1345.2500000000005</v>
      </c>
      <c r="K175" s="231">
        <v>1324.65</v>
      </c>
      <c r="L175" s="231">
        <v>1298.8</v>
      </c>
      <c r="M175" s="231">
        <v>0.50982000000000005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434.7</v>
      </c>
      <c r="D176" s="232">
        <v>432.23333333333335</v>
      </c>
      <c r="E176" s="232">
        <v>428.4666666666667</v>
      </c>
      <c r="F176" s="232">
        <v>422.23333333333335</v>
      </c>
      <c r="G176" s="232">
        <v>418.4666666666667</v>
      </c>
      <c r="H176" s="232">
        <v>438.4666666666667</v>
      </c>
      <c r="I176" s="232">
        <v>442.23333333333335</v>
      </c>
      <c r="J176" s="232">
        <v>448.4666666666667</v>
      </c>
      <c r="K176" s="231">
        <v>436</v>
      </c>
      <c r="L176" s="231">
        <v>426</v>
      </c>
      <c r="M176" s="231">
        <v>7.3610800000000003</v>
      </c>
      <c r="N176" s="1"/>
      <c r="O176" s="1"/>
    </row>
    <row r="177" spans="1:15" ht="12.75" customHeight="1">
      <c r="A177" s="30">
        <v>167</v>
      </c>
      <c r="B177" s="217" t="s">
        <v>820</v>
      </c>
      <c r="C177" s="231">
        <v>1174.4000000000001</v>
      </c>
      <c r="D177" s="232">
        <v>1175.0333333333335</v>
      </c>
      <c r="E177" s="232">
        <v>1164.366666666667</v>
      </c>
      <c r="F177" s="232">
        <v>1154.3333333333335</v>
      </c>
      <c r="G177" s="232">
        <v>1143.666666666667</v>
      </c>
      <c r="H177" s="232">
        <v>1185.0666666666671</v>
      </c>
      <c r="I177" s="232">
        <v>1195.7333333333336</v>
      </c>
      <c r="J177" s="232">
        <v>1205.7666666666671</v>
      </c>
      <c r="K177" s="231">
        <v>1185.7</v>
      </c>
      <c r="L177" s="231">
        <v>1165</v>
      </c>
      <c r="M177" s="231">
        <v>0.13747000000000001</v>
      </c>
      <c r="N177" s="1"/>
      <c r="O177" s="1"/>
    </row>
    <row r="178" spans="1:15" ht="12.75" customHeight="1">
      <c r="A178" s="30">
        <v>168</v>
      </c>
      <c r="B178" s="217" t="s">
        <v>356</v>
      </c>
      <c r="C178" s="231">
        <v>1998.85</v>
      </c>
      <c r="D178" s="232">
        <v>2004.75</v>
      </c>
      <c r="E178" s="232">
        <v>1980.1</v>
      </c>
      <c r="F178" s="232">
        <v>1961.35</v>
      </c>
      <c r="G178" s="232">
        <v>1936.6999999999998</v>
      </c>
      <c r="H178" s="232">
        <v>2023.5</v>
      </c>
      <c r="I178" s="232">
        <v>2048.15</v>
      </c>
      <c r="J178" s="232">
        <v>2066.9</v>
      </c>
      <c r="K178" s="231">
        <v>2029.4</v>
      </c>
      <c r="L178" s="231">
        <v>1986</v>
      </c>
      <c r="M178" s="231">
        <v>0.93342000000000003</v>
      </c>
      <c r="N178" s="1"/>
      <c r="O178" s="1"/>
    </row>
    <row r="179" spans="1:15" ht="12.75" customHeight="1">
      <c r="A179" s="30">
        <v>169</v>
      </c>
      <c r="B179" s="217" t="s">
        <v>255</v>
      </c>
      <c r="C179" s="231">
        <v>474.9</v>
      </c>
      <c r="D179" s="232">
        <v>474.9666666666667</v>
      </c>
      <c r="E179" s="232">
        <v>470.93333333333339</v>
      </c>
      <c r="F179" s="232">
        <v>466.9666666666667</v>
      </c>
      <c r="G179" s="232">
        <v>462.93333333333339</v>
      </c>
      <c r="H179" s="232">
        <v>478.93333333333339</v>
      </c>
      <c r="I179" s="232">
        <v>482.9666666666667</v>
      </c>
      <c r="J179" s="232">
        <v>486.93333333333339</v>
      </c>
      <c r="K179" s="231">
        <v>479</v>
      </c>
      <c r="L179" s="231">
        <v>471</v>
      </c>
      <c r="M179" s="231">
        <v>0.33337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892.75</v>
      </c>
      <c r="D180" s="232">
        <v>895.06666666666661</v>
      </c>
      <c r="E180" s="232">
        <v>885.28333333333319</v>
      </c>
      <c r="F180" s="232">
        <v>877.81666666666661</v>
      </c>
      <c r="G180" s="232">
        <v>868.03333333333319</v>
      </c>
      <c r="H180" s="232">
        <v>902.53333333333319</v>
      </c>
      <c r="I180" s="232">
        <v>912.31666666666649</v>
      </c>
      <c r="J180" s="232">
        <v>919.78333333333319</v>
      </c>
      <c r="K180" s="231">
        <v>904.85</v>
      </c>
      <c r="L180" s="231">
        <v>887.6</v>
      </c>
      <c r="M180" s="231">
        <v>9.1034000000000006</v>
      </c>
      <c r="N180" s="1"/>
      <c r="O180" s="1"/>
    </row>
    <row r="181" spans="1:15" ht="12.75" customHeight="1">
      <c r="A181" s="30">
        <v>171</v>
      </c>
      <c r="B181" s="217" t="s">
        <v>256</v>
      </c>
      <c r="C181" s="231">
        <v>438.1</v>
      </c>
      <c r="D181" s="232">
        <v>438.36666666666662</v>
      </c>
      <c r="E181" s="232">
        <v>434.73333333333323</v>
      </c>
      <c r="F181" s="232">
        <v>431.36666666666662</v>
      </c>
      <c r="G181" s="232">
        <v>427.73333333333323</v>
      </c>
      <c r="H181" s="232">
        <v>441.73333333333323</v>
      </c>
      <c r="I181" s="232">
        <v>445.36666666666656</v>
      </c>
      <c r="J181" s="232">
        <v>448.73333333333323</v>
      </c>
      <c r="K181" s="231">
        <v>442</v>
      </c>
      <c r="L181" s="231">
        <v>435</v>
      </c>
      <c r="M181" s="231">
        <v>0.54301999999999995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1243.0999999999999</v>
      </c>
      <c r="D182" s="232">
        <v>1246.0333333333333</v>
      </c>
      <c r="E182" s="232">
        <v>1228.0666666666666</v>
      </c>
      <c r="F182" s="232">
        <v>1213.0333333333333</v>
      </c>
      <c r="G182" s="232">
        <v>1195.0666666666666</v>
      </c>
      <c r="H182" s="232">
        <v>1261.0666666666666</v>
      </c>
      <c r="I182" s="232">
        <v>1279.0333333333333</v>
      </c>
      <c r="J182" s="232">
        <v>1294.0666666666666</v>
      </c>
      <c r="K182" s="231">
        <v>1264</v>
      </c>
      <c r="L182" s="231">
        <v>1231</v>
      </c>
      <c r="M182" s="231">
        <v>4.9134700000000002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326.45</v>
      </c>
      <c r="D183" s="232">
        <v>326.05</v>
      </c>
      <c r="E183" s="232">
        <v>322.40000000000003</v>
      </c>
      <c r="F183" s="232">
        <v>318.35000000000002</v>
      </c>
      <c r="G183" s="232">
        <v>314.70000000000005</v>
      </c>
      <c r="H183" s="232">
        <v>330.1</v>
      </c>
      <c r="I183" s="232">
        <v>333.75</v>
      </c>
      <c r="J183" s="232">
        <v>337.8</v>
      </c>
      <c r="K183" s="231">
        <v>329.7</v>
      </c>
      <c r="L183" s="231">
        <v>322</v>
      </c>
      <c r="M183" s="231">
        <v>16.392990000000001</v>
      </c>
      <c r="N183" s="1"/>
      <c r="O183" s="1"/>
    </row>
    <row r="184" spans="1:15" ht="12.75" customHeight="1">
      <c r="A184" s="30">
        <v>174</v>
      </c>
      <c r="B184" s="217" t="s">
        <v>357</v>
      </c>
      <c r="C184" s="231">
        <v>384.3</v>
      </c>
      <c r="D184" s="232">
        <v>386.16666666666669</v>
      </c>
      <c r="E184" s="232">
        <v>381.13333333333338</v>
      </c>
      <c r="F184" s="232">
        <v>377.9666666666667</v>
      </c>
      <c r="G184" s="232">
        <v>372.93333333333339</v>
      </c>
      <c r="H184" s="232">
        <v>389.33333333333337</v>
      </c>
      <c r="I184" s="232">
        <v>394.36666666666667</v>
      </c>
      <c r="J184" s="232">
        <v>397.53333333333336</v>
      </c>
      <c r="K184" s="231">
        <v>391.2</v>
      </c>
      <c r="L184" s="231">
        <v>383</v>
      </c>
      <c r="M184" s="231">
        <v>4.5813499999999996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1717.05</v>
      </c>
      <c r="D185" s="232">
        <v>1723.9166666666667</v>
      </c>
      <c r="E185" s="232">
        <v>1705.5333333333335</v>
      </c>
      <c r="F185" s="232">
        <v>1694.0166666666669</v>
      </c>
      <c r="G185" s="232">
        <v>1675.6333333333337</v>
      </c>
      <c r="H185" s="232">
        <v>1735.4333333333334</v>
      </c>
      <c r="I185" s="232">
        <v>1753.8166666666666</v>
      </c>
      <c r="J185" s="232">
        <v>1765.3333333333333</v>
      </c>
      <c r="K185" s="231">
        <v>1742.3</v>
      </c>
      <c r="L185" s="231">
        <v>1712.4</v>
      </c>
      <c r="M185" s="231">
        <v>5.4652799999999999</v>
      </c>
      <c r="N185" s="1"/>
      <c r="O185" s="1"/>
    </row>
    <row r="186" spans="1:15" ht="12.75" customHeight="1">
      <c r="A186" s="30">
        <v>176</v>
      </c>
      <c r="B186" s="217" t="s">
        <v>358</v>
      </c>
      <c r="C186" s="231">
        <v>661.9</v>
      </c>
      <c r="D186" s="232">
        <v>668.43333333333328</v>
      </c>
      <c r="E186" s="232">
        <v>653.46666666666658</v>
      </c>
      <c r="F186" s="232">
        <v>645.0333333333333</v>
      </c>
      <c r="G186" s="232">
        <v>630.06666666666661</v>
      </c>
      <c r="H186" s="232">
        <v>676.86666666666656</v>
      </c>
      <c r="I186" s="232">
        <v>691.83333333333326</v>
      </c>
      <c r="J186" s="232">
        <v>700.26666666666654</v>
      </c>
      <c r="K186" s="231">
        <v>683.4</v>
      </c>
      <c r="L186" s="231">
        <v>660</v>
      </c>
      <c r="M186" s="231">
        <v>1.8237300000000001</v>
      </c>
      <c r="N186" s="1"/>
      <c r="O186" s="1"/>
    </row>
    <row r="187" spans="1:15" ht="12.75" customHeight="1">
      <c r="A187" s="30">
        <v>177</v>
      </c>
      <c r="B187" s="217" t="s">
        <v>857</v>
      </c>
      <c r="C187" s="231">
        <v>341.9</v>
      </c>
      <c r="D187" s="232">
        <v>341.51666666666665</v>
      </c>
      <c r="E187" s="232">
        <v>339.0333333333333</v>
      </c>
      <c r="F187" s="232">
        <v>336.16666666666663</v>
      </c>
      <c r="G187" s="232">
        <v>333.68333333333328</v>
      </c>
      <c r="H187" s="232">
        <v>344.38333333333333</v>
      </c>
      <c r="I187" s="232">
        <v>346.86666666666667</v>
      </c>
      <c r="J187" s="232">
        <v>349.73333333333335</v>
      </c>
      <c r="K187" s="231">
        <v>344</v>
      </c>
      <c r="L187" s="231">
        <v>338.65</v>
      </c>
      <c r="M187" s="231">
        <v>1.4661299999999999</v>
      </c>
      <c r="N187" s="1"/>
      <c r="O187" s="1"/>
    </row>
    <row r="188" spans="1:15" ht="12.75" customHeight="1">
      <c r="A188" s="30">
        <v>178</v>
      </c>
      <c r="B188" s="217" t="s">
        <v>360</v>
      </c>
      <c r="C188" s="231">
        <v>1847.2</v>
      </c>
      <c r="D188" s="232">
        <v>1845.3333333333333</v>
      </c>
      <c r="E188" s="232">
        <v>1830.5166666666664</v>
      </c>
      <c r="F188" s="232">
        <v>1813.8333333333333</v>
      </c>
      <c r="G188" s="232">
        <v>1799.0166666666664</v>
      </c>
      <c r="H188" s="232">
        <v>1862.0166666666664</v>
      </c>
      <c r="I188" s="232">
        <v>1876.8333333333335</v>
      </c>
      <c r="J188" s="232">
        <v>1893.5166666666664</v>
      </c>
      <c r="K188" s="231">
        <v>1860.15</v>
      </c>
      <c r="L188" s="231">
        <v>1828.65</v>
      </c>
      <c r="M188" s="231">
        <v>0.51122000000000001</v>
      </c>
      <c r="N188" s="1"/>
      <c r="O188" s="1"/>
    </row>
    <row r="189" spans="1:15" ht="12.75" customHeight="1">
      <c r="A189" s="30">
        <v>179</v>
      </c>
      <c r="B189" s="217" t="s">
        <v>361</v>
      </c>
      <c r="C189" s="231">
        <v>778.95</v>
      </c>
      <c r="D189" s="232">
        <v>774.2166666666667</v>
      </c>
      <c r="E189" s="232">
        <v>764.98333333333335</v>
      </c>
      <c r="F189" s="232">
        <v>751.01666666666665</v>
      </c>
      <c r="G189" s="232">
        <v>741.7833333333333</v>
      </c>
      <c r="H189" s="232">
        <v>788.18333333333339</v>
      </c>
      <c r="I189" s="232">
        <v>797.41666666666674</v>
      </c>
      <c r="J189" s="232">
        <v>811.38333333333344</v>
      </c>
      <c r="K189" s="231">
        <v>783.45</v>
      </c>
      <c r="L189" s="231">
        <v>760.25</v>
      </c>
      <c r="M189" s="231">
        <v>1.02668</v>
      </c>
      <c r="N189" s="1"/>
      <c r="O189" s="1"/>
    </row>
    <row r="190" spans="1:15" ht="12.75" customHeight="1">
      <c r="A190" s="30">
        <v>180</v>
      </c>
      <c r="B190" s="217" t="s">
        <v>362</v>
      </c>
      <c r="C190" s="231">
        <v>253.4</v>
      </c>
      <c r="D190" s="232">
        <v>255.20000000000002</v>
      </c>
      <c r="E190" s="232">
        <v>251.20000000000005</v>
      </c>
      <c r="F190" s="232">
        <v>249.00000000000003</v>
      </c>
      <c r="G190" s="232">
        <v>245.00000000000006</v>
      </c>
      <c r="H190" s="232">
        <v>257.40000000000003</v>
      </c>
      <c r="I190" s="232">
        <v>261.39999999999998</v>
      </c>
      <c r="J190" s="232">
        <v>263.60000000000002</v>
      </c>
      <c r="K190" s="231">
        <v>259.2</v>
      </c>
      <c r="L190" s="231">
        <v>253</v>
      </c>
      <c r="M190" s="231">
        <v>1.7800800000000001</v>
      </c>
      <c r="N190" s="1"/>
      <c r="O190" s="1"/>
    </row>
    <row r="191" spans="1:15" ht="12.75" customHeight="1">
      <c r="A191" s="30">
        <v>181</v>
      </c>
      <c r="B191" s="217" t="s">
        <v>363</v>
      </c>
      <c r="C191" s="231">
        <v>3100.3</v>
      </c>
      <c r="D191" s="232">
        <v>3110.1333333333332</v>
      </c>
      <c r="E191" s="232">
        <v>3081.2666666666664</v>
      </c>
      <c r="F191" s="232">
        <v>3062.2333333333331</v>
      </c>
      <c r="G191" s="232">
        <v>3033.3666666666663</v>
      </c>
      <c r="H191" s="232">
        <v>3129.1666666666665</v>
      </c>
      <c r="I191" s="232">
        <v>3158.0333333333333</v>
      </c>
      <c r="J191" s="232">
        <v>3177.0666666666666</v>
      </c>
      <c r="K191" s="231">
        <v>3139</v>
      </c>
      <c r="L191" s="231">
        <v>3091.1</v>
      </c>
      <c r="M191" s="231">
        <v>0.38023000000000001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490.6</v>
      </c>
      <c r="D192" s="232">
        <v>491.38333333333338</v>
      </c>
      <c r="E192" s="232">
        <v>487.66666666666674</v>
      </c>
      <c r="F192" s="232">
        <v>484.73333333333335</v>
      </c>
      <c r="G192" s="232">
        <v>481.01666666666671</v>
      </c>
      <c r="H192" s="232">
        <v>494.31666666666678</v>
      </c>
      <c r="I192" s="232">
        <v>498.03333333333336</v>
      </c>
      <c r="J192" s="232">
        <v>500.96666666666681</v>
      </c>
      <c r="K192" s="231">
        <v>495.1</v>
      </c>
      <c r="L192" s="231">
        <v>488.45</v>
      </c>
      <c r="M192" s="231">
        <v>8.6616300000000006</v>
      </c>
      <c r="N192" s="1"/>
      <c r="O192" s="1"/>
    </row>
    <row r="193" spans="1:15" ht="12.75" customHeight="1">
      <c r="A193" s="30">
        <v>183</v>
      </c>
      <c r="B193" s="217" t="s">
        <v>364</v>
      </c>
      <c r="C193" s="231">
        <v>567.29999999999995</v>
      </c>
      <c r="D193" s="232">
        <v>564.83333333333337</v>
      </c>
      <c r="E193" s="232">
        <v>559.4666666666667</v>
      </c>
      <c r="F193" s="232">
        <v>551.63333333333333</v>
      </c>
      <c r="G193" s="232">
        <v>546.26666666666665</v>
      </c>
      <c r="H193" s="232">
        <v>572.66666666666674</v>
      </c>
      <c r="I193" s="232">
        <v>578.0333333333333</v>
      </c>
      <c r="J193" s="232">
        <v>585.86666666666679</v>
      </c>
      <c r="K193" s="231">
        <v>570.20000000000005</v>
      </c>
      <c r="L193" s="231">
        <v>557</v>
      </c>
      <c r="M193" s="231">
        <v>7.4997400000000001</v>
      </c>
      <c r="N193" s="1"/>
      <c r="O193" s="1"/>
    </row>
    <row r="194" spans="1:15" ht="12.75" customHeight="1">
      <c r="A194" s="30">
        <v>184</v>
      </c>
      <c r="B194" s="217" t="s">
        <v>365</v>
      </c>
      <c r="C194" s="231">
        <v>104.2</v>
      </c>
      <c r="D194" s="232">
        <v>104.05</v>
      </c>
      <c r="E194" s="232">
        <v>102.39999999999999</v>
      </c>
      <c r="F194" s="232">
        <v>100.6</v>
      </c>
      <c r="G194" s="232">
        <v>98.949999999999989</v>
      </c>
      <c r="H194" s="232">
        <v>105.85</v>
      </c>
      <c r="I194" s="232">
        <v>107.5</v>
      </c>
      <c r="J194" s="232">
        <v>109.3</v>
      </c>
      <c r="K194" s="231">
        <v>105.7</v>
      </c>
      <c r="L194" s="231">
        <v>102.25</v>
      </c>
      <c r="M194" s="231">
        <v>34.992040000000003</v>
      </c>
      <c r="N194" s="1"/>
      <c r="O194" s="1"/>
    </row>
    <row r="195" spans="1:15" ht="12.75" customHeight="1">
      <c r="A195" s="30">
        <v>185</v>
      </c>
      <c r="B195" s="217" t="s">
        <v>366</v>
      </c>
      <c r="C195" s="231">
        <v>139.80000000000001</v>
      </c>
      <c r="D195" s="232">
        <v>140.23333333333332</v>
      </c>
      <c r="E195" s="232">
        <v>137.86666666666665</v>
      </c>
      <c r="F195" s="232">
        <v>135.93333333333334</v>
      </c>
      <c r="G195" s="232">
        <v>133.56666666666666</v>
      </c>
      <c r="H195" s="232">
        <v>142.16666666666663</v>
      </c>
      <c r="I195" s="232">
        <v>144.5333333333333</v>
      </c>
      <c r="J195" s="232">
        <v>146.46666666666661</v>
      </c>
      <c r="K195" s="231">
        <v>142.6</v>
      </c>
      <c r="L195" s="231">
        <v>138.30000000000001</v>
      </c>
      <c r="M195" s="231">
        <v>22.55273</v>
      </c>
      <c r="N195" s="1"/>
      <c r="O195" s="1"/>
    </row>
    <row r="196" spans="1:15" ht="12.75" customHeight="1">
      <c r="A196" s="30">
        <v>186</v>
      </c>
      <c r="B196" s="217" t="s">
        <v>257</v>
      </c>
      <c r="C196" s="231">
        <v>272.05</v>
      </c>
      <c r="D196" s="232">
        <v>271.59999999999997</v>
      </c>
      <c r="E196" s="232">
        <v>268.99999999999994</v>
      </c>
      <c r="F196" s="232">
        <v>265.95</v>
      </c>
      <c r="G196" s="232">
        <v>263.34999999999997</v>
      </c>
      <c r="H196" s="232">
        <v>274.64999999999992</v>
      </c>
      <c r="I196" s="232">
        <v>277.24999999999994</v>
      </c>
      <c r="J196" s="232">
        <v>280.2999999999999</v>
      </c>
      <c r="K196" s="231">
        <v>274.2</v>
      </c>
      <c r="L196" s="231">
        <v>268.55</v>
      </c>
      <c r="M196" s="231">
        <v>2.8637800000000002</v>
      </c>
      <c r="N196" s="1"/>
      <c r="O196" s="1"/>
    </row>
    <row r="197" spans="1:15" ht="12.75" customHeight="1">
      <c r="A197" s="30">
        <v>187</v>
      </c>
      <c r="B197" s="217" t="s">
        <v>368</v>
      </c>
      <c r="C197" s="231">
        <v>1077.2</v>
      </c>
      <c r="D197" s="232">
        <v>1078.0666666666666</v>
      </c>
      <c r="E197" s="232">
        <v>1065.1333333333332</v>
      </c>
      <c r="F197" s="232">
        <v>1053.0666666666666</v>
      </c>
      <c r="G197" s="232">
        <v>1040.1333333333332</v>
      </c>
      <c r="H197" s="232">
        <v>1090.1333333333332</v>
      </c>
      <c r="I197" s="232">
        <v>1103.0666666666666</v>
      </c>
      <c r="J197" s="232">
        <v>1115.1333333333332</v>
      </c>
      <c r="K197" s="231">
        <v>1091</v>
      </c>
      <c r="L197" s="231">
        <v>1066</v>
      </c>
      <c r="M197" s="231">
        <v>3.07064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1041.3499999999999</v>
      </c>
      <c r="D198" s="232">
        <v>1040.2166666666665</v>
      </c>
      <c r="E198" s="232">
        <v>1034.633333333333</v>
      </c>
      <c r="F198" s="232">
        <v>1027.9166666666665</v>
      </c>
      <c r="G198" s="232">
        <v>1022.333333333333</v>
      </c>
      <c r="H198" s="232">
        <v>1046.9333333333329</v>
      </c>
      <c r="I198" s="232">
        <v>1052.5166666666664</v>
      </c>
      <c r="J198" s="232">
        <v>1059.2333333333329</v>
      </c>
      <c r="K198" s="231">
        <v>1045.8</v>
      </c>
      <c r="L198" s="231">
        <v>1033.5</v>
      </c>
      <c r="M198" s="231">
        <v>24.843720000000001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2189.65</v>
      </c>
      <c r="D199" s="232">
        <v>2187.2166666666667</v>
      </c>
      <c r="E199" s="232">
        <v>2174.4333333333334</v>
      </c>
      <c r="F199" s="232">
        <v>2159.2166666666667</v>
      </c>
      <c r="G199" s="232">
        <v>2146.4333333333334</v>
      </c>
      <c r="H199" s="232">
        <v>2202.4333333333334</v>
      </c>
      <c r="I199" s="232">
        <v>2215.2166666666672</v>
      </c>
      <c r="J199" s="232">
        <v>2230.4333333333334</v>
      </c>
      <c r="K199" s="231">
        <v>2200</v>
      </c>
      <c r="L199" s="231">
        <v>2172</v>
      </c>
      <c r="M199" s="231">
        <v>1.6950099999999999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1639.35</v>
      </c>
      <c r="D200" s="232">
        <v>1634.8500000000001</v>
      </c>
      <c r="E200" s="232">
        <v>1626.7000000000003</v>
      </c>
      <c r="F200" s="232">
        <v>1614.0500000000002</v>
      </c>
      <c r="G200" s="232">
        <v>1605.9000000000003</v>
      </c>
      <c r="H200" s="232">
        <v>1647.5000000000002</v>
      </c>
      <c r="I200" s="232">
        <v>1655.6500000000003</v>
      </c>
      <c r="J200" s="232">
        <v>1668.3000000000002</v>
      </c>
      <c r="K200" s="231">
        <v>1643</v>
      </c>
      <c r="L200" s="231">
        <v>1622.2</v>
      </c>
      <c r="M200" s="231">
        <v>41.890149999999998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595.6</v>
      </c>
      <c r="D201" s="232">
        <v>588.36666666666667</v>
      </c>
      <c r="E201" s="232">
        <v>576.73333333333335</v>
      </c>
      <c r="F201" s="232">
        <v>557.86666666666667</v>
      </c>
      <c r="G201" s="232">
        <v>546.23333333333335</v>
      </c>
      <c r="H201" s="232">
        <v>607.23333333333335</v>
      </c>
      <c r="I201" s="232">
        <v>618.86666666666679</v>
      </c>
      <c r="J201" s="232">
        <v>637.73333333333335</v>
      </c>
      <c r="K201" s="231">
        <v>600</v>
      </c>
      <c r="L201" s="231">
        <v>569.5</v>
      </c>
      <c r="M201" s="231">
        <v>100.96217</v>
      </c>
      <c r="N201" s="1"/>
      <c r="O201" s="1"/>
    </row>
    <row r="202" spans="1:15" ht="12.75" customHeight="1">
      <c r="A202" s="30">
        <v>192</v>
      </c>
      <c r="B202" s="217" t="s">
        <v>369</v>
      </c>
      <c r="C202" s="231">
        <v>76.650000000000006</v>
      </c>
      <c r="D202" s="232">
        <v>76.833333333333329</v>
      </c>
      <c r="E202" s="232">
        <v>76.016666666666652</v>
      </c>
      <c r="F202" s="232">
        <v>75.383333333333326</v>
      </c>
      <c r="G202" s="232">
        <v>74.566666666666649</v>
      </c>
      <c r="H202" s="232">
        <v>77.466666666666654</v>
      </c>
      <c r="I202" s="232">
        <v>78.283333333333346</v>
      </c>
      <c r="J202" s="232">
        <v>78.916666666666657</v>
      </c>
      <c r="K202" s="231">
        <v>77.650000000000006</v>
      </c>
      <c r="L202" s="231">
        <v>76.2</v>
      </c>
      <c r="M202" s="231">
        <v>92.929540000000003</v>
      </c>
      <c r="N202" s="1"/>
      <c r="O202" s="1"/>
    </row>
    <row r="203" spans="1:15" ht="12.75" customHeight="1">
      <c r="A203" s="30">
        <v>193</v>
      </c>
      <c r="B203" s="217" t="s">
        <v>821</v>
      </c>
      <c r="C203" s="231">
        <v>660.6</v>
      </c>
      <c r="D203" s="232">
        <v>662.86666666666667</v>
      </c>
      <c r="E203" s="232">
        <v>657.73333333333335</v>
      </c>
      <c r="F203" s="232">
        <v>654.86666666666667</v>
      </c>
      <c r="G203" s="232">
        <v>649.73333333333335</v>
      </c>
      <c r="H203" s="232">
        <v>665.73333333333335</v>
      </c>
      <c r="I203" s="232">
        <v>670.86666666666679</v>
      </c>
      <c r="J203" s="232">
        <v>673.73333333333335</v>
      </c>
      <c r="K203" s="231">
        <v>668</v>
      </c>
      <c r="L203" s="231">
        <v>660</v>
      </c>
      <c r="M203" s="231">
        <v>0.13935</v>
      </c>
      <c r="N203" s="1"/>
      <c r="O203" s="1"/>
    </row>
    <row r="204" spans="1:15" ht="12.75" customHeight="1">
      <c r="A204" s="30">
        <v>194</v>
      </c>
      <c r="B204" s="217" t="s">
        <v>370</v>
      </c>
      <c r="C204" s="231">
        <v>887.4</v>
      </c>
      <c r="D204" s="232">
        <v>887.75</v>
      </c>
      <c r="E204" s="232">
        <v>881.85</v>
      </c>
      <c r="F204" s="232">
        <v>876.30000000000007</v>
      </c>
      <c r="G204" s="232">
        <v>870.40000000000009</v>
      </c>
      <c r="H204" s="232">
        <v>893.3</v>
      </c>
      <c r="I204" s="232">
        <v>899.2</v>
      </c>
      <c r="J204" s="232">
        <v>904.74999999999989</v>
      </c>
      <c r="K204" s="231">
        <v>893.65</v>
      </c>
      <c r="L204" s="231">
        <v>882.2</v>
      </c>
      <c r="M204" s="231">
        <v>1.7092099999999999</v>
      </c>
      <c r="N204" s="1"/>
      <c r="O204" s="1"/>
    </row>
    <row r="205" spans="1:15" ht="12.75" customHeight="1">
      <c r="A205" s="30">
        <v>195</v>
      </c>
      <c r="B205" s="217" t="s">
        <v>371</v>
      </c>
      <c r="C205" s="231">
        <v>899.9</v>
      </c>
      <c r="D205" s="232">
        <v>900.58333333333337</v>
      </c>
      <c r="E205" s="232">
        <v>896.36666666666679</v>
      </c>
      <c r="F205" s="232">
        <v>892.83333333333337</v>
      </c>
      <c r="G205" s="232">
        <v>888.61666666666679</v>
      </c>
      <c r="H205" s="232">
        <v>904.11666666666679</v>
      </c>
      <c r="I205" s="232">
        <v>908.33333333333326</v>
      </c>
      <c r="J205" s="232">
        <v>911.86666666666679</v>
      </c>
      <c r="K205" s="231">
        <v>904.8</v>
      </c>
      <c r="L205" s="231">
        <v>897.05</v>
      </c>
      <c r="M205" s="231">
        <v>0.39040999999999998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1127.95</v>
      </c>
      <c r="D206" s="232">
        <v>1121.0666666666666</v>
      </c>
      <c r="E206" s="232">
        <v>1108.1333333333332</v>
      </c>
      <c r="F206" s="232">
        <v>1088.3166666666666</v>
      </c>
      <c r="G206" s="232">
        <v>1075.3833333333332</v>
      </c>
      <c r="H206" s="232">
        <v>1140.8833333333332</v>
      </c>
      <c r="I206" s="232">
        <v>1153.8166666666666</v>
      </c>
      <c r="J206" s="232">
        <v>1173.6333333333332</v>
      </c>
      <c r="K206" s="231">
        <v>1134</v>
      </c>
      <c r="L206" s="231">
        <v>1101.25</v>
      </c>
      <c r="M206" s="231">
        <v>9.98855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2720.4</v>
      </c>
      <c r="D207" s="232">
        <v>2720.7666666666669</v>
      </c>
      <c r="E207" s="232">
        <v>2701.6333333333337</v>
      </c>
      <c r="F207" s="232">
        <v>2682.8666666666668</v>
      </c>
      <c r="G207" s="232">
        <v>2663.7333333333336</v>
      </c>
      <c r="H207" s="232">
        <v>2739.5333333333338</v>
      </c>
      <c r="I207" s="232">
        <v>2758.666666666667</v>
      </c>
      <c r="J207" s="232">
        <v>2777.4333333333338</v>
      </c>
      <c r="K207" s="231">
        <v>2739.9</v>
      </c>
      <c r="L207" s="231">
        <v>2702</v>
      </c>
      <c r="M207" s="231">
        <v>1.3670100000000001</v>
      </c>
      <c r="N207" s="1"/>
      <c r="O207" s="1"/>
    </row>
    <row r="208" spans="1:15" ht="12.75" customHeight="1">
      <c r="A208" s="30">
        <v>198</v>
      </c>
      <c r="B208" s="217" t="s">
        <v>769</v>
      </c>
      <c r="C208" s="231">
        <v>416.85</v>
      </c>
      <c r="D208" s="232">
        <v>414.15000000000003</v>
      </c>
      <c r="E208" s="232">
        <v>400.50000000000006</v>
      </c>
      <c r="F208" s="232">
        <v>384.15000000000003</v>
      </c>
      <c r="G208" s="232">
        <v>370.50000000000006</v>
      </c>
      <c r="H208" s="232">
        <v>430.50000000000006</v>
      </c>
      <c r="I208" s="232">
        <v>444.15000000000003</v>
      </c>
      <c r="J208" s="232">
        <v>460.50000000000006</v>
      </c>
      <c r="K208" s="231">
        <v>427.8</v>
      </c>
      <c r="L208" s="231">
        <v>397.8</v>
      </c>
      <c r="M208" s="231">
        <v>39.986789999999999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479.9</v>
      </c>
      <c r="D209" s="232">
        <v>482.2833333333333</v>
      </c>
      <c r="E209" s="232">
        <v>476.11666666666662</v>
      </c>
      <c r="F209" s="232">
        <v>472.33333333333331</v>
      </c>
      <c r="G209" s="232">
        <v>466.16666666666663</v>
      </c>
      <c r="H209" s="232">
        <v>486.06666666666661</v>
      </c>
      <c r="I209" s="232">
        <v>492.23333333333335</v>
      </c>
      <c r="J209" s="232">
        <v>496.01666666666659</v>
      </c>
      <c r="K209" s="231">
        <v>488.45</v>
      </c>
      <c r="L209" s="231">
        <v>478.5</v>
      </c>
      <c r="M209" s="231">
        <v>59.065010000000001</v>
      </c>
      <c r="N209" s="1"/>
      <c r="O209" s="1"/>
    </row>
    <row r="210" spans="1:15" ht="12.75" customHeight="1">
      <c r="A210" s="30">
        <v>200</v>
      </c>
      <c r="B210" s="217" t="s">
        <v>776</v>
      </c>
      <c r="C210" s="231">
        <v>1336.1</v>
      </c>
      <c r="D210" s="232">
        <v>1335.3500000000001</v>
      </c>
      <c r="E210" s="232">
        <v>1330.7500000000002</v>
      </c>
      <c r="F210" s="232">
        <v>1325.4</v>
      </c>
      <c r="G210" s="232">
        <v>1320.8000000000002</v>
      </c>
      <c r="H210" s="232">
        <v>1340.7000000000003</v>
      </c>
      <c r="I210" s="232">
        <v>1345.3000000000002</v>
      </c>
      <c r="J210" s="232">
        <v>1350.6500000000003</v>
      </c>
      <c r="K210" s="231">
        <v>1339.95</v>
      </c>
      <c r="L210" s="231">
        <v>1330</v>
      </c>
      <c r="M210" s="231">
        <v>0.14437</v>
      </c>
      <c r="N210" s="1"/>
      <c r="O210" s="1"/>
    </row>
    <row r="211" spans="1:15" ht="12.75" customHeight="1">
      <c r="A211" s="30">
        <v>201</v>
      </c>
      <c r="B211" s="217" t="s">
        <v>258</v>
      </c>
      <c r="C211" s="231">
        <v>2539.0500000000002</v>
      </c>
      <c r="D211" s="232">
        <v>2541.2833333333333</v>
      </c>
      <c r="E211" s="232">
        <v>2519.3166666666666</v>
      </c>
      <c r="F211" s="232">
        <v>2499.5833333333335</v>
      </c>
      <c r="G211" s="232">
        <v>2477.6166666666668</v>
      </c>
      <c r="H211" s="232">
        <v>2561.0166666666664</v>
      </c>
      <c r="I211" s="232">
        <v>2582.9833333333327</v>
      </c>
      <c r="J211" s="232">
        <v>2602.7166666666662</v>
      </c>
      <c r="K211" s="231">
        <v>2563.25</v>
      </c>
      <c r="L211" s="231">
        <v>2521.5500000000002</v>
      </c>
      <c r="M211" s="231">
        <v>5.5494300000000001</v>
      </c>
      <c r="N211" s="1"/>
      <c r="O211" s="1"/>
    </row>
    <row r="212" spans="1:15" ht="12.75" customHeight="1">
      <c r="A212" s="30">
        <v>202</v>
      </c>
      <c r="B212" s="217" t="s">
        <v>373</v>
      </c>
      <c r="C212" s="231">
        <v>116.35</v>
      </c>
      <c r="D212" s="232">
        <v>116.23333333333335</v>
      </c>
      <c r="E212" s="232">
        <v>115.01666666666669</v>
      </c>
      <c r="F212" s="232">
        <v>113.68333333333335</v>
      </c>
      <c r="G212" s="232">
        <v>112.4666666666667</v>
      </c>
      <c r="H212" s="232">
        <v>117.56666666666669</v>
      </c>
      <c r="I212" s="232">
        <v>118.78333333333333</v>
      </c>
      <c r="J212" s="232">
        <v>120.11666666666669</v>
      </c>
      <c r="K212" s="231">
        <v>117.45</v>
      </c>
      <c r="L212" s="231">
        <v>114.9</v>
      </c>
      <c r="M212" s="231">
        <v>44.049399999999999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237.7</v>
      </c>
      <c r="D213" s="232">
        <v>237.13333333333333</v>
      </c>
      <c r="E213" s="232">
        <v>235.51666666666665</v>
      </c>
      <c r="F213" s="232">
        <v>233.33333333333331</v>
      </c>
      <c r="G213" s="232">
        <v>231.71666666666664</v>
      </c>
      <c r="H213" s="232">
        <v>239.31666666666666</v>
      </c>
      <c r="I213" s="232">
        <v>240.93333333333334</v>
      </c>
      <c r="J213" s="232">
        <v>243.11666666666667</v>
      </c>
      <c r="K213" s="231">
        <v>238.75</v>
      </c>
      <c r="L213" s="231">
        <v>234.95</v>
      </c>
      <c r="M213" s="231">
        <v>16.895810000000001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2542.0500000000002</v>
      </c>
      <c r="D214" s="232">
        <v>2546.35</v>
      </c>
      <c r="E214" s="232">
        <v>2530.6999999999998</v>
      </c>
      <c r="F214" s="232">
        <v>2519.35</v>
      </c>
      <c r="G214" s="232">
        <v>2503.6999999999998</v>
      </c>
      <c r="H214" s="232">
        <v>2557.6999999999998</v>
      </c>
      <c r="I214" s="232">
        <v>2573.3500000000004</v>
      </c>
      <c r="J214" s="232">
        <v>2584.6999999999998</v>
      </c>
      <c r="K214" s="231">
        <v>2562</v>
      </c>
      <c r="L214" s="231">
        <v>2535</v>
      </c>
      <c r="M214" s="231">
        <v>8.2184299999999997</v>
      </c>
      <c r="N214" s="1"/>
      <c r="O214" s="1"/>
    </row>
    <row r="215" spans="1:15" ht="12.75" customHeight="1">
      <c r="A215" s="30">
        <v>205</v>
      </c>
      <c r="B215" s="217" t="s">
        <v>259</v>
      </c>
      <c r="C215" s="231">
        <v>331.65</v>
      </c>
      <c r="D215" s="232">
        <v>331.91666666666669</v>
      </c>
      <c r="E215" s="232">
        <v>327.73333333333335</v>
      </c>
      <c r="F215" s="232">
        <v>323.81666666666666</v>
      </c>
      <c r="G215" s="232">
        <v>319.63333333333333</v>
      </c>
      <c r="H215" s="232">
        <v>335.83333333333337</v>
      </c>
      <c r="I215" s="232">
        <v>340.01666666666665</v>
      </c>
      <c r="J215" s="232">
        <v>343.93333333333339</v>
      </c>
      <c r="K215" s="231">
        <v>336.1</v>
      </c>
      <c r="L215" s="231">
        <v>328</v>
      </c>
      <c r="M215" s="231">
        <v>13.542770000000001</v>
      </c>
      <c r="N215" s="1"/>
      <c r="O215" s="1"/>
    </row>
    <row r="216" spans="1:15" ht="12.75" customHeight="1">
      <c r="A216" s="30">
        <v>206</v>
      </c>
      <c r="B216" s="217" t="s">
        <v>287</v>
      </c>
      <c r="C216" s="231">
        <v>3371.8</v>
      </c>
      <c r="D216" s="232">
        <v>3360.4166666666665</v>
      </c>
      <c r="E216" s="232">
        <v>3327.3833333333332</v>
      </c>
      <c r="F216" s="232">
        <v>3282.9666666666667</v>
      </c>
      <c r="G216" s="232">
        <v>3249.9333333333334</v>
      </c>
      <c r="H216" s="232">
        <v>3404.833333333333</v>
      </c>
      <c r="I216" s="232">
        <v>3437.8666666666668</v>
      </c>
      <c r="J216" s="232">
        <v>3482.2833333333328</v>
      </c>
      <c r="K216" s="231">
        <v>3393.45</v>
      </c>
      <c r="L216" s="231">
        <v>3316</v>
      </c>
      <c r="M216" s="231">
        <v>0.27285999999999999</v>
      </c>
      <c r="N216" s="1"/>
      <c r="O216" s="1"/>
    </row>
    <row r="217" spans="1:15" ht="12.75" customHeight="1">
      <c r="A217" s="30">
        <v>207</v>
      </c>
      <c r="B217" s="217" t="s">
        <v>777</v>
      </c>
      <c r="C217" s="231">
        <v>739.9</v>
      </c>
      <c r="D217" s="232">
        <v>742.63333333333333</v>
      </c>
      <c r="E217" s="232">
        <v>733.26666666666665</v>
      </c>
      <c r="F217" s="232">
        <v>726.63333333333333</v>
      </c>
      <c r="G217" s="232">
        <v>717.26666666666665</v>
      </c>
      <c r="H217" s="232">
        <v>749.26666666666665</v>
      </c>
      <c r="I217" s="232">
        <v>758.63333333333321</v>
      </c>
      <c r="J217" s="232">
        <v>765.26666666666665</v>
      </c>
      <c r="K217" s="231">
        <v>752</v>
      </c>
      <c r="L217" s="231">
        <v>736</v>
      </c>
      <c r="M217" s="231">
        <v>0.42470000000000002</v>
      </c>
      <c r="N217" s="1"/>
      <c r="O217" s="1"/>
    </row>
    <row r="218" spans="1:15" ht="12.75" customHeight="1">
      <c r="A218" s="30">
        <v>208</v>
      </c>
      <c r="B218" s="217" t="s">
        <v>374</v>
      </c>
      <c r="C218" s="231">
        <v>41044.800000000003</v>
      </c>
      <c r="D218" s="232">
        <v>41044.26666666667</v>
      </c>
      <c r="E218" s="232">
        <v>40820.53333333334</v>
      </c>
      <c r="F218" s="232">
        <v>40596.26666666667</v>
      </c>
      <c r="G218" s="232">
        <v>40372.53333333334</v>
      </c>
      <c r="H218" s="232">
        <v>41268.53333333334</v>
      </c>
      <c r="I218" s="232">
        <v>41492.266666666663</v>
      </c>
      <c r="J218" s="232">
        <v>41716.53333333334</v>
      </c>
      <c r="K218" s="231">
        <v>41268</v>
      </c>
      <c r="L218" s="231">
        <v>40820</v>
      </c>
      <c r="M218" s="231">
        <v>2.5170000000000001E-2</v>
      </c>
      <c r="N218" s="1"/>
      <c r="O218" s="1"/>
    </row>
    <row r="219" spans="1:15" ht="12.75" customHeight="1">
      <c r="A219" s="30">
        <v>209</v>
      </c>
      <c r="B219" s="217" t="s">
        <v>375</v>
      </c>
      <c r="C219" s="231">
        <v>53.05</v>
      </c>
      <c r="D219" s="232">
        <v>53.550000000000004</v>
      </c>
      <c r="E219" s="232">
        <v>52.250000000000007</v>
      </c>
      <c r="F219" s="232">
        <v>51.45</v>
      </c>
      <c r="G219" s="232">
        <v>50.150000000000006</v>
      </c>
      <c r="H219" s="232">
        <v>54.350000000000009</v>
      </c>
      <c r="I219" s="232">
        <v>55.650000000000006</v>
      </c>
      <c r="J219" s="232">
        <v>56.45000000000001</v>
      </c>
      <c r="K219" s="231">
        <v>54.85</v>
      </c>
      <c r="L219" s="231">
        <v>52.75</v>
      </c>
      <c r="M219" s="231">
        <v>76.052260000000004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2664.7</v>
      </c>
      <c r="D220" s="232">
        <v>2658.6666666666665</v>
      </c>
      <c r="E220" s="232">
        <v>2644.5333333333328</v>
      </c>
      <c r="F220" s="232">
        <v>2624.3666666666663</v>
      </c>
      <c r="G220" s="232">
        <v>2610.2333333333327</v>
      </c>
      <c r="H220" s="232">
        <v>2678.833333333333</v>
      </c>
      <c r="I220" s="232">
        <v>2692.9666666666672</v>
      </c>
      <c r="J220" s="232">
        <v>2713.1333333333332</v>
      </c>
      <c r="K220" s="231">
        <v>2672.8</v>
      </c>
      <c r="L220" s="231">
        <v>2638.5</v>
      </c>
      <c r="M220" s="231">
        <v>22.624639999999999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901.35</v>
      </c>
      <c r="D221" s="232">
        <v>901.35</v>
      </c>
      <c r="E221" s="232">
        <v>896.75</v>
      </c>
      <c r="F221" s="232">
        <v>892.15</v>
      </c>
      <c r="G221" s="232">
        <v>887.55</v>
      </c>
      <c r="H221" s="232">
        <v>905.95</v>
      </c>
      <c r="I221" s="232">
        <v>910.55000000000018</v>
      </c>
      <c r="J221" s="232">
        <v>915.15000000000009</v>
      </c>
      <c r="K221" s="231">
        <v>905.95</v>
      </c>
      <c r="L221" s="231">
        <v>896.75</v>
      </c>
      <c r="M221" s="231">
        <v>58.46855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1267.5999999999999</v>
      </c>
      <c r="D222" s="232">
        <v>1265.1833333333334</v>
      </c>
      <c r="E222" s="232">
        <v>1242.8666666666668</v>
      </c>
      <c r="F222" s="232">
        <v>1218.1333333333334</v>
      </c>
      <c r="G222" s="232">
        <v>1195.8166666666668</v>
      </c>
      <c r="H222" s="232">
        <v>1289.9166666666667</v>
      </c>
      <c r="I222" s="232">
        <v>1312.2333333333333</v>
      </c>
      <c r="J222" s="232">
        <v>1336.9666666666667</v>
      </c>
      <c r="K222" s="231">
        <v>1287.5</v>
      </c>
      <c r="L222" s="231">
        <v>1240.45</v>
      </c>
      <c r="M222" s="231">
        <v>13.240589999999999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468.85</v>
      </c>
      <c r="D223" s="232">
        <v>463.84999999999997</v>
      </c>
      <c r="E223" s="232">
        <v>455.69999999999993</v>
      </c>
      <c r="F223" s="232">
        <v>442.54999999999995</v>
      </c>
      <c r="G223" s="232">
        <v>434.39999999999992</v>
      </c>
      <c r="H223" s="232">
        <v>476.99999999999994</v>
      </c>
      <c r="I223" s="232">
        <v>485.14999999999992</v>
      </c>
      <c r="J223" s="232">
        <v>498.29999999999995</v>
      </c>
      <c r="K223" s="231">
        <v>472</v>
      </c>
      <c r="L223" s="231">
        <v>450.7</v>
      </c>
      <c r="M223" s="231">
        <v>41.082479999999997</v>
      </c>
      <c r="N223" s="1"/>
      <c r="O223" s="1"/>
    </row>
    <row r="224" spans="1:15" ht="12.75" customHeight="1">
      <c r="A224" s="30">
        <v>214</v>
      </c>
      <c r="B224" s="217" t="s">
        <v>260</v>
      </c>
      <c r="C224" s="231">
        <v>502.1</v>
      </c>
      <c r="D224" s="232">
        <v>501.68333333333334</v>
      </c>
      <c r="E224" s="232">
        <v>495.2166666666667</v>
      </c>
      <c r="F224" s="232">
        <v>488.33333333333337</v>
      </c>
      <c r="G224" s="232">
        <v>481.86666666666673</v>
      </c>
      <c r="H224" s="232">
        <v>508.56666666666666</v>
      </c>
      <c r="I224" s="232">
        <v>515.0333333333333</v>
      </c>
      <c r="J224" s="232">
        <v>521.91666666666663</v>
      </c>
      <c r="K224" s="231">
        <v>508.15</v>
      </c>
      <c r="L224" s="231">
        <v>494.8</v>
      </c>
      <c r="M224" s="231">
        <v>2.3755799999999998</v>
      </c>
      <c r="N224" s="1"/>
      <c r="O224" s="1"/>
    </row>
    <row r="225" spans="1:15" ht="12.75" customHeight="1">
      <c r="A225" s="30">
        <v>215</v>
      </c>
      <c r="B225" s="217" t="s">
        <v>377</v>
      </c>
      <c r="C225" s="231">
        <v>55.9</v>
      </c>
      <c r="D225" s="232">
        <v>55.933333333333337</v>
      </c>
      <c r="E225" s="232">
        <v>55.216666666666676</v>
      </c>
      <c r="F225" s="232">
        <v>54.533333333333339</v>
      </c>
      <c r="G225" s="232">
        <v>53.816666666666677</v>
      </c>
      <c r="H225" s="232">
        <v>56.616666666666674</v>
      </c>
      <c r="I225" s="232">
        <v>57.333333333333343</v>
      </c>
      <c r="J225" s="232">
        <v>58.016666666666673</v>
      </c>
      <c r="K225" s="231">
        <v>56.65</v>
      </c>
      <c r="L225" s="231">
        <v>55.25</v>
      </c>
      <c r="M225" s="231">
        <v>100.3098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61.35</v>
      </c>
      <c r="D226" s="232">
        <v>61.166666666666664</v>
      </c>
      <c r="E226" s="232">
        <v>60.68333333333333</v>
      </c>
      <c r="F226" s="232">
        <v>60.016666666666666</v>
      </c>
      <c r="G226" s="232">
        <v>59.533333333333331</v>
      </c>
      <c r="H226" s="232">
        <v>61.833333333333329</v>
      </c>
      <c r="I226" s="232">
        <v>62.316666666666663</v>
      </c>
      <c r="J226" s="232">
        <v>62.983333333333327</v>
      </c>
      <c r="K226" s="231">
        <v>61.65</v>
      </c>
      <c r="L226" s="231">
        <v>60.5</v>
      </c>
      <c r="M226" s="231">
        <v>389.46800999999999</v>
      </c>
      <c r="N226" s="1"/>
      <c r="O226" s="1"/>
    </row>
    <row r="227" spans="1:15" ht="12.75" customHeight="1">
      <c r="A227" s="30">
        <v>217</v>
      </c>
      <c r="B227" s="217" t="s">
        <v>378</v>
      </c>
      <c r="C227" s="231">
        <v>84.75</v>
      </c>
      <c r="D227" s="232">
        <v>84.283333333333346</v>
      </c>
      <c r="E227" s="232">
        <v>83.266666666666694</v>
      </c>
      <c r="F227" s="232">
        <v>81.783333333333346</v>
      </c>
      <c r="G227" s="232">
        <v>80.766666666666694</v>
      </c>
      <c r="H227" s="232">
        <v>85.766666666666694</v>
      </c>
      <c r="I227" s="232">
        <v>86.783333333333346</v>
      </c>
      <c r="J227" s="232">
        <v>88.266666666666694</v>
      </c>
      <c r="K227" s="231">
        <v>85.3</v>
      </c>
      <c r="L227" s="231">
        <v>82.8</v>
      </c>
      <c r="M227" s="231">
        <v>78.352230000000006</v>
      </c>
      <c r="N227" s="1"/>
      <c r="O227" s="1"/>
    </row>
    <row r="228" spans="1:15" ht="12.75" customHeight="1">
      <c r="A228" s="30">
        <v>218</v>
      </c>
      <c r="B228" s="217" t="s">
        <v>379</v>
      </c>
      <c r="C228" s="231">
        <v>935.65</v>
      </c>
      <c r="D228" s="232">
        <v>934.86666666666667</v>
      </c>
      <c r="E228" s="232">
        <v>923.7833333333333</v>
      </c>
      <c r="F228" s="232">
        <v>911.91666666666663</v>
      </c>
      <c r="G228" s="232">
        <v>900.83333333333326</v>
      </c>
      <c r="H228" s="232">
        <v>946.73333333333335</v>
      </c>
      <c r="I228" s="232">
        <v>957.81666666666661</v>
      </c>
      <c r="J228" s="232">
        <v>969.68333333333339</v>
      </c>
      <c r="K228" s="231">
        <v>945.95</v>
      </c>
      <c r="L228" s="231">
        <v>923</v>
      </c>
      <c r="M228" s="231">
        <v>0.39845999999999998</v>
      </c>
      <c r="N228" s="1"/>
      <c r="O228" s="1"/>
    </row>
    <row r="229" spans="1:15" ht="12.75" customHeight="1">
      <c r="A229" s="30">
        <v>219</v>
      </c>
      <c r="B229" s="217" t="s">
        <v>380</v>
      </c>
      <c r="C229" s="231">
        <v>466.4</v>
      </c>
      <c r="D229" s="232">
        <v>468.95</v>
      </c>
      <c r="E229" s="232">
        <v>460.45</v>
      </c>
      <c r="F229" s="232">
        <v>454.5</v>
      </c>
      <c r="G229" s="232">
        <v>446</v>
      </c>
      <c r="H229" s="232">
        <v>474.9</v>
      </c>
      <c r="I229" s="232">
        <v>483.4</v>
      </c>
      <c r="J229" s="232">
        <v>489.34999999999997</v>
      </c>
      <c r="K229" s="231">
        <v>477.45</v>
      </c>
      <c r="L229" s="231">
        <v>463</v>
      </c>
      <c r="M229" s="231">
        <v>2.0330900000000001</v>
      </c>
      <c r="N229" s="1"/>
      <c r="O229" s="1"/>
    </row>
    <row r="230" spans="1:15" ht="12.75" customHeight="1">
      <c r="A230" s="30">
        <v>220</v>
      </c>
      <c r="B230" s="217" t="s">
        <v>381</v>
      </c>
      <c r="C230" s="231">
        <v>1775.1</v>
      </c>
      <c r="D230" s="232">
        <v>1777.1833333333332</v>
      </c>
      <c r="E230" s="232">
        <v>1750.5166666666664</v>
      </c>
      <c r="F230" s="232">
        <v>1725.9333333333332</v>
      </c>
      <c r="G230" s="232">
        <v>1699.2666666666664</v>
      </c>
      <c r="H230" s="232">
        <v>1801.7666666666664</v>
      </c>
      <c r="I230" s="232">
        <v>1828.4333333333329</v>
      </c>
      <c r="J230" s="232">
        <v>1853.0166666666664</v>
      </c>
      <c r="K230" s="231">
        <v>1803.85</v>
      </c>
      <c r="L230" s="231">
        <v>1752.6</v>
      </c>
      <c r="M230" s="231">
        <v>0.37747999999999998</v>
      </c>
      <c r="N230" s="1"/>
      <c r="O230" s="1"/>
    </row>
    <row r="231" spans="1:15" ht="12.75" customHeight="1">
      <c r="A231" s="30">
        <v>221</v>
      </c>
      <c r="B231" s="217" t="s">
        <v>382</v>
      </c>
      <c r="C231" s="231">
        <v>314.8</v>
      </c>
      <c r="D231" s="232">
        <v>315.78333333333336</v>
      </c>
      <c r="E231" s="232">
        <v>309.11666666666673</v>
      </c>
      <c r="F231" s="232">
        <v>303.43333333333339</v>
      </c>
      <c r="G231" s="232">
        <v>296.76666666666677</v>
      </c>
      <c r="H231" s="232">
        <v>321.4666666666667</v>
      </c>
      <c r="I231" s="232">
        <v>328.13333333333333</v>
      </c>
      <c r="J231" s="232">
        <v>333.81666666666666</v>
      </c>
      <c r="K231" s="231">
        <v>322.45</v>
      </c>
      <c r="L231" s="231">
        <v>310.10000000000002</v>
      </c>
      <c r="M231" s="231">
        <v>88.52413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331.1</v>
      </c>
      <c r="D232" s="232">
        <v>331.56666666666666</v>
      </c>
      <c r="E232" s="232">
        <v>329.7833333333333</v>
      </c>
      <c r="F232" s="232">
        <v>328.46666666666664</v>
      </c>
      <c r="G232" s="232">
        <v>326.68333333333328</v>
      </c>
      <c r="H232" s="232">
        <v>332.88333333333333</v>
      </c>
      <c r="I232" s="232">
        <v>334.66666666666674</v>
      </c>
      <c r="J232" s="232">
        <v>335.98333333333335</v>
      </c>
      <c r="K232" s="231">
        <v>333.35</v>
      </c>
      <c r="L232" s="231">
        <v>330.25</v>
      </c>
      <c r="M232" s="231">
        <v>59.970509999999997</v>
      </c>
      <c r="N232" s="1"/>
      <c r="O232" s="1"/>
    </row>
    <row r="233" spans="1:15" ht="12.75" customHeight="1">
      <c r="A233" s="30">
        <v>223</v>
      </c>
      <c r="B233" s="217" t="s">
        <v>384</v>
      </c>
      <c r="C233" s="231">
        <v>105.2</v>
      </c>
      <c r="D233" s="232">
        <v>105.53333333333335</v>
      </c>
      <c r="E233" s="232">
        <v>104.26666666666669</v>
      </c>
      <c r="F233" s="232">
        <v>103.33333333333334</v>
      </c>
      <c r="G233" s="232">
        <v>102.06666666666669</v>
      </c>
      <c r="H233" s="232">
        <v>106.4666666666667</v>
      </c>
      <c r="I233" s="232">
        <v>107.73333333333335</v>
      </c>
      <c r="J233" s="232">
        <v>108.6666666666667</v>
      </c>
      <c r="K233" s="231">
        <v>106.8</v>
      </c>
      <c r="L233" s="231">
        <v>104.6</v>
      </c>
      <c r="M233" s="231">
        <v>1.97597</v>
      </c>
      <c r="N233" s="1"/>
      <c r="O233" s="1"/>
    </row>
    <row r="234" spans="1:15" ht="12.75" customHeight="1">
      <c r="A234" s="30">
        <v>224</v>
      </c>
      <c r="B234" s="217" t="s">
        <v>385</v>
      </c>
      <c r="C234" s="231">
        <v>222.35</v>
      </c>
      <c r="D234" s="232">
        <v>221.53333333333333</v>
      </c>
      <c r="E234" s="232">
        <v>219.81666666666666</v>
      </c>
      <c r="F234" s="232">
        <v>217.28333333333333</v>
      </c>
      <c r="G234" s="232">
        <v>215.56666666666666</v>
      </c>
      <c r="H234" s="232">
        <v>224.06666666666666</v>
      </c>
      <c r="I234" s="232">
        <v>225.7833333333333</v>
      </c>
      <c r="J234" s="232">
        <v>228.31666666666666</v>
      </c>
      <c r="K234" s="231">
        <v>223.25</v>
      </c>
      <c r="L234" s="231">
        <v>219</v>
      </c>
      <c r="M234" s="231">
        <v>17.359860000000001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150.65</v>
      </c>
      <c r="D235" s="232">
        <v>152.21666666666667</v>
      </c>
      <c r="E235" s="232">
        <v>148.43333333333334</v>
      </c>
      <c r="F235" s="232">
        <v>146.21666666666667</v>
      </c>
      <c r="G235" s="232">
        <v>142.43333333333334</v>
      </c>
      <c r="H235" s="232">
        <v>154.43333333333334</v>
      </c>
      <c r="I235" s="232">
        <v>158.2166666666667</v>
      </c>
      <c r="J235" s="232">
        <v>160.43333333333334</v>
      </c>
      <c r="K235" s="231">
        <v>156</v>
      </c>
      <c r="L235" s="231">
        <v>150</v>
      </c>
      <c r="M235" s="231">
        <v>136.71759</v>
      </c>
      <c r="N235" s="1"/>
      <c r="O235" s="1"/>
    </row>
    <row r="236" spans="1:15" ht="12.75" customHeight="1">
      <c r="A236" s="30">
        <v>226</v>
      </c>
      <c r="B236" s="217" t="s">
        <v>386</v>
      </c>
      <c r="C236" s="231">
        <v>83.4</v>
      </c>
      <c r="D236" s="232">
        <v>83.7</v>
      </c>
      <c r="E236" s="232">
        <v>82.5</v>
      </c>
      <c r="F236" s="232">
        <v>81.599999999999994</v>
      </c>
      <c r="G236" s="232">
        <v>80.399999999999991</v>
      </c>
      <c r="H236" s="232">
        <v>84.600000000000009</v>
      </c>
      <c r="I236" s="232">
        <v>85.800000000000026</v>
      </c>
      <c r="J236" s="232">
        <v>86.700000000000017</v>
      </c>
      <c r="K236" s="231">
        <v>84.9</v>
      </c>
      <c r="L236" s="231">
        <v>82.8</v>
      </c>
      <c r="M236" s="231">
        <v>53.738349999999997</v>
      </c>
      <c r="N236" s="1"/>
      <c r="O236" s="1"/>
    </row>
    <row r="237" spans="1:15" ht="12.75" customHeight="1">
      <c r="A237" s="30">
        <v>227</v>
      </c>
      <c r="B237" s="217" t="s">
        <v>261</v>
      </c>
      <c r="C237" s="231">
        <v>4351.1499999999996</v>
      </c>
      <c r="D237" s="232">
        <v>4348.1500000000005</v>
      </c>
      <c r="E237" s="232">
        <v>4316.3000000000011</v>
      </c>
      <c r="F237" s="232">
        <v>4281.4500000000007</v>
      </c>
      <c r="G237" s="232">
        <v>4249.6000000000013</v>
      </c>
      <c r="H237" s="232">
        <v>4383.0000000000009</v>
      </c>
      <c r="I237" s="232">
        <v>4414.8500000000013</v>
      </c>
      <c r="J237" s="232">
        <v>4449.7000000000007</v>
      </c>
      <c r="K237" s="231">
        <v>4380</v>
      </c>
      <c r="L237" s="231">
        <v>4313.3</v>
      </c>
      <c r="M237" s="231">
        <v>0.20735999999999999</v>
      </c>
      <c r="N237" s="1"/>
      <c r="O237" s="1"/>
    </row>
    <row r="238" spans="1:15" ht="12.75" customHeight="1">
      <c r="A238" s="30">
        <v>228</v>
      </c>
      <c r="B238" s="217" t="s">
        <v>387</v>
      </c>
      <c r="C238" s="231">
        <v>296.8</v>
      </c>
      <c r="D238" s="232">
        <v>296.83333333333331</v>
      </c>
      <c r="E238" s="232">
        <v>293.96666666666664</v>
      </c>
      <c r="F238" s="232">
        <v>291.13333333333333</v>
      </c>
      <c r="G238" s="232">
        <v>288.26666666666665</v>
      </c>
      <c r="H238" s="232">
        <v>299.66666666666663</v>
      </c>
      <c r="I238" s="232">
        <v>302.5333333333333</v>
      </c>
      <c r="J238" s="232">
        <v>305.36666666666662</v>
      </c>
      <c r="K238" s="231">
        <v>299.7</v>
      </c>
      <c r="L238" s="231">
        <v>294</v>
      </c>
      <c r="M238" s="231">
        <v>19.658799999999999</v>
      </c>
      <c r="N238" s="1"/>
      <c r="O238" s="1"/>
    </row>
    <row r="239" spans="1:15" ht="12.75" customHeight="1">
      <c r="A239" s="30">
        <v>229</v>
      </c>
      <c r="B239" s="217" t="s">
        <v>388</v>
      </c>
      <c r="C239" s="231">
        <v>142.65</v>
      </c>
      <c r="D239" s="232">
        <v>142.68333333333337</v>
      </c>
      <c r="E239" s="232">
        <v>141.56666666666672</v>
      </c>
      <c r="F239" s="232">
        <v>140.48333333333335</v>
      </c>
      <c r="G239" s="232">
        <v>139.3666666666667</v>
      </c>
      <c r="H239" s="232">
        <v>143.76666666666674</v>
      </c>
      <c r="I239" s="232">
        <v>144.88333333333335</v>
      </c>
      <c r="J239" s="232">
        <v>145.96666666666675</v>
      </c>
      <c r="K239" s="231">
        <v>143.80000000000001</v>
      </c>
      <c r="L239" s="231">
        <v>141.6</v>
      </c>
      <c r="M239" s="231">
        <v>37.227040000000002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320.2</v>
      </c>
      <c r="D240" s="232">
        <v>319.24999999999994</v>
      </c>
      <c r="E240" s="232">
        <v>317.34999999999991</v>
      </c>
      <c r="F240" s="232">
        <v>314.49999999999994</v>
      </c>
      <c r="G240" s="232">
        <v>312.59999999999991</v>
      </c>
      <c r="H240" s="232">
        <v>322.09999999999991</v>
      </c>
      <c r="I240" s="232">
        <v>323.99999999999989</v>
      </c>
      <c r="J240" s="232">
        <v>326.84999999999991</v>
      </c>
      <c r="K240" s="231">
        <v>321.14999999999998</v>
      </c>
      <c r="L240" s="231">
        <v>316.39999999999998</v>
      </c>
      <c r="M240" s="231">
        <v>16.585989999999999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78.5</v>
      </c>
      <c r="D241" s="232">
        <v>78.366666666666674</v>
      </c>
      <c r="E241" s="232">
        <v>77.833333333333343</v>
      </c>
      <c r="F241" s="232">
        <v>77.166666666666671</v>
      </c>
      <c r="G241" s="232">
        <v>76.63333333333334</v>
      </c>
      <c r="H241" s="232">
        <v>79.033333333333346</v>
      </c>
      <c r="I241" s="232">
        <v>79.566666666666677</v>
      </c>
      <c r="J241" s="232">
        <v>80.233333333333348</v>
      </c>
      <c r="K241" s="231">
        <v>78.900000000000006</v>
      </c>
      <c r="L241" s="231">
        <v>77.7</v>
      </c>
      <c r="M241" s="231">
        <v>115.0954</v>
      </c>
      <c r="N241" s="1"/>
      <c r="O241" s="1"/>
    </row>
    <row r="242" spans="1:15" ht="12.75" customHeight="1">
      <c r="A242" s="30">
        <v>232</v>
      </c>
      <c r="B242" s="217" t="s">
        <v>389</v>
      </c>
      <c r="C242" s="231">
        <v>32.25</v>
      </c>
      <c r="D242" s="232">
        <v>32.450000000000003</v>
      </c>
      <c r="E242" s="232">
        <v>31.750000000000007</v>
      </c>
      <c r="F242" s="232">
        <v>31.250000000000004</v>
      </c>
      <c r="G242" s="232">
        <v>30.550000000000008</v>
      </c>
      <c r="H242" s="232">
        <v>32.950000000000003</v>
      </c>
      <c r="I242" s="232">
        <v>33.649999999999991</v>
      </c>
      <c r="J242" s="232">
        <v>34.150000000000006</v>
      </c>
      <c r="K242" s="231">
        <v>33.15</v>
      </c>
      <c r="L242" s="231">
        <v>31.95</v>
      </c>
      <c r="M242" s="231">
        <v>830.56737999999996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644.04999999999995</v>
      </c>
      <c r="D243" s="232">
        <v>647</v>
      </c>
      <c r="E243" s="232">
        <v>639.20000000000005</v>
      </c>
      <c r="F243" s="232">
        <v>634.35</v>
      </c>
      <c r="G243" s="232">
        <v>626.55000000000007</v>
      </c>
      <c r="H243" s="232">
        <v>651.85</v>
      </c>
      <c r="I243" s="232">
        <v>659.65</v>
      </c>
      <c r="J243" s="232">
        <v>664.5</v>
      </c>
      <c r="K243" s="231">
        <v>654.79999999999995</v>
      </c>
      <c r="L243" s="231">
        <v>642.15</v>
      </c>
      <c r="M243" s="231">
        <v>23.647300000000001</v>
      </c>
      <c r="N243" s="1"/>
      <c r="O243" s="1"/>
    </row>
    <row r="244" spans="1:15" ht="12.75" customHeight="1">
      <c r="A244" s="30">
        <v>234</v>
      </c>
      <c r="B244" s="217" t="s">
        <v>772</v>
      </c>
      <c r="C244" s="231">
        <v>33.85</v>
      </c>
      <c r="D244" s="232">
        <v>33.633333333333333</v>
      </c>
      <c r="E244" s="232">
        <v>33.116666666666667</v>
      </c>
      <c r="F244" s="232">
        <v>32.383333333333333</v>
      </c>
      <c r="G244" s="232">
        <v>31.866666666666667</v>
      </c>
      <c r="H244" s="232">
        <v>34.366666666666667</v>
      </c>
      <c r="I244" s="232">
        <v>34.883333333333333</v>
      </c>
      <c r="J244" s="232">
        <v>35.616666666666667</v>
      </c>
      <c r="K244" s="231">
        <v>34.15</v>
      </c>
      <c r="L244" s="231">
        <v>32.9</v>
      </c>
      <c r="M244" s="231">
        <v>848.81998999999996</v>
      </c>
      <c r="N244" s="1"/>
      <c r="O244" s="1"/>
    </row>
    <row r="245" spans="1:15" ht="12.75" customHeight="1">
      <c r="A245" s="30">
        <v>235</v>
      </c>
      <c r="B245" s="217" t="s">
        <v>778</v>
      </c>
      <c r="C245" s="231">
        <v>1308.25</v>
      </c>
      <c r="D245" s="232">
        <v>1307.5333333333333</v>
      </c>
      <c r="E245" s="232">
        <v>1300.7166666666667</v>
      </c>
      <c r="F245" s="232">
        <v>1293.1833333333334</v>
      </c>
      <c r="G245" s="232">
        <v>1286.3666666666668</v>
      </c>
      <c r="H245" s="232">
        <v>1315.0666666666666</v>
      </c>
      <c r="I245" s="232">
        <v>1321.8833333333332</v>
      </c>
      <c r="J245" s="232">
        <v>1329.4166666666665</v>
      </c>
      <c r="K245" s="231">
        <v>1314.35</v>
      </c>
      <c r="L245" s="231">
        <v>1300</v>
      </c>
      <c r="M245" s="231">
        <v>0.14222000000000001</v>
      </c>
      <c r="N245" s="1"/>
      <c r="O245" s="1"/>
    </row>
    <row r="246" spans="1:15" ht="12.75" customHeight="1">
      <c r="A246" s="30">
        <v>236</v>
      </c>
      <c r="B246" s="217" t="s">
        <v>390</v>
      </c>
      <c r="C246" s="231">
        <v>410.65</v>
      </c>
      <c r="D246" s="232">
        <v>413.2</v>
      </c>
      <c r="E246" s="232">
        <v>405.59999999999997</v>
      </c>
      <c r="F246" s="232">
        <v>400.54999999999995</v>
      </c>
      <c r="G246" s="232">
        <v>392.94999999999993</v>
      </c>
      <c r="H246" s="232">
        <v>418.25</v>
      </c>
      <c r="I246" s="232">
        <v>425.85</v>
      </c>
      <c r="J246" s="232">
        <v>430.90000000000003</v>
      </c>
      <c r="K246" s="231">
        <v>420.8</v>
      </c>
      <c r="L246" s="231">
        <v>408.15</v>
      </c>
      <c r="M246" s="231">
        <v>0.75448000000000004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419.3</v>
      </c>
      <c r="D247" s="232">
        <v>420.83333333333331</v>
      </c>
      <c r="E247" s="232">
        <v>416.86666666666662</v>
      </c>
      <c r="F247" s="232">
        <v>414.43333333333328</v>
      </c>
      <c r="G247" s="232">
        <v>410.46666666666658</v>
      </c>
      <c r="H247" s="232">
        <v>423.26666666666665</v>
      </c>
      <c r="I247" s="232">
        <v>427.23333333333335</v>
      </c>
      <c r="J247" s="232">
        <v>429.66666666666669</v>
      </c>
      <c r="K247" s="231">
        <v>424.8</v>
      </c>
      <c r="L247" s="231">
        <v>418.4</v>
      </c>
      <c r="M247" s="231">
        <v>11.23386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189.7</v>
      </c>
      <c r="D248" s="232">
        <v>189.86666666666667</v>
      </c>
      <c r="E248" s="232">
        <v>188.98333333333335</v>
      </c>
      <c r="F248" s="232">
        <v>188.26666666666668</v>
      </c>
      <c r="G248" s="232">
        <v>187.38333333333335</v>
      </c>
      <c r="H248" s="232">
        <v>190.58333333333334</v>
      </c>
      <c r="I248" s="232">
        <v>191.46666666666667</v>
      </c>
      <c r="J248" s="232">
        <v>192.18333333333334</v>
      </c>
      <c r="K248" s="231">
        <v>190.75</v>
      </c>
      <c r="L248" s="231">
        <v>189.15</v>
      </c>
      <c r="M248" s="231">
        <v>8.7866900000000001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1240.95</v>
      </c>
      <c r="D249" s="232">
        <v>1237.7</v>
      </c>
      <c r="E249" s="232">
        <v>1225.5500000000002</v>
      </c>
      <c r="F249" s="232">
        <v>1210.1500000000001</v>
      </c>
      <c r="G249" s="232">
        <v>1198.0000000000002</v>
      </c>
      <c r="H249" s="232">
        <v>1253.1000000000001</v>
      </c>
      <c r="I249" s="232">
        <v>1265.2500000000002</v>
      </c>
      <c r="J249" s="232">
        <v>1280.6500000000001</v>
      </c>
      <c r="K249" s="231">
        <v>1249.8499999999999</v>
      </c>
      <c r="L249" s="231">
        <v>1222.3</v>
      </c>
      <c r="M249" s="231">
        <v>21.95814</v>
      </c>
      <c r="N249" s="1"/>
      <c r="O249" s="1"/>
    </row>
    <row r="250" spans="1:15" ht="12.75" customHeight="1">
      <c r="A250" s="30">
        <v>240</v>
      </c>
      <c r="B250" s="217" t="s">
        <v>391</v>
      </c>
      <c r="C250" s="231">
        <v>16.899999999999999</v>
      </c>
      <c r="D250" s="232">
        <v>16.999999999999996</v>
      </c>
      <c r="E250" s="232">
        <v>16.549999999999994</v>
      </c>
      <c r="F250" s="232">
        <v>16.199999999999996</v>
      </c>
      <c r="G250" s="232">
        <v>15.749999999999993</v>
      </c>
      <c r="H250" s="232">
        <v>17.349999999999994</v>
      </c>
      <c r="I250" s="232">
        <v>17.799999999999997</v>
      </c>
      <c r="J250" s="232">
        <v>18.149999999999995</v>
      </c>
      <c r="K250" s="231">
        <v>17.45</v>
      </c>
      <c r="L250" s="231">
        <v>16.649999999999999</v>
      </c>
      <c r="M250" s="231">
        <v>87.080510000000004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3917</v>
      </c>
      <c r="D251" s="232">
        <v>3924.2166666666667</v>
      </c>
      <c r="E251" s="232">
        <v>3888.4333333333334</v>
      </c>
      <c r="F251" s="232">
        <v>3859.8666666666668</v>
      </c>
      <c r="G251" s="232">
        <v>3824.0833333333335</v>
      </c>
      <c r="H251" s="232">
        <v>3952.7833333333333</v>
      </c>
      <c r="I251" s="232">
        <v>3988.5666666666671</v>
      </c>
      <c r="J251" s="232">
        <v>4017.1333333333332</v>
      </c>
      <c r="K251" s="231">
        <v>3960</v>
      </c>
      <c r="L251" s="231">
        <v>3895.65</v>
      </c>
      <c r="M251" s="231">
        <v>2.0948000000000002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1522.55</v>
      </c>
      <c r="D252" s="232">
        <v>1523.4333333333332</v>
      </c>
      <c r="E252" s="232">
        <v>1514.2166666666662</v>
      </c>
      <c r="F252" s="232">
        <v>1505.883333333333</v>
      </c>
      <c r="G252" s="232">
        <v>1496.6666666666661</v>
      </c>
      <c r="H252" s="232">
        <v>1531.7666666666664</v>
      </c>
      <c r="I252" s="232">
        <v>1540.9833333333331</v>
      </c>
      <c r="J252" s="232">
        <v>1549.3166666666666</v>
      </c>
      <c r="K252" s="231">
        <v>1532.65</v>
      </c>
      <c r="L252" s="231">
        <v>1515.1</v>
      </c>
      <c r="M252" s="231">
        <v>45.511299999999999</v>
      </c>
      <c r="N252" s="1"/>
      <c r="O252" s="1"/>
    </row>
    <row r="253" spans="1:15" ht="12.75" customHeight="1">
      <c r="A253" s="30">
        <v>243</v>
      </c>
      <c r="B253" s="217" t="s">
        <v>392</v>
      </c>
      <c r="C253" s="231">
        <v>497.9</v>
      </c>
      <c r="D253" s="232">
        <v>500.2</v>
      </c>
      <c r="E253" s="232">
        <v>493.65</v>
      </c>
      <c r="F253" s="232">
        <v>489.4</v>
      </c>
      <c r="G253" s="232">
        <v>482.84999999999997</v>
      </c>
      <c r="H253" s="232">
        <v>504.45</v>
      </c>
      <c r="I253" s="232">
        <v>511.00000000000006</v>
      </c>
      <c r="J253" s="232">
        <v>515.25</v>
      </c>
      <c r="K253" s="231">
        <v>506.75</v>
      </c>
      <c r="L253" s="231">
        <v>495.95</v>
      </c>
      <c r="M253" s="231">
        <v>2.2711600000000001</v>
      </c>
      <c r="N253" s="1"/>
      <c r="O253" s="1"/>
    </row>
    <row r="254" spans="1:15" ht="12.75" customHeight="1">
      <c r="A254" s="30">
        <v>244</v>
      </c>
      <c r="B254" s="217" t="s">
        <v>393</v>
      </c>
      <c r="C254" s="231">
        <v>447.6</v>
      </c>
      <c r="D254" s="232">
        <v>448.34999999999997</v>
      </c>
      <c r="E254" s="232">
        <v>444.44999999999993</v>
      </c>
      <c r="F254" s="232">
        <v>441.29999999999995</v>
      </c>
      <c r="G254" s="232">
        <v>437.39999999999992</v>
      </c>
      <c r="H254" s="232">
        <v>451.49999999999994</v>
      </c>
      <c r="I254" s="232">
        <v>455.39999999999992</v>
      </c>
      <c r="J254" s="232">
        <v>458.54999999999995</v>
      </c>
      <c r="K254" s="231">
        <v>452.25</v>
      </c>
      <c r="L254" s="231">
        <v>445.2</v>
      </c>
      <c r="M254" s="231">
        <v>2.9210099999999999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2040.95</v>
      </c>
      <c r="D255" s="232">
        <v>2037.6333333333332</v>
      </c>
      <c r="E255" s="232">
        <v>2025.3166666666666</v>
      </c>
      <c r="F255" s="232">
        <v>2009.6833333333334</v>
      </c>
      <c r="G255" s="232">
        <v>1997.3666666666668</v>
      </c>
      <c r="H255" s="232">
        <v>2053.2666666666664</v>
      </c>
      <c r="I255" s="232">
        <v>2065.583333333333</v>
      </c>
      <c r="J255" s="232">
        <v>2081.2166666666662</v>
      </c>
      <c r="K255" s="231">
        <v>2049.9499999999998</v>
      </c>
      <c r="L255" s="231">
        <v>2022</v>
      </c>
      <c r="M255" s="231">
        <v>3.2161300000000002</v>
      </c>
      <c r="N255" s="1"/>
      <c r="O255" s="1"/>
    </row>
    <row r="256" spans="1:15" ht="12.75" customHeight="1">
      <c r="A256" s="30">
        <v>246</v>
      </c>
      <c r="B256" s="217" t="s">
        <v>262</v>
      </c>
      <c r="C256" s="231">
        <v>849.95</v>
      </c>
      <c r="D256" s="232">
        <v>846.51666666666677</v>
      </c>
      <c r="E256" s="232">
        <v>835.43333333333351</v>
      </c>
      <c r="F256" s="232">
        <v>820.91666666666674</v>
      </c>
      <c r="G256" s="232">
        <v>809.83333333333348</v>
      </c>
      <c r="H256" s="232">
        <v>861.03333333333353</v>
      </c>
      <c r="I256" s="232">
        <v>872.11666666666679</v>
      </c>
      <c r="J256" s="232">
        <v>886.63333333333355</v>
      </c>
      <c r="K256" s="231">
        <v>857.6</v>
      </c>
      <c r="L256" s="231">
        <v>832</v>
      </c>
      <c r="M256" s="231">
        <v>2.3947600000000002</v>
      </c>
      <c r="N256" s="1"/>
      <c r="O256" s="1"/>
    </row>
    <row r="257" spans="1:15" ht="12.75" customHeight="1">
      <c r="A257" s="30">
        <v>247</v>
      </c>
      <c r="B257" s="217" t="s">
        <v>394</v>
      </c>
      <c r="C257" s="231">
        <v>1982.85</v>
      </c>
      <c r="D257" s="232">
        <v>1977.75</v>
      </c>
      <c r="E257" s="232">
        <v>1947.5</v>
      </c>
      <c r="F257" s="232">
        <v>1912.15</v>
      </c>
      <c r="G257" s="232">
        <v>1881.9</v>
      </c>
      <c r="H257" s="232">
        <v>2013.1</v>
      </c>
      <c r="I257" s="232">
        <v>2043.35</v>
      </c>
      <c r="J257" s="232">
        <v>2078.6999999999998</v>
      </c>
      <c r="K257" s="231">
        <v>2008</v>
      </c>
      <c r="L257" s="231">
        <v>1942.4</v>
      </c>
      <c r="M257" s="231">
        <v>0.20798</v>
      </c>
      <c r="N257" s="1"/>
      <c r="O257" s="1"/>
    </row>
    <row r="258" spans="1:15" ht="12.75" customHeight="1">
      <c r="A258" s="30">
        <v>248</v>
      </c>
      <c r="B258" s="217" t="s">
        <v>395</v>
      </c>
      <c r="C258" s="231">
        <v>2964.65</v>
      </c>
      <c r="D258" s="232">
        <v>2957.7999999999997</v>
      </c>
      <c r="E258" s="232">
        <v>2941.8499999999995</v>
      </c>
      <c r="F258" s="232">
        <v>2919.0499999999997</v>
      </c>
      <c r="G258" s="232">
        <v>2903.0999999999995</v>
      </c>
      <c r="H258" s="232">
        <v>2980.5999999999995</v>
      </c>
      <c r="I258" s="232">
        <v>2996.5499999999993</v>
      </c>
      <c r="J258" s="232">
        <v>3019.3499999999995</v>
      </c>
      <c r="K258" s="231">
        <v>2973.75</v>
      </c>
      <c r="L258" s="231">
        <v>2935</v>
      </c>
      <c r="M258" s="231">
        <v>0.54912000000000005</v>
      </c>
      <c r="N258" s="1"/>
      <c r="O258" s="1"/>
    </row>
    <row r="259" spans="1:15" ht="12.75" customHeight="1">
      <c r="A259" s="30">
        <v>249</v>
      </c>
      <c r="B259" s="217" t="s">
        <v>858</v>
      </c>
      <c r="C259" s="231">
        <v>517.15</v>
      </c>
      <c r="D259" s="232">
        <v>521.18333333333328</v>
      </c>
      <c r="E259" s="232">
        <v>510.96666666666658</v>
      </c>
      <c r="F259" s="232">
        <v>504.7833333333333</v>
      </c>
      <c r="G259" s="232">
        <v>494.56666666666661</v>
      </c>
      <c r="H259" s="232">
        <v>527.36666666666656</v>
      </c>
      <c r="I259" s="232">
        <v>537.58333333333326</v>
      </c>
      <c r="J259" s="232">
        <v>543.76666666666654</v>
      </c>
      <c r="K259" s="231">
        <v>531.4</v>
      </c>
      <c r="L259" s="231">
        <v>515</v>
      </c>
      <c r="M259" s="231">
        <v>2.3697900000000001</v>
      </c>
      <c r="N259" s="1"/>
      <c r="O259" s="1"/>
    </row>
    <row r="260" spans="1:15" ht="12.75" customHeight="1">
      <c r="A260" s="30">
        <v>250</v>
      </c>
      <c r="B260" s="217" t="s">
        <v>396</v>
      </c>
      <c r="C260" s="231">
        <v>787.05</v>
      </c>
      <c r="D260" s="232">
        <v>789.05000000000007</v>
      </c>
      <c r="E260" s="232">
        <v>776.00000000000011</v>
      </c>
      <c r="F260" s="232">
        <v>764.95</v>
      </c>
      <c r="G260" s="232">
        <v>751.90000000000009</v>
      </c>
      <c r="H260" s="232">
        <v>800.10000000000014</v>
      </c>
      <c r="I260" s="232">
        <v>813.15000000000009</v>
      </c>
      <c r="J260" s="232">
        <v>824.20000000000016</v>
      </c>
      <c r="K260" s="231">
        <v>802.1</v>
      </c>
      <c r="L260" s="231">
        <v>778</v>
      </c>
      <c r="M260" s="231">
        <v>3.05775</v>
      </c>
      <c r="N260" s="1"/>
      <c r="O260" s="1"/>
    </row>
    <row r="261" spans="1:15" ht="12.75" customHeight="1">
      <c r="A261" s="30">
        <v>251</v>
      </c>
      <c r="B261" s="217" t="s">
        <v>397</v>
      </c>
      <c r="C261" s="231">
        <v>416</v>
      </c>
      <c r="D261" s="232">
        <v>417.13333333333338</v>
      </c>
      <c r="E261" s="232">
        <v>413.86666666666679</v>
      </c>
      <c r="F261" s="232">
        <v>411.73333333333341</v>
      </c>
      <c r="G261" s="232">
        <v>408.46666666666681</v>
      </c>
      <c r="H261" s="232">
        <v>419.26666666666677</v>
      </c>
      <c r="I261" s="232">
        <v>422.5333333333333</v>
      </c>
      <c r="J261" s="232">
        <v>424.66666666666674</v>
      </c>
      <c r="K261" s="231">
        <v>420.4</v>
      </c>
      <c r="L261" s="231">
        <v>415</v>
      </c>
      <c r="M261" s="231">
        <v>3.5838700000000001</v>
      </c>
      <c r="N261" s="1"/>
      <c r="O261" s="1"/>
    </row>
    <row r="262" spans="1:15" ht="12.75" customHeight="1">
      <c r="A262" s="30">
        <v>252</v>
      </c>
      <c r="B262" s="217" t="s">
        <v>398</v>
      </c>
      <c r="C262" s="231">
        <v>73.349999999999994</v>
      </c>
      <c r="D262" s="232">
        <v>73.783333333333331</v>
      </c>
      <c r="E262" s="232">
        <v>72.666666666666657</v>
      </c>
      <c r="F262" s="232">
        <v>71.98333333333332</v>
      </c>
      <c r="G262" s="232">
        <v>70.866666666666646</v>
      </c>
      <c r="H262" s="232">
        <v>74.466666666666669</v>
      </c>
      <c r="I262" s="232">
        <v>75.583333333333343</v>
      </c>
      <c r="J262" s="232">
        <v>76.26666666666668</v>
      </c>
      <c r="K262" s="231">
        <v>74.900000000000006</v>
      </c>
      <c r="L262" s="231">
        <v>73.099999999999994</v>
      </c>
      <c r="M262" s="231">
        <v>8.89011</v>
      </c>
      <c r="N262" s="1"/>
      <c r="O262" s="1"/>
    </row>
    <row r="263" spans="1:15" ht="12.75" customHeight="1">
      <c r="A263" s="30">
        <v>253</v>
      </c>
      <c r="B263" s="217" t="s">
        <v>263</v>
      </c>
      <c r="C263" s="231">
        <v>289.95</v>
      </c>
      <c r="D263" s="232">
        <v>291.45</v>
      </c>
      <c r="E263" s="232">
        <v>287.5</v>
      </c>
      <c r="F263" s="232">
        <v>285.05</v>
      </c>
      <c r="G263" s="232">
        <v>281.10000000000002</v>
      </c>
      <c r="H263" s="232">
        <v>293.89999999999998</v>
      </c>
      <c r="I263" s="232">
        <v>297.84999999999991</v>
      </c>
      <c r="J263" s="232">
        <v>300.29999999999995</v>
      </c>
      <c r="K263" s="231">
        <v>295.39999999999998</v>
      </c>
      <c r="L263" s="231">
        <v>289</v>
      </c>
      <c r="M263" s="231">
        <v>3.6551800000000001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767.9</v>
      </c>
      <c r="D264" s="232">
        <v>769.33333333333337</v>
      </c>
      <c r="E264" s="232">
        <v>762.16666666666674</v>
      </c>
      <c r="F264" s="232">
        <v>756.43333333333339</v>
      </c>
      <c r="G264" s="232">
        <v>749.26666666666677</v>
      </c>
      <c r="H264" s="232">
        <v>775.06666666666672</v>
      </c>
      <c r="I264" s="232">
        <v>782.23333333333346</v>
      </c>
      <c r="J264" s="232">
        <v>787.9666666666667</v>
      </c>
      <c r="K264" s="231">
        <v>776.5</v>
      </c>
      <c r="L264" s="231">
        <v>763.6</v>
      </c>
      <c r="M264" s="231">
        <v>16.356809999999999</v>
      </c>
      <c r="N264" s="1"/>
      <c r="O264" s="1"/>
    </row>
    <row r="265" spans="1:15" ht="12.75" customHeight="1">
      <c r="A265" s="30">
        <v>255</v>
      </c>
      <c r="B265" s="217" t="s">
        <v>399</v>
      </c>
      <c r="C265" s="231">
        <v>105.05</v>
      </c>
      <c r="D265" s="232">
        <v>105.18333333333334</v>
      </c>
      <c r="E265" s="232">
        <v>104.56666666666668</v>
      </c>
      <c r="F265" s="232">
        <v>104.08333333333334</v>
      </c>
      <c r="G265" s="232">
        <v>103.46666666666668</v>
      </c>
      <c r="H265" s="232">
        <v>105.66666666666667</v>
      </c>
      <c r="I265" s="232">
        <v>106.28333333333335</v>
      </c>
      <c r="J265" s="232">
        <v>106.76666666666667</v>
      </c>
      <c r="K265" s="231">
        <v>105.8</v>
      </c>
      <c r="L265" s="231">
        <v>104.7</v>
      </c>
      <c r="M265" s="231">
        <v>2.5581900000000002</v>
      </c>
      <c r="N265" s="1"/>
      <c r="O265" s="1"/>
    </row>
    <row r="266" spans="1:15" ht="12.75" customHeight="1">
      <c r="A266" s="30">
        <v>256</v>
      </c>
      <c r="B266" s="217" t="s">
        <v>400</v>
      </c>
      <c r="C266" s="231">
        <v>248.7</v>
      </c>
      <c r="D266" s="232">
        <v>248.04999999999998</v>
      </c>
      <c r="E266" s="232">
        <v>242.79999999999995</v>
      </c>
      <c r="F266" s="232">
        <v>236.89999999999998</v>
      </c>
      <c r="G266" s="232">
        <v>231.64999999999995</v>
      </c>
      <c r="H266" s="232">
        <v>253.94999999999996</v>
      </c>
      <c r="I266" s="232">
        <v>259.20000000000005</v>
      </c>
      <c r="J266" s="232">
        <v>265.09999999999997</v>
      </c>
      <c r="K266" s="231">
        <v>253.3</v>
      </c>
      <c r="L266" s="231">
        <v>242.15</v>
      </c>
      <c r="M266" s="231">
        <v>21.707879999999999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598.5</v>
      </c>
      <c r="D267" s="232">
        <v>598.80000000000007</v>
      </c>
      <c r="E267" s="232">
        <v>592.70000000000016</v>
      </c>
      <c r="F267" s="232">
        <v>586.90000000000009</v>
      </c>
      <c r="G267" s="232">
        <v>580.80000000000018</v>
      </c>
      <c r="H267" s="232">
        <v>604.60000000000014</v>
      </c>
      <c r="I267" s="232">
        <v>610.70000000000005</v>
      </c>
      <c r="J267" s="232">
        <v>616.50000000000011</v>
      </c>
      <c r="K267" s="231">
        <v>604.9</v>
      </c>
      <c r="L267" s="231">
        <v>593</v>
      </c>
      <c r="M267" s="231">
        <v>40.037460000000003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507.35</v>
      </c>
      <c r="D268" s="232">
        <v>508.2833333333333</v>
      </c>
      <c r="E268" s="232">
        <v>504.66666666666663</v>
      </c>
      <c r="F268" s="232">
        <v>501.98333333333335</v>
      </c>
      <c r="G268" s="232">
        <v>498.36666666666667</v>
      </c>
      <c r="H268" s="232">
        <v>510.96666666666658</v>
      </c>
      <c r="I268" s="232">
        <v>514.58333333333326</v>
      </c>
      <c r="J268" s="232">
        <v>517.26666666666654</v>
      </c>
      <c r="K268" s="231">
        <v>511.9</v>
      </c>
      <c r="L268" s="231">
        <v>505.6</v>
      </c>
      <c r="M268" s="231">
        <v>12.35364</v>
      </c>
      <c r="N268" s="1"/>
      <c r="O268" s="1"/>
    </row>
    <row r="269" spans="1:15" ht="12.75" customHeight="1">
      <c r="A269" s="30">
        <v>259</v>
      </c>
      <c r="B269" s="217" t="s">
        <v>779</v>
      </c>
      <c r="C269" s="231">
        <v>534.15</v>
      </c>
      <c r="D269" s="232">
        <v>533.85</v>
      </c>
      <c r="E269" s="232">
        <v>528.70000000000005</v>
      </c>
      <c r="F269" s="232">
        <v>523.25</v>
      </c>
      <c r="G269" s="232">
        <v>518.1</v>
      </c>
      <c r="H269" s="232">
        <v>539.30000000000007</v>
      </c>
      <c r="I269" s="232">
        <v>544.44999999999993</v>
      </c>
      <c r="J269" s="232">
        <v>549.90000000000009</v>
      </c>
      <c r="K269" s="231">
        <v>539</v>
      </c>
      <c r="L269" s="231">
        <v>528.4</v>
      </c>
      <c r="M269" s="231">
        <v>1.5479400000000001</v>
      </c>
      <c r="N269" s="1"/>
      <c r="O269" s="1"/>
    </row>
    <row r="270" spans="1:15" ht="12.75" customHeight="1">
      <c r="A270" s="30">
        <v>260</v>
      </c>
      <c r="B270" s="217" t="s">
        <v>780</v>
      </c>
      <c r="C270" s="231">
        <v>359.9</v>
      </c>
      <c r="D270" s="232">
        <v>361.84999999999997</v>
      </c>
      <c r="E270" s="232">
        <v>357.49999999999994</v>
      </c>
      <c r="F270" s="232">
        <v>355.09999999999997</v>
      </c>
      <c r="G270" s="232">
        <v>350.74999999999994</v>
      </c>
      <c r="H270" s="232">
        <v>364.24999999999994</v>
      </c>
      <c r="I270" s="232">
        <v>368.59999999999997</v>
      </c>
      <c r="J270" s="232">
        <v>370.99999999999994</v>
      </c>
      <c r="K270" s="231">
        <v>366.2</v>
      </c>
      <c r="L270" s="231">
        <v>359.45</v>
      </c>
      <c r="M270" s="231">
        <v>1.6603300000000001</v>
      </c>
      <c r="N270" s="1"/>
      <c r="O270" s="1"/>
    </row>
    <row r="271" spans="1:15" ht="12.75" customHeight="1">
      <c r="A271" s="30">
        <v>261</v>
      </c>
      <c r="B271" s="217" t="s">
        <v>401</v>
      </c>
      <c r="C271" s="231">
        <v>601.29999999999995</v>
      </c>
      <c r="D271" s="232">
        <v>600.66666666666663</v>
      </c>
      <c r="E271" s="232">
        <v>596.33333333333326</v>
      </c>
      <c r="F271" s="232">
        <v>591.36666666666667</v>
      </c>
      <c r="G271" s="232">
        <v>587.0333333333333</v>
      </c>
      <c r="H271" s="232">
        <v>605.63333333333321</v>
      </c>
      <c r="I271" s="232">
        <v>609.96666666666647</v>
      </c>
      <c r="J271" s="232">
        <v>614.93333333333317</v>
      </c>
      <c r="K271" s="231">
        <v>605</v>
      </c>
      <c r="L271" s="231">
        <v>595.70000000000005</v>
      </c>
      <c r="M271" s="231">
        <v>0.97690999999999995</v>
      </c>
      <c r="N271" s="1"/>
      <c r="O271" s="1"/>
    </row>
    <row r="272" spans="1:15" ht="12.75" customHeight="1">
      <c r="A272" s="30">
        <v>262</v>
      </c>
      <c r="B272" s="217" t="s">
        <v>402</v>
      </c>
      <c r="C272" s="231">
        <v>204.05</v>
      </c>
      <c r="D272" s="232">
        <v>204.04999999999998</v>
      </c>
      <c r="E272" s="232">
        <v>202.49999999999997</v>
      </c>
      <c r="F272" s="232">
        <v>200.95</v>
      </c>
      <c r="G272" s="232">
        <v>199.39999999999998</v>
      </c>
      <c r="H272" s="232">
        <v>205.59999999999997</v>
      </c>
      <c r="I272" s="232">
        <v>207.14999999999998</v>
      </c>
      <c r="J272" s="232">
        <v>208.69999999999996</v>
      </c>
      <c r="K272" s="231">
        <v>205.6</v>
      </c>
      <c r="L272" s="231">
        <v>202.5</v>
      </c>
      <c r="M272" s="231">
        <v>1.3236300000000001</v>
      </c>
      <c r="N272" s="1"/>
      <c r="O272" s="1"/>
    </row>
    <row r="273" spans="1:15" ht="12.75" customHeight="1">
      <c r="A273" s="30">
        <v>263</v>
      </c>
      <c r="B273" s="217" t="s">
        <v>403</v>
      </c>
      <c r="C273" s="231">
        <v>517.1</v>
      </c>
      <c r="D273" s="232">
        <v>519.36666666666667</v>
      </c>
      <c r="E273" s="232">
        <v>511.73333333333335</v>
      </c>
      <c r="F273" s="232">
        <v>506.36666666666667</v>
      </c>
      <c r="G273" s="232">
        <v>498.73333333333335</v>
      </c>
      <c r="H273" s="232">
        <v>524.73333333333335</v>
      </c>
      <c r="I273" s="232">
        <v>532.36666666666679</v>
      </c>
      <c r="J273" s="232">
        <v>537.73333333333335</v>
      </c>
      <c r="K273" s="231">
        <v>527</v>
      </c>
      <c r="L273" s="231">
        <v>514</v>
      </c>
      <c r="M273" s="231">
        <v>1.7141</v>
      </c>
      <c r="N273" s="1"/>
      <c r="O273" s="1"/>
    </row>
    <row r="274" spans="1:15" ht="12.75" customHeight="1">
      <c r="A274" s="30">
        <v>264</v>
      </c>
      <c r="B274" s="217" t="s">
        <v>404</v>
      </c>
      <c r="C274" s="231">
        <v>1515.4</v>
      </c>
      <c r="D274" s="232">
        <v>1502.25</v>
      </c>
      <c r="E274" s="232">
        <v>1479.5</v>
      </c>
      <c r="F274" s="232">
        <v>1443.6</v>
      </c>
      <c r="G274" s="232">
        <v>1420.85</v>
      </c>
      <c r="H274" s="232">
        <v>1538.15</v>
      </c>
      <c r="I274" s="232">
        <v>1560.9</v>
      </c>
      <c r="J274" s="232">
        <v>1596.8000000000002</v>
      </c>
      <c r="K274" s="231">
        <v>1525</v>
      </c>
      <c r="L274" s="231">
        <v>1466.35</v>
      </c>
      <c r="M274" s="231">
        <v>1.15418</v>
      </c>
      <c r="N274" s="1"/>
      <c r="O274" s="1"/>
    </row>
    <row r="275" spans="1:15" ht="12.75" customHeight="1">
      <c r="A275" s="30">
        <v>265</v>
      </c>
      <c r="B275" s="217" t="s">
        <v>405</v>
      </c>
      <c r="C275" s="231">
        <v>266.2</v>
      </c>
      <c r="D275" s="232">
        <v>267.54999999999995</v>
      </c>
      <c r="E275" s="232">
        <v>263.19999999999993</v>
      </c>
      <c r="F275" s="232">
        <v>260.2</v>
      </c>
      <c r="G275" s="232">
        <v>255.84999999999997</v>
      </c>
      <c r="H275" s="232">
        <v>270.5499999999999</v>
      </c>
      <c r="I275" s="232">
        <v>274.89999999999992</v>
      </c>
      <c r="J275" s="232">
        <v>277.89999999999986</v>
      </c>
      <c r="K275" s="231">
        <v>271.89999999999998</v>
      </c>
      <c r="L275" s="231">
        <v>264.55</v>
      </c>
      <c r="M275" s="231">
        <v>5.9295299999999997</v>
      </c>
      <c r="N275" s="1"/>
      <c r="O275" s="1"/>
    </row>
    <row r="276" spans="1:15" ht="12.75" customHeight="1">
      <c r="A276" s="30">
        <v>266</v>
      </c>
      <c r="B276" s="217" t="s">
        <v>406</v>
      </c>
      <c r="C276" s="231">
        <v>691.75</v>
      </c>
      <c r="D276" s="232">
        <v>694.68333333333339</v>
      </c>
      <c r="E276" s="232">
        <v>686.06666666666683</v>
      </c>
      <c r="F276" s="232">
        <v>680.38333333333344</v>
      </c>
      <c r="G276" s="232">
        <v>671.76666666666688</v>
      </c>
      <c r="H276" s="232">
        <v>700.36666666666679</v>
      </c>
      <c r="I276" s="232">
        <v>708.98333333333335</v>
      </c>
      <c r="J276" s="232">
        <v>714.66666666666674</v>
      </c>
      <c r="K276" s="231">
        <v>703.3</v>
      </c>
      <c r="L276" s="231">
        <v>689</v>
      </c>
      <c r="M276" s="231">
        <v>5.2412999999999998</v>
      </c>
      <c r="N276" s="1"/>
      <c r="O276" s="1"/>
    </row>
    <row r="277" spans="1:15" ht="12.75" customHeight="1">
      <c r="A277" s="30">
        <v>267</v>
      </c>
      <c r="B277" s="217" t="s">
        <v>407</v>
      </c>
      <c r="C277" s="231">
        <v>393.05</v>
      </c>
      <c r="D277" s="232">
        <v>394.01666666666665</v>
      </c>
      <c r="E277" s="232">
        <v>389.5333333333333</v>
      </c>
      <c r="F277" s="232">
        <v>386.01666666666665</v>
      </c>
      <c r="G277" s="232">
        <v>381.5333333333333</v>
      </c>
      <c r="H277" s="232">
        <v>397.5333333333333</v>
      </c>
      <c r="I277" s="232">
        <v>402.01666666666665</v>
      </c>
      <c r="J277" s="232">
        <v>405.5333333333333</v>
      </c>
      <c r="K277" s="231">
        <v>398.5</v>
      </c>
      <c r="L277" s="231">
        <v>390.5</v>
      </c>
      <c r="M277" s="231">
        <v>1.8479300000000001</v>
      </c>
      <c r="N277" s="1"/>
      <c r="O277" s="1"/>
    </row>
    <row r="278" spans="1:15" ht="12.75" customHeight="1">
      <c r="A278" s="30">
        <v>268</v>
      </c>
      <c r="B278" s="217" t="s">
        <v>408</v>
      </c>
      <c r="C278" s="231">
        <v>1150.1500000000001</v>
      </c>
      <c r="D278" s="232">
        <v>1147.2666666666667</v>
      </c>
      <c r="E278" s="232">
        <v>1133.9833333333333</v>
      </c>
      <c r="F278" s="232">
        <v>1117.8166666666666</v>
      </c>
      <c r="G278" s="232">
        <v>1104.5333333333333</v>
      </c>
      <c r="H278" s="232">
        <v>1163.4333333333334</v>
      </c>
      <c r="I278" s="232">
        <v>1176.7166666666667</v>
      </c>
      <c r="J278" s="232">
        <v>1192.8833333333334</v>
      </c>
      <c r="K278" s="231">
        <v>1160.55</v>
      </c>
      <c r="L278" s="231">
        <v>1131.0999999999999</v>
      </c>
      <c r="M278" s="231">
        <v>0.40171000000000001</v>
      </c>
      <c r="N278" s="1"/>
      <c r="O278" s="1"/>
    </row>
    <row r="279" spans="1:15" ht="12.75" customHeight="1">
      <c r="A279" s="30">
        <v>269</v>
      </c>
      <c r="B279" s="217" t="s">
        <v>409</v>
      </c>
      <c r="C279" s="231">
        <v>569.35</v>
      </c>
      <c r="D279" s="232">
        <v>568.4666666666667</v>
      </c>
      <c r="E279" s="232">
        <v>564.33333333333337</v>
      </c>
      <c r="F279" s="232">
        <v>559.31666666666672</v>
      </c>
      <c r="G279" s="232">
        <v>555.18333333333339</v>
      </c>
      <c r="H279" s="232">
        <v>573.48333333333335</v>
      </c>
      <c r="I279" s="232">
        <v>577.61666666666656</v>
      </c>
      <c r="J279" s="232">
        <v>582.63333333333333</v>
      </c>
      <c r="K279" s="231">
        <v>572.6</v>
      </c>
      <c r="L279" s="231">
        <v>563.45000000000005</v>
      </c>
      <c r="M279" s="231">
        <v>2.75522</v>
      </c>
      <c r="N279" s="1"/>
      <c r="O279" s="1"/>
    </row>
    <row r="280" spans="1:15" ht="12.75" customHeight="1">
      <c r="A280" s="30">
        <v>270</v>
      </c>
      <c r="B280" s="217" t="s">
        <v>781</v>
      </c>
      <c r="C280" s="231">
        <v>124.7</v>
      </c>
      <c r="D280" s="232">
        <v>125.06666666666666</v>
      </c>
      <c r="E280" s="232">
        <v>123.13333333333333</v>
      </c>
      <c r="F280" s="232">
        <v>121.56666666666666</v>
      </c>
      <c r="G280" s="232">
        <v>119.63333333333333</v>
      </c>
      <c r="H280" s="232">
        <v>126.63333333333333</v>
      </c>
      <c r="I280" s="232">
        <v>128.56666666666666</v>
      </c>
      <c r="J280" s="232">
        <v>130.13333333333333</v>
      </c>
      <c r="K280" s="231">
        <v>127</v>
      </c>
      <c r="L280" s="231">
        <v>123.5</v>
      </c>
      <c r="M280" s="231">
        <v>22.877220000000001</v>
      </c>
      <c r="N280" s="1"/>
      <c r="O280" s="1"/>
    </row>
    <row r="281" spans="1:15" ht="12.75" customHeight="1">
      <c r="A281" s="30">
        <v>271</v>
      </c>
      <c r="B281" s="217" t="s">
        <v>410</v>
      </c>
      <c r="C281" s="231">
        <v>428.15</v>
      </c>
      <c r="D281" s="232">
        <v>430.34999999999997</v>
      </c>
      <c r="E281" s="232">
        <v>421.74999999999994</v>
      </c>
      <c r="F281" s="232">
        <v>415.34999999999997</v>
      </c>
      <c r="G281" s="232">
        <v>406.74999999999994</v>
      </c>
      <c r="H281" s="232">
        <v>436.74999999999994</v>
      </c>
      <c r="I281" s="232">
        <v>445.34999999999997</v>
      </c>
      <c r="J281" s="232">
        <v>451.74999999999994</v>
      </c>
      <c r="K281" s="231">
        <v>438.95</v>
      </c>
      <c r="L281" s="231">
        <v>423.95</v>
      </c>
      <c r="M281" s="231">
        <v>1.42493</v>
      </c>
      <c r="N281" s="1"/>
      <c r="O281" s="1"/>
    </row>
    <row r="282" spans="1:15" ht="12.75" customHeight="1">
      <c r="A282" s="30">
        <v>272</v>
      </c>
      <c r="B282" s="217" t="s">
        <v>411</v>
      </c>
      <c r="C282" s="231">
        <v>112</v>
      </c>
      <c r="D282" s="232">
        <v>112.89999999999999</v>
      </c>
      <c r="E282" s="232">
        <v>110.14999999999998</v>
      </c>
      <c r="F282" s="232">
        <v>108.29999999999998</v>
      </c>
      <c r="G282" s="232">
        <v>105.54999999999997</v>
      </c>
      <c r="H282" s="232">
        <v>114.74999999999999</v>
      </c>
      <c r="I282" s="232">
        <v>117.50000000000001</v>
      </c>
      <c r="J282" s="232">
        <v>119.35</v>
      </c>
      <c r="K282" s="231">
        <v>115.65</v>
      </c>
      <c r="L282" s="231">
        <v>111.05</v>
      </c>
      <c r="M282" s="231">
        <v>72.773210000000006</v>
      </c>
      <c r="N282" s="1"/>
      <c r="O282" s="1"/>
    </row>
    <row r="283" spans="1:15" ht="12.75" customHeight="1">
      <c r="A283" s="30">
        <v>273</v>
      </c>
      <c r="B283" s="217" t="s">
        <v>412</v>
      </c>
      <c r="C283" s="231">
        <v>474.3</v>
      </c>
      <c r="D283" s="232">
        <v>477.55</v>
      </c>
      <c r="E283" s="232">
        <v>468.25</v>
      </c>
      <c r="F283" s="232">
        <v>462.2</v>
      </c>
      <c r="G283" s="232">
        <v>452.9</v>
      </c>
      <c r="H283" s="232">
        <v>483.6</v>
      </c>
      <c r="I283" s="232">
        <v>492.90000000000009</v>
      </c>
      <c r="J283" s="232">
        <v>498.95000000000005</v>
      </c>
      <c r="K283" s="231">
        <v>486.85</v>
      </c>
      <c r="L283" s="231">
        <v>471.5</v>
      </c>
      <c r="M283" s="231">
        <v>3.0675400000000002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1832.85</v>
      </c>
      <c r="D284" s="232">
        <v>1830.1166666666668</v>
      </c>
      <c r="E284" s="232">
        <v>1823.7333333333336</v>
      </c>
      <c r="F284" s="232">
        <v>1814.6166666666668</v>
      </c>
      <c r="G284" s="232">
        <v>1808.2333333333336</v>
      </c>
      <c r="H284" s="232">
        <v>1839.2333333333336</v>
      </c>
      <c r="I284" s="232">
        <v>1845.6166666666668</v>
      </c>
      <c r="J284" s="232">
        <v>1854.7333333333336</v>
      </c>
      <c r="K284" s="231">
        <v>1836.5</v>
      </c>
      <c r="L284" s="231">
        <v>1821</v>
      </c>
      <c r="M284" s="231">
        <v>16.63448</v>
      </c>
      <c r="N284" s="1"/>
      <c r="O284" s="1"/>
    </row>
    <row r="285" spans="1:15" ht="12.75" customHeight="1">
      <c r="A285" s="30">
        <v>275</v>
      </c>
      <c r="B285" s="217" t="s">
        <v>766</v>
      </c>
      <c r="C285" s="231">
        <v>1507.4</v>
      </c>
      <c r="D285" s="232">
        <v>1523.2</v>
      </c>
      <c r="E285" s="232">
        <v>1486.45</v>
      </c>
      <c r="F285" s="232">
        <v>1465.5</v>
      </c>
      <c r="G285" s="232">
        <v>1428.75</v>
      </c>
      <c r="H285" s="232">
        <v>1544.15</v>
      </c>
      <c r="I285" s="232">
        <v>1580.9</v>
      </c>
      <c r="J285" s="232">
        <v>1601.8500000000001</v>
      </c>
      <c r="K285" s="231">
        <v>1559.95</v>
      </c>
      <c r="L285" s="231">
        <v>1502.25</v>
      </c>
      <c r="M285" s="231">
        <v>0.26517000000000002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90.4</v>
      </c>
      <c r="D286" s="232">
        <v>90.266666666666666</v>
      </c>
      <c r="E286" s="232">
        <v>89.383333333333326</v>
      </c>
      <c r="F286" s="232">
        <v>88.36666666666666</v>
      </c>
      <c r="G286" s="232">
        <v>87.48333333333332</v>
      </c>
      <c r="H286" s="232">
        <v>91.283333333333331</v>
      </c>
      <c r="I286" s="232">
        <v>92.166666666666686</v>
      </c>
      <c r="J286" s="232">
        <v>93.183333333333337</v>
      </c>
      <c r="K286" s="231">
        <v>91.15</v>
      </c>
      <c r="L286" s="231">
        <v>89.25</v>
      </c>
      <c r="M286" s="231">
        <v>81.231049999999996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3707.25</v>
      </c>
      <c r="D287" s="232">
        <v>3729.6166666666668</v>
      </c>
      <c r="E287" s="232">
        <v>3675.2333333333336</v>
      </c>
      <c r="F287" s="232">
        <v>3643.2166666666667</v>
      </c>
      <c r="G287" s="232">
        <v>3588.8333333333335</v>
      </c>
      <c r="H287" s="232">
        <v>3761.6333333333337</v>
      </c>
      <c r="I287" s="232">
        <v>3816.0166666666669</v>
      </c>
      <c r="J287" s="232">
        <v>3848.0333333333338</v>
      </c>
      <c r="K287" s="231">
        <v>3784</v>
      </c>
      <c r="L287" s="231">
        <v>3697.6</v>
      </c>
      <c r="M287" s="231">
        <v>2.0143800000000001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421.6</v>
      </c>
      <c r="D288" s="232">
        <v>422.7166666666667</v>
      </c>
      <c r="E288" s="232">
        <v>418.98333333333341</v>
      </c>
      <c r="F288" s="232">
        <v>416.36666666666673</v>
      </c>
      <c r="G288" s="232">
        <v>412.63333333333344</v>
      </c>
      <c r="H288" s="232">
        <v>425.33333333333337</v>
      </c>
      <c r="I288" s="232">
        <v>429.06666666666672</v>
      </c>
      <c r="J288" s="232">
        <v>431.68333333333334</v>
      </c>
      <c r="K288" s="231">
        <v>426.45</v>
      </c>
      <c r="L288" s="231">
        <v>420.1</v>
      </c>
      <c r="M288" s="231">
        <v>11.02355</v>
      </c>
      <c r="N288" s="1"/>
      <c r="O288" s="1"/>
    </row>
    <row r="289" spans="1:15" ht="12.75" customHeight="1">
      <c r="A289" s="30">
        <v>279</v>
      </c>
      <c r="B289" s="217" t="s">
        <v>413</v>
      </c>
      <c r="C289" s="231">
        <v>12168.8</v>
      </c>
      <c r="D289" s="232">
        <v>12206.816666666666</v>
      </c>
      <c r="E289" s="232">
        <v>12103.483333333332</v>
      </c>
      <c r="F289" s="232">
        <v>12038.166666666666</v>
      </c>
      <c r="G289" s="232">
        <v>11934.833333333332</v>
      </c>
      <c r="H289" s="232">
        <v>12272.133333333331</v>
      </c>
      <c r="I289" s="232">
        <v>12375.466666666667</v>
      </c>
      <c r="J289" s="232">
        <v>12440.783333333331</v>
      </c>
      <c r="K289" s="231">
        <v>12310.15</v>
      </c>
      <c r="L289" s="231">
        <v>12141.5</v>
      </c>
      <c r="M289" s="231">
        <v>2.307E-2</v>
      </c>
      <c r="N289" s="1"/>
      <c r="O289" s="1"/>
    </row>
    <row r="290" spans="1:15" ht="12.75" customHeight="1">
      <c r="A290" s="30">
        <v>280</v>
      </c>
      <c r="B290" s="217" t="s">
        <v>882</v>
      </c>
      <c r="C290" s="231">
        <v>4349.1499999999996</v>
      </c>
      <c r="D290" s="232">
        <v>4344.1666666666661</v>
      </c>
      <c r="E290" s="232">
        <v>4323.6333333333323</v>
      </c>
      <c r="F290" s="232">
        <v>4298.1166666666659</v>
      </c>
      <c r="G290" s="232">
        <v>4277.5833333333321</v>
      </c>
      <c r="H290" s="232">
        <v>4369.6833333333325</v>
      </c>
      <c r="I290" s="232">
        <v>4390.2166666666653</v>
      </c>
      <c r="J290" s="232">
        <v>4415.7333333333327</v>
      </c>
      <c r="K290" s="231">
        <v>4364.7</v>
      </c>
      <c r="L290" s="231">
        <v>4318.6499999999996</v>
      </c>
      <c r="M290" s="231">
        <v>1.9100699999999999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2088.9499999999998</v>
      </c>
      <c r="D291" s="232">
        <v>2084.5666666666666</v>
      </c>
      <c r="E291" s="232">
        <v>2072.333333333333</v>
      </c>
      <c r="F291" s="232">
        <v>2055.7166666666662</v>
      </c>
      <c r="G291" s="232">
        <v>2043.4833333333327</v>
      </c>
      <c r="H291" s="232">
        <v>2101.1833333333334</v>
      </c>
      <c r="I291" s="232">
        <v>2113.416666666667</v>
      </c>
      <c r="J291" s="232">
        <v>2130.0333333333338</v>
      </c>
      <c r="K291" s="231">
        <v>2096.8000000000002</v>
      </c>
      <c r="L291" s="231">
        <v>2067.9499999999998</v>
      </c>
      <c r="M291" s="231">
        <v>12.60225</v>
      </c>
      <c r="N291" s="1"/>
      <c r="O291" s="1"/>
    </row>
    <row r="292" spans="1:15" ht="12.75" customHeight="1">
      <c r="A292" s="30">
        <v>282</v>
      </c>
      <c r="B292" s="217" t="s">
        <v>822</v>
      </c>
      <c r="C292" s="231">
        <v>370.45</v>
      </c>
      <c r="D292" s="232">
        <v>370.56666666666666</v>
      </c>
      <c r="E292" s="232">
        <v>367.93333333333334</v>
      </c>
      <c r="F292" s="232">
        <v>365.41666666666669</v>
      </c>
      <c r="G292" s="232">
        <v>362.78333333333336</v>
      </c>
      <c r="H292" s="232">
        <v>373.08333333333331</v>
      </c>
      <c r="I292" s="232">
        <v>375.71666666666664</v>
      </c>
      <c r="J292" s="232">
        <v>378.23333333333329</v>
      </c>
      <c r="K292" s="231">
        <v>373.2</v>
      </c>
      <c r="L292" s="231">
        <v>368.05</v>
      </c>
      <c r="M292" s="231">
        <v>1.6847300000000001</v>
      </c>
      <c r="N292" s="1"/>
      <c r="O292" s="1"/>
    </row>
    <row r="293" spans="1:15" ht="12.75" customHeight="1">
      <c r="A293" s="30">
        <v>283</v>
      </c>
      <c r="B293" s="217" t="s">
        <v>264</v>
      </c>
      <c r="C293" s="231">
        <v>377.8</v>
      </c>
      <c r="D293" s="232">
        <v>377.95</v>
      </c>
      <c r="E293" s="232">
        <v>373.25</v>
      </c>
      <c r="F293" s="232">
        <v>368.7</v>
      </c>
      <c r="G293" s="232">
        <v>364</v>
      </c>
      <c r="H293" s="232">
        <v>382.5</v>
      </c>
      <c r="I293" s="232">
        <v>387.19999999999993</v>
      </c>
      <c r="J293" s="232">
        <v>391.75</v>
      </c>
      <c r="K293" s="231">
        <v>382.65</v>
      </c>
      <c r="L293" s="231">
        <v>373.4</v>
      </c>
      <c r="M293" s="231">
        <v>14.31363</v>
      </c>
      <c r="N293" s="1"/>
      <c r="O293" s="1"/>
    </row>
    <row r="294" spans="1:15" ht="12.75" customHeight="1">
      <c r="A294" s="30">
        <v>284</v>
      </c>
      <c r="B294" s="217" t="s">
        <v>783</v>
      </c>
      <c r="C294" s="231">
        <v>299.39999999999998</v>
      </c>
      <c r="D294" s="232">
        <v>300.58333333333331</v>
      </c>
      <c r="E294" s="232">
        <v>297.11666666666662</v>
      </c>
      <c r="F294" s="232">
        <v>294.83333333333331</v>
      </c>
      <c r="G294" s="232">
        <v>291.36666666666662</v>
      </c>
      <c r="H294" s="232">
        <v>302.86666666666662</v>
      </c>
      <c r="I294" s="232">
        <v>306.33333333333331</v>
      </c>
      <c r="J294" s="232">
        <v>308.61666666666662</v>
      </c>
      <c r="K294" s="231">
        <v>304.05</v>
      </c>
      <c r="L294" s="231">
        <v>298.3</v>
      </c>
      <c r="M294" s="231">
        <v>3.2143600000000001</v>
      </c>
      <c r="N294" s="1"/>
      <c r="O294" s="1"/>
    </row>
    <row r="295" spans="1:15" ht="12.75" customHeight="1">
      <c r="A295" s="30">
        <v>285</v>
      </c>
      <c r="B295" s="217" t="s">
        <v>850</v>
      </c>
      <c r="C295" s="231">
        <v>734.6</v>
      </c>
      <c r="D295" s="232">
        <v>729.38333333333333</v>
      </c>
      <c r="E295" s="232">
        <v>720.9666666666667</v>
      </c>
      <c r="F295" s="232">
        <v>707.33333333333337</v>
      </c>
      <c r="G295" s="232">
        <v>698.91666666666674</v>
      </c>
      <c r="H295" s="232">
        <v>743.01666666666665</v>
      </c>
      <c r="I295" s="232">
        <v>751.43333333333339</v>
      </c>
      <c r="J295" s="232">
        <v>765.06666666666661</v>
      </c>
      <c r="K295" s="231">
        <v>737.8</v>
      </c>
      <c r="L295" s="231">
        <v>715.75</v>
      </c>
      <c r="M295" s="231">
        <v>48.454410000000003</v>
      </c>
      <c r="N295" s="1"/>
      <c r="O295" s="1"/>
    </row>
    <row r="296" spans="1:15" ht="12.75" customHeight="1">
      <c r="A296" s="30">
        <v>286</v>
      </c>
      <c r="B296" s="217" t="s">
        <v>414</v>
      </c>
      <c r="C296" s="231">
        <v>3482.55</v>
      </c>
      <c r="D296" s="232">
        <v>3499.2000000000003</v>
      </c>
      <c r="E296" s="232">
        <v>3448.4000000000005</v>
      </c>
      <c r="F296" s="232">
        <v>3414.2500000000005</v>
      </c>
      <c r="G296" s="232">
        <v>3363.4500000000007</v>
      </c>
      <c r="H296" s="232">
        <v>3533.3500000000004</v>
      </c>
      <c r="I296" s="232">
        <v>3584.1500000000005</v>
      </c>
      <c r="J296" s="232">
        <v>3618.3</v>
      </c>
      <c r="K296" s="231">
        <v>3550</v>
      </c>
      <c r="L296" s="231">
        <v>3465.05</v>
      </c>
      <c r="M296" s="231">
        <v>0.24797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737.95</v>
      </c>
      <c r="D297" s="232">
        <v>735.43333333333339</v>
      </c>
      <c r="E297" s="232">
        <v>730.81666666666683</v>
      </c>
      <c r="F297" s="232">
        <v>723.68333333333339</v>
      </c>
      <c r="G297" s="232">
        <v>719.06666666666683</v>
      </c>
      <c r="H297" s="232">
        <v>742.56666666666683</v>
      </c>
      <c r="I297" s="232">
        <v>747.18333333333339</v>
      </c>
      <c r="J297" s="232">
        <v>754.31666666666683</v>
      </c>
      <c r="K297" s="231">
        <v>740.05</v>
      </c>
      <c r="L297" s="231">
        <v>728.3</v>
      </c>
      <c r="M297" s="231">
        <v>6.3159299999999998</v>
      </c>
      <c r="N297" s="1"/>
      <c r="O297" s="1"/>
    </row>
    <row r="298" spans="1:15" ht="12.75" customHeight="1">
      <c r="A298" s="30">
        <v>288</v>
      </c>
      <c r="B298" s="217" t="s">
        <v>415</v>
      </c>
      <c r="C298" s="231">
        <v>1654.35</v>
      </c>
      <c r="D298" s="232">
        <v>1661.1833333333334</v>
      </c>
      <c r="E298" s="232">
        <v>1637.3666666666668</v>
      </c>
      <c r="F298" s="232">
        <v>1620.3833333333334</v>
      </c>
      <c r="G298" s="232">
        <v>1596.5666666666668</v>
      </c>
      <c r="H298" s="232">
        <v>1678.1666666666667</v>
      </c>
      <c r="I298" s="232">
        <v>1701.9833333333333</v>
      </c>
      <c r="J298" s="232">
        <v>1718.9666666666667</v>
      </c>
      <c r="K298" s="231">
        <v>1685</v>
      </c>
      <c r="L298" s="231">
        <v>1644.2</v>
      </c>
      <c r="M298" s="231">
        <v>0.17204</v>
      </c>
      <c r="N298" s="1"/>
      <c r="O298" s="1"/>
    </row>
    <row r="299" spans="1:15" ht="12.75" customHeight="1">
      <c r="A299" s="30">
        <v>289</v>
      </c>
      <c r="B299" s="217" t="s">
        <v>416</v>
      </c>
      <c r="C299" s="231">
        <v>38.5</v>
      </c>
      <c r="D299" s="232">
        <v>38.65</v>
      </c>
      <c r="E299" s="232">
        <v>38.15</v>
      </c>
      <c r="F299" s="232">
        <v>37.799999999999997</v>
      </c>
      <c r="G299" s="232">
        <v>37.299999999999997</v>
      </c>
      <c r="H299" s="232">
        <v>39</v>
      </c>
      <c r="I299" s="232">
        <v>39.5</v>
      </c>
      <c r="J299" s="232">
        <v>39.85</v>
      </c>
      <c r="K299" s="231">
        <v>39.15</v>
      </c>
      <c r="L299" s="231">
        <v>38.299999999999997</v>
      </c>
      <c r="M299" s="231">
        <v>16.016529999999999</v>
      </c>
      <c r="N299" s="1"/>
      <c r="O299" s="1"/>
    </row>
    <row r="300" spans="1:15" ht="12.75" customHeight="1">
      <c r="A300" s="30">
        <v>290</v>
      </c>
      <c r="B300" s="217" t="s">
        <v>417</v>
      </c>
      <c r="C300" s="231">
        <v>170.65</v>
      </c>
      <c r="D300" s="232">
        <v>170.35</v>
      </c>
      <c r="E300" s="232">
        <v>168.79999999999998</v>
      </c>
      <c r="F300" s="232">
        <v>166.95</v>
      </c>
      <c r="G300" s="232">
        <v>165.39999999999998</v>
      </c>
      <c r="H300" s="232">
        <v>172.2</v>
      </c>
      <c r="I300" s="232">
        <v>173.75</v>
      </c>
      <c r="J300" s="232">
        <v>175.6</v>
      </c>
      <c r="K300" s="231">
        <v>171.9</v>
      </c>
      <c r="L300" s="231">
        <v>168.5</v>
      </c>
      <c r="M300" s="231">
        <v>4.0870600000000001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88876.15</v>
      </c>
      <c r="D301" s="232">
        <v>88653.283333333326</v>
      </c>
      <c r="E301" s="232">
        <v>88185.566666666651</v>
      </c>
      <c r="F301" s="232">
        <v>87494.983333333323</v>
      </c>
      <c r="G301" s="232">
        <v>87027.266666666648</v>
      </c>
      <c r="H301" s="232">
        <v>89343.866666666654</v>
      </c>
      <c r="I301" s="232">
        <v>89811.583333333328</v>
      </c>
      <c r="J301" s="232">
        <v>90502.166666666657</v>
      </c>
      <c r="K301" s="231">
        <v>89121</v>
      </c>
      <c r="L301" s="231">
        <v>87962.7</v>
      </c>
      <c r="M301" s="231">
        <v>4.793E-2</v>
      </c>
      <c r="N301" s="1"/>
      <c r="O301" s="1"/>
    </row>
    <row r="302" spans="1:15" ht="12.75" customHeight="1">
      <c r="A302" s="30">
        <v>292</v>
      </c>
      <c r="B302" s="217" t="s">
        <v>823</v>
      </c>
      <c r="C302" s="231">
        <v>1600.5</v>
      </c>
      <c r="D302" s="232">
        <v>1609.5</v>
      </c>
      <c r="E302" s="232">
        <v>1586</v>
      </c>
      <c r="F302" s="232">
        <v>1571.5</v>
      </c>
      <c r="G302" s="232">
        <v>1548</v>
      </c>
      <c r="H302" s="232">
        <v>1624</v>
      </c>
      <c r="I302" s="232">
        <v>1647.5</v>
      </c>
      <c r="J302" s="232">
        <v>1662</v>
      </c>
      <c r="K302" s="231">
        <v>1633</v>
      </c>
      <c r="L302" s="231">
        <v>1595</v>
      </c>
      <c r="M302" s="231">
        <v>0.72360999999999998</v>
      </c>
      <c r="N302" s="1"/>
      <c r="O302" s="1"/>
    </row>
    <row r="303" spans="1:15" ht="12.75" customHeight="1">
      <c r="A303" s="30">
        <v>293</v>
      </c>
      <c r="B303" s="217" t="s">
        <v>782</v>
      </c>
      <c r="C303" s="231">
        <v>1091.4000000000001</v>
      </c>
      <c r="D303" s="232">
        <v>1093.8166666666666</v>
      </c>
      <c r="E303" s="232">
        <v>1082.6333333333332</v>
      </c>
      <c r="F303" s="232">
        <v>1073.8666666666666</v>
      </c>
      <c r="G303" s="232">
        <v>1062.6833333333332</v>
      </c>
      <c r="H303" s="232">
        <v>1102.5833333333333</v>
      </c>
      <c r="I303" s="232">
        <v>1113.7666666666667</v>
      </c>
      <c r="J303" s="232">
        <v>1122.5333333333333</v>
      </c>
      <c r="K303" s="231">
        <v>1105</v>
      </c>
      <c r="L303" s="231">
        <v>1085.05</v>
      </c>
      <c r="M303" s="231">
        <v>0.73677999999999999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856.6</v>
      </c>
      <c r="D304" s="232">
        <v>853.9666666666667</v>
      </c>
      <c r="E304" s="232">
        <v>844.98333333333335</v>
      </c>
      <c r="F304" s="232">
        <v>833.36666666666667</v>
      </c>
      <c r="G304" s="232">
        <v>824.38333333333333</v>
      </c>
      <c r="H304" s="232">
        <v>865.58333333333337</v>
      </c>
      <c r="I304" s="232">
        <v>874.56666666666672</v>
      </c>
      <c r="J304" s="232">
        <v>886.18333333333339</v>
      </c>
      <c r="K304" s="231">
        <v>862.95</v>
      </c>
      <c r="L304" s="231">
        <v>842.35</v>
      </c>
      <c r="M304" s="231">
        <v>2.7355700000000001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234.25</v>
      </c>
      <c r="D305" s="232">
        <v>237.21666666666667</v>
      </c>
      <c r="E305" s="232">
        <v>227.43333333333334</v>
      </c>
      <c r="F305" s="232">
        <v>220.61666666666667</v>
      </c>
      <c r="G305" s="232">
        <v>210.83333333333334</v>
      </c>
      <c r="H305" s="232">
        <v>244.03333333333333</v>
      </c>
      <c r="I305" s="232">
        <v>253.81666666666669</v>
      </c>
      <c r="J305" s="232">
        <v>260.63333333333333</v>
      </c>
      <c r="K305" s="231">
        <v>247</v>
      </c>
      <c r="L305" s="231">
        <v>230.4</v>
      </c>
      <c r="M305" s="231">
        <v>111.07232999999999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1249.3</v>
      </c>
      <c r="D306" s="232">
        <v>1253.6666666666667</v>
      </c>
      <c r="E306" s="232">
        <v>1242.3333333333335</v>
      </c>
      <c r="F306" s="232">
        <v>1235.3666666666668</v>
      </c>
      <c r="G306" s="232">
        <v>1224.0333333333335</v>
      </c>
      <c r="H306" s="232">
        <v>1260.6333333333334</v>
      </c>
      <c r="I306" s="232">
        <v>1271.9666666666669</v>
      </c>
      <c r="J306" s="232">
        <v>1278.9333333333334</v>
      </c>
      <c r="K306" s="231">
        <v>1265</v>
      </c>
      <c r="L306" s="231">
        <v>1246.7</v>
      </c>
      <c r="M306" s="231">
        <v>15.10751</v>
      </c>
      <c r="N306" s="1"/>
      <c r="O306" s="1"/>
    </row>
    <row r="307" spans="1:15" ht="12.75" customHeight="1">
      <c r="A307" s="30">
        <v>297</v>
      </c>
      <c r="B307" s="217" t="s">
        <v>418</v>
      </c>
      <c r="C307" s="231">
        <v>337.35</v>
      </c>
      <c r="D307" s="232">
        <v>341.45</v>
      </c>
      <c r="E307" s="232">
        <v>331</v>
      </c>
      <c r="F307" s="232">
        <v>324.65000000000003</v>
      </c>
      <c r="G307" s="232">
        <v>314.20000000000005</v>
      </c>
      <c r="H307" s="232">
        <v>347.79999999999995</v>
      </c>
      <c r="I307" s="232">
        <v>358.24999999999989</v>
      </c>
      <c r="J307" s="232">
        <v>364.59999999999991</v>
      </c>
      <c r="K307" s="231">
        <v>351.9</v>
      </c>
      <c r="L307" s="231">
        <v>335.1</v>
      </c>
      <c r="M307" s="231">
        <v>5.2786499999999998</v>
      </c>
      <c r="N307" s="1"/>
      <c r="O307" s="1"/>
    </row>
    <row r="308" spans="1:15" ht="12.75" customHeight="1">
      <c r="A308" s="30">
        <v>298</v>
      </c>
      <c r="B308" s="217" t="s">
        <v>419</v>
      </c>
      <c r="C308" s="231">
        <v>268.14999999999998</v>
      </c>
      <c r="D308" s="232">
        <v>268.39999999999998</v>
      </c>
      <c r="E308" s="232">
        <v>266.34999999999997</v>
      </c>
      <c r="F308" s="232">
        <v>264.55</v>
      </c>
      <c r="G308" s="232">
        <v>262.5</v>
      </c>
      <c r="H308" s="232">
        <v>270.19999999999993</v>
      </c>
      <c r="I308" s="232">
        <v>272.24999999999989</v>
      </c>
      <c r="J308" s="232">
        <v>274.0499999999999</v>
      </c>
      <c r="K308" s="231">
        <v>270.45</v>
      </c>
      <c r="L308" s="231">
        <v>266.60000000000002</v>
      </c>
      <c r="M308" s="231">
        <v>1.1512</v>
      </c>
      <c r="N308" s="1"/>
      <c r="O308" s="1"/>
    </row>
    <row r="309" spans="1:15" ht="12.75" customHeight="1">
      <c r="A309" s="30">
        <v>299</v>
      </c>
      <c r="B309" s="217" t="s">
        <v>859</v>
      </c>
      <c r="C309" s="231">
        <v>365.7</v>
      </c>
      <c r="D309" s="232">
        <v>365.5333333333333</v>
      </c>
      <c r="E309" s="232">
        <v>362.11666666666662</v>
      </c>
      <c r="F309" s="232">
        <v>358.5333333333333</v>
      </c>
      <c r="G309" s="232">
        <v>355.11666666666662</v>
      </c>
      <c r="H309" s="232">
        <v>369.11666666666662</v>
      </c>
      <c r="I309" s="232">
        <v>372.53333333333336</v>
      </c>
      <c r="J309" s="232">
        <v>376.11666666666662</v>
      </c>
      <c r="K309" s="231">
        <v>368.95</v>
      </c>
      <c r="L309" s="231">
        <v>361.95</v>
      </c>
      <c r="M309" s="231">
        <v>0.50141999999999998</v>
      </c>
      <c r="N309" s="1"/>
      <c r="O309" s="1"/>
    </row>
    <row r="310" spans="1:15" ht="12.75" customHeight="1">
      <c r="A310" s="30">
        <v>300</v>
      </c>
      <c r="B310" s="217" t="s">
        <v>420</v>
      </c>
      <c r="C310" s="231">
        <v>503.25</v>
      </c>
      <c r="D310" s="232">
        <v>502.08333333333331</v>
      </c>
      <c r="E310" s="232">
        <v>497.61666666666662</v>
      </c>
      <c r="F310" s="232">
        <v>491.98333333333329</v>
      </c>
      <c r="G310" s="232">
        <v>487.51666666666659</v>
      </c>
      <c r="H310" s="232">
        <v>507.71666666666664</v>
      </c>
      <c r="I310" s="232">
        <v>512.18333333333339</v>
      </c>
      <c r="J310" s="232">
        <v>517.81666666666661</v>
      </c>
      <c r="K310" s="231">
        <v>506.55</v>
      </c>
      <c r="L310" s="231">
        <v>496.45</v>
      </c>
      <c r="M310" s="231">
        <v>0.38074999999999998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122.1</v>
      </c>
      <c r="D311" s="232">
        <v>121.05</v>
      </c>
      <c r="E311" s="232">
        <v>119.44999999999999</v>
      </c>
      <c r="F311" s="232">
        <v>116.8</v>
      </c>
      <c r="G311" s="232">
        <v>115.19999999999999</v>
      </c>
      <c r="H311" s="232">
        <v>123.69999999999999</v>
      </c>
      <c r="I311" s="232">
        <v>125.29999999999998</v>
      </c>
      <c r="J311" s="232">
        <v>127.94999999999999</v>
      </c>
      <c r="K311" s="231">
        <v>122.65</v>
      </c>
      <c r="L311" s="231">
        <v>118.4</v>
      </c>
      <c r="M311" s="231">
        <v>129.30113</v>
      </c>
      <c r="N311" s="1"/>
      <c r="O311" s="1"/>
    </row>
    <row r="312" spans="1:15" ht="12.75" customHeight="1">
      <c r="A312" s="30">
        <v>302</v>
      </c>
      <c r="B312" s="217" t="s">
        <v>421</v>
      </c>
      <c r="C312" s="231">
        <v>57.1</v>
      </c>
      <c r="D312" s="232">
        <v>57.466666666666669</v>
      </c>
      <c r="E312" s="232">
        <v>56.63333333333334</v>
      </c>
      <c r="F312" s="232">
        <v>56.166666666666671</v>
      </c>
      <c r="G312" s="232">
        <v>55.333333333333343</v>
      </c>
      <c r="H312" s="232">
        <v>57.933333333333337</v>
      </c>
      <c r="I312" s="232">
        <v>58.766666666666666</v>
      </c>
      <c r="J312" s="232">
        <v>59.233333333333334</v>
      </c>
      <c r="K312" s="231">
        <v>58.3</v>
      </c>
      <c r="L312" s="231">
        <v>57</v>
      </c>
      <c r="M312" s="231">
        <v>19.22512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510.6</v>
      </c>
      <c r="D313" s="232">
        <v>509.43333333333334</v>
      </c>
      <c r="E313" s="232">
        <v>505.4666666666667</v>
      </c>
      <c r="F313" s="232">
        <v>500.33333333333337</v>
      </c>
      <c r="G313" s="232">
        <v>496.36666666666673</v>
      </c>
      <c r="H313" s="232">
        <v>514.56666666666661</v>
      </c>
      <c r="I313" s="232">
        <v>518.5333333333333</v>
      </c>
      <c r="J313" s="232">
        <v>523.66666666666663</v>
      </c>
      <c r="K313" s="231">
        <v>513.4</v>
      </c>
      <c r="L313" s="231">
        <v>504.3</v>
      </c>
      <c r="M313" s="231">
        <v>4.9027000000000003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8382.75</v>
      </c>
      <c r="D314" s="232">
        <v>8362.9666666666672</v>
      </c>
      <c r="E314" s="232">
        <v>8323.9333333333343</v>
      </c>
      <c r="F314" s="232">
        <v>8265.1166666666668</v>
      </c>
      <c r="G314" s="232">
        <v>8226.0833333333339</v>
      </c>
      <c r="H314" s="232">
        <v>8421.7833333333347</v>
      </c>
      <c r="I314" s="232">
        <v>8460.8166666666675</v>
      </c>
      <c r="J314" s="232">
        <v>8519.633333333335</v>
      </c>
      <c r="K314" s="231">
        <v>8402</v>
      </c>
      <c r="L314" s="231">
        <v>8304.15</v>
      </c>
      <c r="M314" s="231">
        <v>4.9320700000000004</v>
      </c>
      <c r="N314" s="1"/>
      <c r="O314" s="1"/>
    </row>
    <row r="315" spans="1:15" ht="12.75" customHeight="1">
      <c r="A315" s="30">
        <v>305</v>
      </c>
      <c r="B315" s="217" t="s">
        <v>784</v>
      </c>
      <c r="C315" s="231">
        <v>1709.15</v>
      </c>
      <c r="D315" s="232">
        <v>1706.8000000000002</v>
      </c>
      <c r="E315" s="232">
        <v>1693.6500000000003</v>
      </c>
      <c r="F315" s="232">
        <v>1678.15</v>
      </c>
      <c r="G315" s="232">
        <v>1665.0000000000002</v>
      </c>
      <c r="H315" s="232">
        <v>1722.3000000000004</v>
      </c>
      <c r="I315" s="232">
        <v>1735.45</v>
      </c>
      <c r="J315" s="232">
        <v>1750.9500000000005</v>
      </c>
      <c r="K315" s="231">
        <v>1719.95</v>
      </c>
      <c r="L315" s="231">
        <v>1691.3</v>
      </c>
      <c r="M315" s="231">
        <v>0.19239999999999999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709.75</v>
      </c>
      <c r="D316" s="232">
        <v>699.98333333333323</v>
      </c>
      <c r="E316" s="232">
        <v>687.46666666666647</v>
      </c>
      <c r="F316" s="232">
        <v>665.18333333333328</v>
      </c>
      <c r="G316" s="232">
        <v>652.66666666666652</v>
      </c>
      <c r="H316" s="232">
        <v>722.26666666666642</v>
      </c>
      <c r="I316" s="232">
        <v>734.78333333333308</v>
      </c>
      <c r="J316" s="232">
        <v>757.06666666666638</v>
      </c>
      <c r="K316" s="231">
        <v>712.5</v>
      </c>
      <c r="L316" s="231">
        <v>677.7</v>
      </c>
      <c r="M316" s="231">
        <v>15.182040000000001</v>
      </c>
      <c r="N316" s="1"/>
      <c r="O316" s="1"/>
    </row>
    <row r="317" spans="1:15" ht="12.75" customHeight="1">
      <c r="A317" s="30">
        <v>307</v>
      </c>
      <c r="B317" s="217" t="s">
        <v>422</v>
      </c>
      <c r="C317" s="231">
        <v>446.55</v>
      </c>
      <c r="D317" s="232">
        <v>446.73333333333335</v>
      </c>
      <c r="E317" s="232">
        <v>442.31666666666672</v>
      </c>
      <c r="F317" s="232">
        <v>438.08333333333337</v>
      </c>
      <c r="G317" s="232">
        <v>433.66666666666674</v>
      </c>
      <c r="H317" s="232">
        <v>450.9666666666667</v>
      </c>
      <c r="I317" s="232">
        <v>455.38333333333333</v>
      </c>
      <c r="J317" s="232">
        <v>459.61666666666667</v>
      </c>
      <c r="K317" s="231">
        <v>451.15</v>
      </c>
      <c r="L317" s="231">
        <v>442.5</v>
      </c>
      <c r="M317" s="231">
        <v>3.96312</v>
      </c>
      <c r="N317" s="1"/>
      <c r="O317" s="1"/>
    </row>
    <row r="318" spans="1:15" ht="12.75" customHeight="1">
      <c r="A318" s="30">
        <v>308</v>
      </c>
      <c r="B318" s="217" t="s">
        <v>423</v>
      </c>
      <c r="C318" s="231">
        <v>834.15</v>
      </c>
      <c r="D318" s="232">
        <v>822.80000000000007</v>
      </c>
      <c r="E318" s="232">
        <v>801.35000000000014</v>
      </c>
      <c r="F318" s="232">
        <v>768.55000000000007</v>
      </c>
      <c r="G318" s="232">
        <v>747.10000000000014</v>
      </c>
      <c r="H318" s="232">
        <v>855.60000000000014</v>
      </c>
      <c r="I318" s="232">
        <v>877.05000000000018</v>
      </c>
      <c r="J318" s="232">
        <v>909.85000000000014</v>
      </c>
      <c r="K318" s="231">
        <v>844.25</v>
      </c>
      <c r="L318" s="231">
        <v>790</v>
      </c>
      <c r="M318" s="231">
        <v>90.168189999999996</v>
      </c>
      <c r="N318" s="1"/>
      <c r="O318" s="1"/>
    </row>
    <row r="319" spans="1:15" ht="12.75" customHeight="1">
      <c r="A319" s="30">
        <v>309</v>
      </c>
      <c r="B319" s="217" t="s">
        <v>824</v>
      </c>
      <c r="C319" s="231">
        <v>619.04999999999995</v>
      </c>
      <c r="D319" s="232">
        <v>618.65</v>
      </c>
      <c r="E319" s="232">
        <v>614.4</v>
      </c>
      <c r="F319" s="232">
        <v>609.75</v>
      </c>
      <c r="G319" s="232">
        <v>605.5</v>
      </c>
      <c r="H319" s="232">
        <v>623.29999999999995</v>
      </c>
      <c r="I319" s="232">
        <v>627.54999999999995</v>
      </c>
      <c r="J319" s="232">
        <v>632.19999999999993</v>
      </c>
      <c r="K319" s="231">
        <v>622.9</v>
      </c>
      <c r="L319" s="231">
        <v>614</v>
      </c>
      <c r="M319" s="231">
        <v>0.39299000000000001</v>
      </c>
      <c r="N319" s="1"/>
      <c r="O319" s="1"/>
    </row>
    <row r="320" spans="1:15" ht="12.75" customHeight="1">
      <c r="A320" s="30">
        <v>310</v>
      </c>
      <c r="B320" s="217" t="s">
        <v>825</v>
      </c>
      <c r="C320" s="231">
        <v>873.1</v>
      </c>
      <c r="D320" s="232">
        <v>870.23333333333323</v>
      </c>
      <c r="E320" s="232">
        <v>863.36666666666645</v>
      </c>
      <c r="F320" s="232">
        <v>853.63333333333321</v>
      </c>
      <c r="G320" s="232">
        <v>846.76666666666642</v>
      </c>
      <c r="H320" s="232">
        <v>879.96666666666647</v>
      </c>
      <c r="I320" s="232">
        <v>886.83333333333326</v>
      </c>
      <c r="J320" s="232">
        <v>896.56666666666649</v>
      </c>
      <c r="K320" s="231">
        <v>877.1</v>
      </c>
      <c r="L320" s="231">
        <v>860.5</v>
      </c>
      <c r="M320" s="231">
        <v>1.4221600000000001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1366.85</v>
      </c>
      <c r="D321" s="232">
        <v>1351</v>
      </c>
      <c r="E321" s="232">
        <v>1328.85</v>
      </c>
      <c r="F321" s="232">
        <v>1290.8499999999999</v>
      </c>
      <c r="G321" s="232">
        <v>1268.6999999999998</v>
      </c>
      <c r="H321" s="232">
        <v>1389</v>
      </c>
      <c r="I321" s="232">
        <v>1411.15</v>
      </c>
      <c r="J321" s="232">
        <v>1449.15</v>
      </c>
      <c r="K321" s="231">
        <v>1373.15</v>
      </c>
      <c r="L321" s="231">
        <v>1313</v>
      </c>
      <c r="M321" s="231">
        <v>4.4525100000000002</v>
      </c>
      <c r="N321" s="1"/>
      <c r="O321" s="1"/>
    </row>
    <row r="322" spans="1:15" ht="12.75" customHeight="1">
      <c r="A322" s="30">
        <v>312</v>
      </c>
      <c r="B322" s="217" t="s">
        <v>851</v>
      </c>
      <c r="C322" s="231">
        <v>57.5</v>
      </c>
      <c r="D322" s="232">
        <v>57.866666666666667</v>
      </c>
      <c r="E322" s="232">
        <v>56.983333333333334</v>
      </c>
      <c r="F322" s="232">
        <v>56.466666666666669</v>
      </c>
      <c r="G322" s="232">
        <v>55.583333333333336</v>
      </c>
      <c r="H322" s="232">
        <v>58.383333333333333</v>
      </c>
      <c r="I322" s="232">
        <v>59.266666666666673</v>
      </c>
      <c r="J322" s="232">
        <v>59.783333333333331</v>
      </c>
      <c r="K322" s="231">
        <v>58.75</v>
      </c>
      <c r="L322" s="231">
        <v>57.35</v>
      </c>
      <c r="M322" s="231">
        <v>59.344250000000002</v>
      </c>
      <c r="N322" s="1"/>
      <c r="O322" s="1"/>
    </row>
    <row r="323" spans="1:15" ht="12.75" customHeight="1">
      <c r="A323" s="30">
        <v>313</v>
      </c>
      <c r="B323" s="217" t="s">
        <v>425</v>
      </c>
      <c r="C323" s="231">
        <v>711.05</v>
      </c>
      <c r="D323" s="232">
        <v>706.9</v>
      </c>
      <c r="E323" s="232">
        <v>698.9</v>
      </c>
      <c r="F323" s="232">
        <v>686.75</v>
      </c>
      <c r="G323" s="232">
        <v>678.75</v>
      </c>
      <c r="H323" s="232">
        <v>719.05</v>
      </c>
      <c r="I323" s="232">
        <v>727.05</v>
      </c>
      <c r="J323" s="232">
        <v>739.19999999999993</v>
      </c>
      <c r="K323" s="231">
        <v>714.9</v>
      </c>
      <c r="L323" s="231">
        <v>694.75</v>
      </c>
      <c r="M323" s="231">
        <v>3.9674900000000002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2004.3</v>
      </c>
      <c r="D324" s="232">
        <v>1994.8500000000001</v>
      </c>
      <c r="E324" s="232">
        <v>1972.7000000000003</v>
      </c>
      <c r="F324" s="232">
        <v>1941.1000000000001</v>
      </c>
      <c r="G324" s="232">
        <v>1918.9500000000003</v>
      </c>
      <c r="H324" s="232">
        <v>2026.4500000000003</v>
      </c>
      <c r="I324" s="232">
        <v>2048.6000000000004</v>
      </c>
      <c r="J324" s="232">
        <v>2080.2000000000003</v>
      </c>
      <c r="K324" s="231">
        <v>2017</v>
      </c>
      <c r="L324" s="231">
        <v>1963.25</v>
      </c>
      <c r="M324" s="231">
        <v>3.9046099999999999</v>
      </c>
      <c r="N324" s="1"/>
      <c r="O324" s="1"/>
    </row>
    <row r="325" spans="1:15" ht="12.75" customHeight="1">
      <c r="A325" s="30">
        <v>315</v>
      </c>
      <c r="B325" s="217" t="s">
        <v>426</v>
      </c>
      <c r="C325" s="231">
        <v>1478</v>
      </c>
      <c r="D325" s="232">
        <v>1474.8333333333333</v>
      </c>
      <c r="E325" s="232">
        <v>1457.3666666666666</v>
      </c>
      <c r="F325" s="232">
        <v>1436.7333333333333</v>
      </c>
      <c r="G325" s="232">
        <v>1419.2666666666667</v>
      </c>
      <c r="H325" s="232">
        <v>1495.4666666666665</v>
      </c>
      <c r="I325" s="232">
        <v>1512.9333333333332</v>
      </c>
      <c r="J325" s="232">
        <v>1533.5666666666664</v>
      </c>
      <c r="K325" s="231">
        <v>1492.3</v>
      </c>
      <c r="L325" s="231">
        <v>1454.2</v>
      </c>
      <c r="M325" s="231">
        <v>10.92835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1087.25</v>
      </c>
      <c r="D326" s="232">
        <v>1091</v>
      </c>
      <c r="E326" s="232">
        <v>1079.3499999999999</v>
      </c>
      <c r="F326" s="232">
        <v>1071.4499999999998</v>
      </c>
      <c r="G326" s="232">
        <v>1059.7999999999997</v>
      </c>
      <c r="H326" s="232">
        <v>1098.9000000000001</v>
      </c>
      <c r="I326" s="232">
        <v>1110.5500000000002</v>
      </c>
      <c r="J326" s="232">
        <v>1118.4500000000003</v>
      </c>
      <c r="K326" s="231">
        <v>1102.6500000000001</v>
      </c>
      <c r="L326" s="231">
        <v>1083.0999999999999</v>
      </c>
      <c r="M326" s="231">
        <v>3.0207700000000002</v>
      </c>
      <c r="N326" s="1"/>
      <c r="O326" s="1"/>
    </row>
    <row r="327" spans="1:15" ht="12.75" customHeight="1">
      <c r="A327" s="30">
        <v>317</v>
      </c>
      <c r="B327" s="217" t="s">
        <v>265</v>
      </c>
      <c r="C327" s="231">
        <v>563.1</v>
      </c>
      <c r="D327" s="232">
        <v>560.6</v>
      </c>
      <c r="E327" s="232">
        <v>556.20000000000005</v>
      </c>
      <c r="F327" s="232">
        <v>549.30000000000007</v>
      </c>
      <c r="G327" s="232">
        <v>544.90000000000009</v>
      </c>
      <c r="H327" s="232">
        <v>567.5</v>
      </c>
      <c r="I327" s="232">
        <v>571.89999999999986</v>
      </c>
      <c r="J327" s="232">
        <v>578.79999999999995</v>
      </c>
      <c r="K327" s="231">
        <v>565</v>
      </c>
      <c r="L327" s="231">
        <v>553.70000000000005</v>
      </c>
      <c r="M327" s="231">
        <v>1.81229</v>
      </c>
      <c r="N327" s="1"/>
      <c r="O327" s="1"/>
    </row>
    <row r="328" spans="1:15" ht="12.75" customHeight="1">
      <c r="A328" s="30">
        <v>318</v>
      </c>
      <c r="B328" s="217" t="s">
        <v>427</v>
      </c>
      <c r="C328" s="231">
        <v>41.1</v>
      </c>
      <c r="D328" s="232">
        <v>40.883333333333333</v>
      </c>
      <c r="E328" s="232">
        <v>40.416666666666664</v>
      </c>
      <c r="F328" s="232">
        <v>39.733333333333334</v>
      </c>
      <c r="G328" s="232">
        <v>39.266666666666666</v>
      </c>
      <c r="H328" s="232">
        <v>41.566666666666663</v>
      </c>
      <c r="I328" s="232">
        <v>42.033333333333331</v>
      </c>
      <c r="J328" s="232">
        <v>42.716666666666661</v>
      </c>
      <c r="K328" s="231">
        <v>41.35</v>
      </c>
      <c r="L328" s="231">
        <v>40.200000000000003</v>
      </c>
      <c r="M328" s="231">
        <v>69.604950000000002</v>
      </c>
      <c r="N328" s="1"/>
      <c r="O328" s="1"/>
    </row>
    <row r="329" spans="1:15" ht="12.75" customHeight="1">
      <c r="A329" s="30">
        <v>319</v>
      </c>
      <c r="B329" s="217" t="s">
        <v>428</v>
      </c>
      <c r="C329" s="231">
        <v>90.65</v>
      </c>
      <c r="D329" s="232">
        <v>91</v>
      </c>
      <c r="E329" s="232">
        <v>89.3</v>
      </c>
      <c r="F329" s="232">
        <v>87.95</v>
      </c>
      <c r="G329" s="232">
        <v>86.25</v>
      </c>
      <c r="H329" s="232">
        <v>92.35</v>
      </c>
      <c r="I329" s="232">
        <v>94.049999999999983</v>
      </c>
      <c r="J329" s="232">
        <v>95.399999999999991</v>
      </c>
      <c r="K329" s="231">
        <v>92.7</v>
      </c>
      <c r="L329" s="231">
        <v>89.65</v>
      </c>
      <c r="M329" s="231">
        <v>83.014420000000001</v>
      </c>
      <c r="N329" s="1"/>
      <c r="O329" s="1"/>
    </row>
    <row r="330" spans="1:15" ht="12.75" customHeight="1">
      <c r="A330" s="30">
        <v>320</v>
      </c>
      <c r="B330" s="217" t="s">
        <v>429</v>
      </c>
      <c r="C330" s="231">
        <v>39.799999999999997</v>
      </c>
      <c r="D330" s="232">
        <v>39.883333333333333</v>
      </c>
      <c r="E330" s="232">
        <v>39.566666666666663</v>
      </c>
      <c r="F330" s="232">
        <v>39.333333333333329</v>
      </c>
      <c r="G330" s="232">
        <v>39.016666666666659</v>
      </c>
      <c r="H330" s="232">
        <v>40.116666666666667</v>
      </c>
      <c r="I330" s="232">
        <v>40.433333333333344</v>
      </c>
      <c r="J330" s="232">
        <v>40.666666666666671</v>
      </c>
      <c r="K330" s="231">
        <v>40.200000000000003</v>
      </c>
      <c r="L330" s="231">
        <v>39.65</v>
      </c>
      <c r="M330" s="231">
        <v>37.682859999999998</v>
      </c>
      <c r="N330" s="1"/>
      <c r="O330" s="1"/>
    </row>
    <row r="331" spans="1:15" ht="12.75" customHeight="1">
      <c r="A331" s="30">
        <v>321</v>
      </c>
      <c r="B331" s="217" t="s">
        <v>860</v>
      </c>
      <c r="C331" s="231">
        <v>316.10000000000002</v>
      </c>
      <c r="D331" s="232">
        <v>315.38333333333333</v>
      </c>
      <c r="E331" s="232">
        <v>313.06666666666666</v>
      </c>
      <c r="F331" s="232">
        <v>310.03333333333336</v>
      </c>
      <c r="G331" s="232">
        <v>307.7166666666667</v>
      </c>
      <c r="H331" s="232">
        <v>318.41666666666663</v>
      </c>
      <c r="I331" s="232">
        <v>320.73333333333323</v>
      </c>
      <c r="J331" s="232">
        <v>323.76666666666659</v>
      </c>
      <c r="K331" s="231">
        <v>317.7</v>
      </c>
      <c r="L331" s="231">
        <v>312.35000000000002</v>
      </c>
      <c r="M331" s="231">
        <v>2.4785599999999999</v>
      </c>
      <c r="N331" s="1"/>
      <c r="O331" s="1"/>
    </row>
    <row r="332" spans="1:15" ht="12.75" customHeight="1">
      <c r="A332" s="30">
        <v>322</v>
      </c>
      <c r="B332" s="217" t="s">
        <v>430</v>
      </c>
      <c r="C332" s="231">
        <v>86.05</v>
      </c>
      <c r="D332" s="232">
        <v>86.383333333333326</v>
      </c>
      <c r="E332" s="232">
        <v>84.966666666666654</v>
      </c>
      <c r="F332" s="232">
        <v>83.883333333333326</v>
      </c>
      <c r="G332" s="232">
        <v>82.466666666666654</v>
      </c>
      <c r="H332" s="232">
        <v>87.466666666666654</v>
      </c>
      <c r="I332" s="232">
        <v>88.88333333333334</v>
      </c>
      <c r="J332" s="232">
        <v>89.966666666666654</v>
      </c>
      <c r="K332" s="231">
        <v>87.8</v>
      </c>
      <c r="L332" s="231">
        <v>85.3</v>
      </c>
      <c r="M332" s="231">
        <v>17.15757</v>
      </c>
      <c r="N332" s="1"/>
      <c r="O332" s="1"/>
    </row>
    <row r="333" spans="1:15" ht="12.75" customHeight="1">
      <c r="A333" s="30">
        <v>323</v>
      </c>
      <c r="B333" s="217" t="s">
        <v>431</v>
      </c>
      <c r="C333" s="231">
        <v>243.45</v>
      </c>
      <c r="D333" s="232">
        <v>240.85</v>
      </c>
      <c r="E333" s="232">
        <v>235.6</v>
      </c>
      <c r="F333" s="232">
        <v>227.75</v>
      </c>
      <c r="G333" s="232">
        <v>222.5</v>
      </c>
      <c r="H333" s="232">
        <v>248.7</v>
      </c>
      <c r="I333" s="232">
        <v>253.95</v>
      </c>
      <c r="J333" s="232">
        <v>261.79999999999995</v>
      </c>
      <c r="K333" s="231">
        <v>246.1</v>
      </c>
      <c r="L333" s="231">
        <v>233</v>
      </c>
      <c r="M333" s="231">
        <v>6.3671800000000003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167.6</v>
      </c>
      <c r="D334" s="232">
        <v>167.86666666666665</v>
      </c>
      <c r="E334" s="232">
        <v>166.5333333333333</v>
      </c>
      <c r="F334" s="232">
        <v>165.46666666666667</v>
      </c>
      <c r="G334" s="232">
        <v>164.13333333333333</v>
      </c>
      <c r="H334" s="232">
        <v>168.93333333333328</v>
      </c>
      <c r="I334" s="232">
        <v>170.26666666666659</v>
      </c>
      <c r="J334" s="232">
        <v>171.33333333333326</v>
      </c>
      <c r="K334" s="231">
        <v>169.2</v>
      </c>
      <c r="L334" s="231">
        <v>166.8</v>
      </c>
      <c r="M334" s="231">
        <v>96.299949999999995</v>
      </c>
      <c r="N334" s="1"/>
      <c r="O334" s="1"/>
    </row>
    <row r="335" spans="1:15" ht="12.75" customHeight="1">
      <c r="A335" s="30">
        <v>325</v>
      </c>
      <c r="B335" s="217" t="s">
        <v>432</v>
      </c>
      <c r="C335" s="231">
        <v>749.65</v>
      </c>
      <c r="D335" s="232">
        <v>751.35</v>
      </c>
      <c r="E335" s="232">
        <v>745.30000000000007</v>
      </c>
      <c r="F335" s="232">
        <v>740.95</v>
      </c>
      <c r="G335" s="232">
        <v>734.90000000000009</v>
      </c>
      <c r="H335" s="232">
        <v>755.7</v>
      </c>
      <c r="I335" s="232">
        <v>761.75</v>
      </c>
      <c r="J335" s="232">
        <v>766.1</v>
      </c>
      <c r="K335" s="231">
        <v>757.4</v>
      </c>
      <c r="L335" s="231">
        <v>747</v>
      </c>
      <c r="M335" s="231">
        <v>0.64812999999999998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83.1</v>
      </c>
      <c r="D336" s="232">
        <v>83.45</v>
      </c>
      <c r="E336" s="232">
        <v>82.4</v>
      </c>
      <c r="F336" s="232">
        <v>81.7</v>
      </c>
      <c r="G336" s="232">
        <v>80.650000000000006</v>
      </c>
      <c r="H336" s="232">
        <v>84.15</v>
      </c>
      <c r="I336" s="232">
        <v>85.199999999999989</v>
      </c>
      <c r="J336" s="232">
        <v>85.9</v>
      </c>
      <c r="K336" s="231">
        <v>84.5</v>
      </c>
      <c r="L336" s="231">
        <v>82.75</v>
      </c>
      <c r="M336" s="231">
        <v>130.10713000000001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4034</v>
      </c>
      <c r="D337" s="232">
        <v>4065.7166666666667</v>
      </c>
      <c r="E337" s="232">
        <v>3988.3833333333332</v>
      </c>
      <c r="F337" s="232">
        <v>3942.7666666666664</v>
      </c>
      <c r="G337" s="232">
        <v>3865.4333333333329</v>
      </c>
      <c r="H337" s="232">
        <v>4111.3333333333339</v>
      </c>
      <c r="I337" s="232">
        <v>4188.6666666666661</v>
      </c>
      <c r="J337" s="232">
        <v>4234.2833333333338</v>
      </c>
      <c r="K337" s="231">
        <v>4143.05</v>
      </c>
      <c r="L337" s="231">
        <v>4020.1</v>
      </c>
      <c r="M337" s="231">
        <v>0.90524000000000004</v>
      </c>
      <c r="N337" s="1"/>
      <c r="O337" s="1"/>
    </row>
    <row r="338" spans="1:15" ht="12.75" customHeight="1">
      <c r="A338" s="30">
        <v>328</v>
      </c>
      <c r="B338" s="217" t="s">
        <v>785</v>
      </c>
      <c r="C338" s="231">
        <v>611.4</v>
      </c>
      <c r="D338" s="232">
        <v>611.1</v>
      </c>
      <c r="E338" s="232">
        <v>602.6</v>
      </c>
      <c r="F338" s="232">
        <v>593.79999999999995</v>
      </c>
      <c r="G338" s="232">
        <v>585.29999999999995</v>
      </c>
      <c r="H338" s="232">
        <v>619.90000000000009</v>
      </c>
      <c r="I338" s="232">
        <v>628.40000000000009</v>
      </c>
      <c r="J338" s="232">
        <v>637.20000000000016</v>
      </c>
      <c r="K338" s="231">
        <v>619.6</v>
      </c>
      <c r="L338" s="231">
        <v>602.29999999999995</v>
      </c>
      <c r="M338" s="231">
        <v>3.5407999999999999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19727.3</v>
      </c>
      <c r="D339" s="232">
        <v>19654.733333333334</v>
      </c>
      <c r="E339" s="232">
        <v>19548.516666666666</v>
      </c>
      <c r="F339" s="232">
        <v>19369.733333333334</v>
      </c>
      <c r="G339" s="232">
        <v>19263.516666666666</v>
      </c>
      <c r="H339" s="232">
        <v>19833.516666666666</v>
      </c>
      <c r="I339" s="232">
        <v>19939.733333333334</v>
      </c>
      <c r="J339" s="232">
        <v>20118.516666666666</v>
      </c>
      <c r="K339" s="231">
        <v>19760.95</v>
      </c>
      <c r="L339" s="231">
        <v>19475.95</v>
      </c>
      <c r="M339" s="231">
        <v>0.31414999999999998</v>
      </c>
      <c r="N339" s="1"/>
      <c r="O339" s="1"/>
    </row>
    <row r="340" spans="1:15" ht="12.75" customHeight="1">
      <c r="A340" s="30">
        <v>330</v>
      </c>
      <c r="B340" s="217" t="s">
        <v>433</v>
      </c>
      <c r="C340" s="231">
        <v>66.849999999999994</v>
      </c>
      <c r="D340" s="232">
        <v>67.11666666666666</v>
      </c>
      <c r="E340" s="232">
        <v>66.083333333333314</v>
      </c>
      <c r="F340" s="232">
        <v>65.316666666666649</v>
      </c>
      <c r="G340" s="232">
        <v>64.283333333333303</v>
      </c>
      <c r="H340" s="232">
        <v>67.883333333333326</v>
      </c>
      <c r="I340" s="232">
        <v>68.916666666666657</v>
      </c>
      <c r="J340" s="232">
        <v>69.683333333333337</v>
      </c>
      <c r="K340" s="231">
        <v>68.150000000000006</v>
      </c>
      <c r="L340" s="231">
        <v>66.349999999999994</v>
      </c>
      <c r="M340" s="231">
        <v>10.511649999999999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253.15</v>
      </c>
      <c r="D341" s="232">
        <v>252.44999999999996</v>
      </c>
      <c r="E341" s="232">
        <v>250.89999999999992</v>
      </c>
      <c r="F341" s="232">
        <v>248.64999999999995</v>
      </c>
      <c r="G341" s="232">
        <v>247.09999999999991</v>
      </c>
      <c r="H341" s="232">
        <v>254.69999999999993</v>
      </c>
      <c r="I341" s="232">
        <v>256.24999999999994</v>
      </c>
      <c r="J341" s="232">
        <v>258.49999999999994</v>
      </c>
      <c r="K341" s="231">
        <v>254</v>
      </c>
      <c r="L341" s="231">
        <v>250.2</v>
      </c>
      <c r="M341" s="231">
        <v>5.2152799999999999</v>
      </c>
      <c r="N341" s="1"/>
      <c r="O341" s="1"/>
    </row>
    <row r="342" spans="1:15" ht="12.75" customHeight="1">
      <c r="A342" s="30">
        <v>332</v>
      </c>
      <c r="B342" s="217" t="s">
        <v>826</v>
      </c>
      <c r="C342" s="231">
        <v>370.1</v>
      </c>
      <c r="D342" s="232">
        <v>371.45</v>
      </c>
      <c r="E342" s="232">
        <v>367.9</v>
      </c>
      <c r="F342" s="232">
        <v>365.7</v>
      </c>
      <c r="G342" s="232">
        <v>362.15</v>
      </c>
      <c r="H342" s="232">
        <v>373.65</v>
      </c>
      <c r="I342" s="232">
        <v>377.20000000000005</v>
      </c>
      <c r="J342" s="232">
        <v>379.4</v>
      </c>
      <c r="K342" s="231">
        <v>375</v>
      </c>
      <c r="L342" s="231">
        <v>369.25</v>
      </c>
      <c r="M342" s="231">
        <v>1.2604900000000001</v>
      </c>
      <c r="N342" s="1"/>
      <c r="O342" s="1"/>
    </row>
    <row r="343" spans="1:15" ht="12.75" customHeight="1">
      <c r="A343" s="30">
        <v>333</v>
      </c>
      <c r="B343" s="217" t="s">
        <v>266</v>
      </c>
      <c r="C343" s="231">
        <v>877.15</v>
      </c>
      <c r="D343" s="232">
        <v>875.86666666666667</v>
      </c>
      <c r="E343" s="232">
        <v>866.38333333333333</v>
      </c>
      <c r="F343" s="232">
        <v>855.61666666666667</v>
      </c>
      <c r="G343" s="232">
        <v>846.13333333333333</v>
      </c>
      <c r="H343" s="232">
        <v>886.63333333333333</v>
      </c>
      <c r="I343" s="232">
        <v>896.11666666666667</v>
      </c>
      <c r="J343" s="232">
        <v>906.88333333333333</v>
      </c>
      <c r="K343" s="231">
        <v>885.35</v>
      </c>
      <c r="L343" s="231">
        <v>865.1</v>
      </c>
      <c r="M343" s="231">
        <v>2.4279299999999999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149.55000000000001</v>
      </c>
      <c r="D344" s="232">
        <v>149.38333333333333</v>
      </c>
      <c r="E344" s="232">
        <v>148.16666666666666</v>
      </c>
      <c r="F344" s="232">
        <v>146.78333333333333</v>
      </c>
      <c r="G344" s="232">
        <v>145.56666666666666</v>
      </c>
      <c r="H344" s="232">
        <v>150.76666666666665</v>
      </c>
      <c r="I344" s="232">
        <v>151.98333333333335</v>
      </c>
      <c r="J344" s="232">
        <v>153.36666666666665</v>
      </c>
      <c r="K344" s="231">
        <v>150.6</v>
      </c>
      <c r="L344" s="231">
        <v>148</v>
      </c>
      <c r="M344" s="231">
        <v>149.91139000000001</v>
      </c>
      <c r="N344" s="1"/>
      <c r="O344" s="1"/>
    </row>
    <row r="345" spans="1:15" ht="12.75" customHeight="1">
      <c r="A345" s="30">
        <v>335</v>
      </c>
      <c r="B345" s="217" t="s">
        <v>267</v>
      </c>
      <c r="C345" s="231">
        <v>211.3</v>
      </c>
      <c r="D345" s="232">
        <v>212.15</v>
      </c>
      <c r="E345" s="232">
        <v>209.75</v>
      </c>
      <c r="F345" s="232">
        <v>208.2</v>
      </c>
      <c r="G345" s="232">
        <v>205.79999999999998</v>
      </c>
      <c r="H345" s="232">
        <v>213.70000000000002</v>
      </c>
      <c r="I345" s="232">
        <v>216.10000000000005</v>
      </c>
      <c r="J345" s="232">
        <v>217.65000000000003</v>
      </c>
      <c r="K345" s="231">
        <v>214.55</v>
      </c>
      <c r="L345" s="231">
        <v>210.6</v>
      </c>
      <c r="M345" s="231">
        <v>6.8292799999999998</v>
      </c>
      <c r="N345" s="1"/>
      <c r="O345" s="1"/>
    </row>
    <row r="346" spans="1:15" ht="12.75" customHeight="1">
      <c r="A346" s="30">
        <v>336</v>
      </c>
      <c r="B346" s="217" t="s">
        <v>861</v>
      </c>
      <c r="C346" s="231">
        <v>515.20000000000005</v>
      </c>
      <c r="D346" s="232">
        <v>518.58333333333337</v>
      </c>
      <c r="E346" s="232">
        <v>509.16666666666674</v>
      </c>
      <c r="F346" s="232">
        <v>503.13333333333333</v>
      </c>
      <c r="G346" s="232">
        <v>493.7166666666667</v>
      </c>
      <c r="H346" s="232">
        <v>524.61666666666679</v>
      </c>
      <c r="I346" s="232">
        <v>534.03333333333353</v>
      </c>
      <c r="J346" s="232">
        <v>540.06666666666683</v>
      </c>
      <c r="K346" s="231">
        <v>528</v>
      </c>
      <c r="L346" s="231">
        <v>512.54999999999995</v>
      </c>
      <c r="M346" s="231">
        <v>1.3562099999999999</v>
      </c>
      <c r="N346" s="1"/>
      <c r="O346" s="1"/>
    </row>
    <row r="347" spans="1:15" ht="12.75" customHeight="1">
      <c r="A347" s="30">
        <v>337</v>
      </c>
      <c r="B347" s="217" t="s">
        <v>808</v>
      </c>
      <c r="C347" s="231">
        <v>535.45000000000005</v>
      </c>
      <c r="D347" s="232">
        <v>534.6</v>
      </c>
      <c r="E347" s="232">
        <v>532.85</v>
      </c>
      <c r="F347" s="232">
        <v>530.25</v>
      </c>
      <c r="G347" s="232">
        <v>528.5</v>
      </c>
      <c r="H347" s="232">
        <v>537.20000000000005</v>
      </c>
      <c r="I347" s="232">
        <v>538.95000000000005</v>
      </c>
      <c r="J347" s="232">
        <v>541.55000000000007</v>
      </c>
      <c r="K347" s="231">
        <v>536.35</v>
      </c>
      <c r="L347" s="231">
        <v>532</v>
      </c>
      <c r="M347" s="231">
        <v>12.131740000000001</v>
      </c>
      <c r="N347" s="1"/>
      <c r="O347" s="1"/>
    </row>
    <row r="348" spans="1:15" ht="12.75" customHeight="1">
      <c r="A348" s="30">
        <v>338</v>
      </c>
      <c r="B348" s="217" t="s">
        <v>434</v>
      </c>
      <c r="C348" s="231">
        <v>2999.55</v>
      </c>
      <c r="D348" s="232">
        <v>3010.0333333333333</v>
      </c>
      <c r="E348" s="232">
        <v>2984.5166666666664</v>
      </c>
      <c r="F348" s="232">
        <v>2969.4833333333331</v>
      </c>
      <c r="G348" s="232">
        <v>2943.9666666666662</v>
      </c>
      <c r="H348" s="232">
        <v>3025.0666666666666</v>
      </c>
      <c r="I348" s="232">
        <v>3050.5833333333339</v>
      </c>
      <c r="J348" s="232">
        <v>3065.6166666666668</v>
      </c>
      <c r="K348" s="231">
        <v>3035.55</v>
      </c>
      <c r="L348" s="231">
        <v>2995</v>
      </c>
      <c r="M348" s="231">
        <v>0.92084999999999995</v>
      </c>
      <c r="N348" s="1"/>
      <c r="O348" s="1"/>
    </row>
    <row r="349" spans="1:15" ht="12.75" customHeight="1">
      <c r="A349" s="30">
        <v>339</v>
      </c>
      <c r="B349" s="217" t="s">
        <v>435</v>
      </c>
      <c r="C349" s="231">
        <v>262.95</v>
      </c>
      <c r="D349" s="232">
        <v>262.76666666666665</v>
      </c>
      <c r="E349" s="232">
        <v>260.48333333333329</v>
      </c>
      <c r="F349" s="232">
        <v>258.01666666666665</v>
      </c>
      <c r="G349" s="232">
        <v>255.73333333333329</v>
      </c>
      <c r="H349" s="232">
        <v>265.23333333333329</v>
      </c>
      <c r="I349" s="232">
        <v>267.51666666666659</v>
      </c>
      <c r="J349" s="232">
        <v>269.98333333333329</v>
      </c>
      <c r="K349" s="231">
        <v>265.05</v>
      </c>
      <c r="L349" s="231">
        <v>260.3</v>
      </c>
      <c r="M349" s="231">
        <v>1.74275</v>
      </c>
      <c r="N349" s="1"/>
      <c r="O349" s="1"/>
    </row>
    <row r="350" spans="1:15" ht="12.75" customHeight="1">
      <c r="A350" s="30">
        <v>340</v>
      </c>
      <c r="B350" s="217" t="s">
        <v>809</v>
      </c>
      <c r="C350" s="231">
        <v>453.85</v>
      </c>
      <c r="D350" s="232">
        <v>452.23333333333329</v>
      </c>
      <c r="E350" s="232">
        <v>447.76666666666659</v>
      </c>
      <c r="F350" s="232">
        <v>441.68333333333328</v>
      </c>
      <c r="G350" s="232">
        <v>437.21666666666658</v>
      </c>
      <c r="H350" s="232">
        <v>458.31666666666661</v>
      </c>
      <c r="I350" s="232">
        <v>462.7833333333333</v>
      </c>
      <c r="J350" s="232">
        <v>468.86666666666662</v>
      </c>
      <c r="K350" s="231">
        <v>456.7</v>
      </c>
      <c r="L350" s="231">
        <v>446.15</v>
      </c>
      <c r="M350" s="231">
        <v>9.7362800000000007</v>
      </c>
      <c r="N350" s="1"/>
      <c r="O350" s="1"/>
    </row>
    <row r="351" spans="1:15" ht="12.75" customHeight="1">
      <c r="A351" s="30">
        <v>341</v>
      </c>
      <c r="B351" s="217" t="s">
        <v>798</v>
      </c>
      <c r="C351" s="231">
        <v>131.75</v>
      </c>
      <c r="D351" s="232">
        <v>132.15</v>
      </c>
      <c r="E351" s="232">
        <v>131</v>
      </c>
      <c r="F351" s="232">
        <v>130.25</v>
      </c>
      <c r="G351" s="232">
        <v>129.1</v>
      </c>
      <c r="H351" s="232">
        <v>132.9</v>
      </c>
      <c r="I351" s="232">
        <v>134.05000000000004</v>
      </c>
      <c r="J351" s="232">
        <v>134.80000000000001</v>
      </c>
      <c r="K351" s="231">
        <v>133.30000000000001</v>
      </c>
      <c r="L351" s="231">
        <v>131.4</v>
      </c>
      <c r="M351" s="231">
        <v>4.3790899999999997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3413.1</v>
      </c>
      <c r="D352" s="232">
        <v>3426.5166666666664</v>
      </c>
      <c r="E352" s="232">
        <v>3389.083333333333</v>
      </c>
      <c r="F352" s="232">
        <v>3365.0666666666666</v>
      </c>
      <c r="G352" s="232">
        <v>3327.6333333333332</v>
      </c>
      <c r="H352" s="232">
        <v>3450.5333333333328</v>
      </c>
      <c r="I352" s="232">
        <v>3487.9666666666662</v>
      </c>
      <c r="J352" s="232">
        <v>3511.9833333333327</v>
      </c>
      <c r="K352" s="231">
        <v>3463.95</v>
      </c>
      <c r="L352" s="231">
        <v>3402.5</v>
      </c>
      <c r="M352" s="231">
        <v>2.7434799999999999</v>
      </c>
      <c r="N352" s="1"/>
      <c r="O352" s="1"/>
    </row>
    <row r="353" spans="1:15" ht="12.75" customHeight="1">
      <c r="A353" s="30">
        <v>343</v>
      </c>
      <c r="B353" s="217" t="s">
        <v>437</v>
      </c>
      <c r="C353" s="231">
        <v>573.1</v>
      </c>
      <c r="D353" s="232">
        <v>570.73333333333335</v>
      </c>
      <c r="E353" s="232">
        <v>558.56666666666672</v>
      </c>
      <c r="F353" s="232">
        <v>544.03333333333342</v>
      </c>
      <c r="G353" s="232">
        <v>531.86666666666679</v>
      </c>
      <c r="H353" s="232">
        <v>585.26666666666665</v>
      </c>
      <c r="I353" s="232">
        <v>597.43333333333317</v>
      </c>
      <c r="J353" s="232">
        <v>611.96666666666658</v>
      </c>
      <c r="K353" s="231">
        <v>582.9</v>
      </c>
      <c r="L353" s="231">
        <v>556.20000000000005</v>
      </c>
      <c r="M353" s="231">
        <v>37.624839999999999</v>
      </c>
      <c r="N353" s="1"/>
      <c r="O353" s="1"/>
    </row>
    <row r="354" spans="1:15" ht="12.75" customHeight="1">
      <c r="A354" s="30">
        <v>344</v>
      </c>
      <c r="B354" s="217" t="s">
        <v>438</v>
      </c>
      <c r="C354" s="231">
        <v>307.60000000000002</v>
      </c>
      <c r="D354" s="232">
        <v>311.11666666666667</v>
      </c>
      <c r="E354" s="232">
        <v>300.73333333333335</v>
      </c>
      <c r="F354" s="232">
        <v>293.86666666666667</v>
      </c>
      <c r="G354" s="232">
        <v>283.48333333333335</v>
      </c>
      <c r="H354" s="232">
        <v>317.98333333333335</v>
      </c>
      <c r="I354" s="232">
        <v>328.36666666666667</v>
      </c>
      <c r="J354" s="232">
        <v>335.23333333333335</v>
      </c>
      <c r="K354" s="231">
        <v>321.5</v>
      </c>
      <c r="L354" s="231">
        <v>304.25</v>
      </c>
      <c r="M354" s="231">
        <v>18.356190000000002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1714.4</v>
      </c>
      <c r="D355" s="232">
        <v>1721.1333333333332</v>
      </c>
      <c r="E355" s="232">
        <v>1704.2666666666664</v>
      </c>
      <c r="F355" s="232">
        <v>1694.1333333333332</v>
      </c>
      <c r="G355" s="232">
        <v>1677.2666666666664</v>
      </c>
      <c r="H355" s="232">
        <v>1731.2666666666664</v>
      </c>
      <c r="I355" s="232">
        <v>1748.1333333333332</v>
      </c>
      <c r="J355" s="232">
        <v>1758.2666666666664</v>
      </c>
      <c r="K355" s="231">
        <v>1738</v>
      </c>
      <c r="L355" s="231">
        <v>1711</v>
      </c>
      <c r="M355" s="231">
        <v>1.1865000000000001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42166.35</v>
      </c>
      <c r="D356" s="232">
        <v>42121.716666666667</v>
      </c>
      <c r="E356" s="232">
        <v>41844.633333333331</v>
      </c>
      <c r="F356" s="232">
        <v>41522.916666666664</v>
      </c>
      <c r="G356" s="232">
        <v>41245.833333333328</v>
      </c>
      <c r="H356" s="232">
        <v>42443.433333333334</v>
      </c>
      <c r="I356" s="232">
        <v>42720.516666666663</v>
      </c>
      <c r="J356" s="232">
        <v>43042.233333333337</v>
      </c>
      <c r="K356" s="231">
        <v>42398.8</v>
      </c>
      <c r="L356" s="231">
        <v>41800</v>
      </c>
      <c r="M356" s="231">
        <v>0.16769999999999999</v>
      </c>
      <c r="N356" s="1"/>
      <c r="O356" s="1"/>
    </row>
    <row r="357" spans="1:15" ht="12.75" customHeight="1">
      <c r="A357" s="30">
        <v>347</v>
      </c>
      <c r="B357" s="217" t="s">
        <v>852</v>
      </c>
      <c r="C357" s="231">
        <v>1221.25</v>
      </c>
      <c r="D357" s="232">
        <v>1213.1166666666666</v>
      </c>
      <c r="E357" s="232">
        <v>1198.1333333333332</v>
      </c>
      <c r="F357" s="232">
        <v>1175.0166666666667</v>
      </c>
      <c r="G357" s="232">
        <v>1160.0333333333333</v>
      </c>
      <c r="H357" s="232">
        <v>1236.2333333333331</v>
      </c>
      <c r="I357" s="232">
        <v>1251.2166666666662</v>
      </c>
      <c r="J357" s="232">
        <v>1274.333333333333</v>
      </c>
      <c r="K357" s="231">
        <v>1228.0999999999999</v>
      </c>
      <c r="L357" s="231">
        <v>1190</v>
      </c>
      <c r="M357" s="231">
        <v>1.68222</v>
      </c>
      <c r="N357" s="1"/>
      <c r="O357" s="1"/>
    </row>
    <row r="358" spans="1:15" ht="12.75" customHeight="1">
      <c r="A358" s="30">
        <v>348</v>
      </c>
      <c r="B358" s="217" t="s">
        <v>439</v>
      </c>
      <c r="C358" s="231">
        <v>4048.9</v>
      </c>
      <c r="D358" s="232">
        <v>4053.4333333333329</v>
      </c>
      <c r="E358" s="232">
        <v>4015.516666666666</v>
      </c>
      <c r="F358" s="232">
        <v>3982.1333333333332</v>
      </c>
      <c r="G358" s="232">
        <v>3944.2166666666662</v>
      </c>
      <c r="H358" s="232">
        <v>4086.8166666666657</v>
      </c>
      <c r="I358" s="232">
        <v>4124.7333333333327</v>
      </c>
      <c r="J358" s="232">
        <v>4158.116666666665</v>
      </c>
      <c r="K358" s="231">
        <v>4091.35</v>
      </c>
      <c r="L358" s="231">
        <v>4020.05</v>
      </c>
      <c r="M358" s="231">
        <v>3.9468899999999998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216.1</v>
      </c>
      <c r="D359" s="232">
        <v>215.98333333333332</v>
      </c>
      <c r="E359" s="232">
        <v>214.76666666666665</v>
      </c>
      <c r="F359" s="232">
        <v>213.43333333333334</v>
      </c>
      <c r="G359" s="232">
        <v>212.21666666666667</v>
      </c>
      <c r="H359" s="232">
        <v>217.31666666666663</v>
      </c>
      <c r="I359" s="232">
        <v>218.53333333333327</v>
      </c>
      <c r="J359" s="232">
        <v>219.86666666666662</v>
      </c>
      <c r="K359" s="231">
        <v>217.2</v>
      </c>
      <c r="L359" s="231">
        <v>214.65</v>
      </c>
      <c r="M359" s="231">
        <v>11.73568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4393.45</v>
      </c>
      <c r="D360" s="232">
        <v>4403.5166666666664</v>
      </c>
      <c r="E360" s="232">
        <v>4376.9333333333325</v>
      </c>
      <c r="F360" s="232">
        <v>4360.4166666666661</v>
      </c>
      <c r="G360" s="232">
        <v>4333.8333333333321</v>
      </c>
      <c r="H360" s="232">
        <v>4420.0333333333328</v>
      </c>
      <c r="I360" s="232">
        <v>4446.6166666666668</v>
      </c>
      <c r="J360" s="232">
        <v>4463.1333333333332</v>
      </c>
      <c r="K360" s="231">
        <v>4430.1000000000004</v>
      </c>
      <c r="L360" s="231">
        <v>4387</v>
      </c>
      <c r="M360" s="231">
        <v>4.82E-2</v>
      </c>
      <c r="N360" s="1"/>
      <c r="O360" s="1"/>
    </row>
    <row r="361" spans="1:15" ht="12.75" customHeight="1">
      <c r="A361" s="30">
        <v>351</v>
      </c>
      <c r="B361" s="217" t="s">
        <v>441</v>
      </c>
      <c r="C361" s="231">
        <v>1431.2</v>
      </c>
      <c r="D361" s="232">
        <v>1430.3</v>
      </c>
      <c r="E361" s="232">
        <v>1416.6499999999999</v>
      </c>
      <c r="F361" s="232">
        <v>1402.1</v>
      </c>
      <c r="G361" s="232">
        <v>1388.4499999999998</v>
      </c>
      <c r="H361" s="232">
        <v>1444.85</v>
      </c>
      <c r="I361" s="232">
        <v>1458.5</v>
      </c>
      <c r="J361" s="232">
        <v>1473.05</v>
      </c>
      <c r="K361" s="231">
        <v>1443.95</v>
      </c>
      <c r="L361" s="231">
        <v>1415.75</v>
      </c>
      <c r="M361" s="231">
        <v>1.03653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2537</v>
      </c>
      <c r="D362" s="232">
        <v>2535.0166666666669</v>
      </c>
      <c r="E362" s="232">
        <v>2518.2333333333336</v>
      </c>
      <c r="F362" s="232">
        <v>2499.4666666666667</v>
      </c>
      <c r="G362" s="232">
        <v>2482.6833333333334</v>
      </c>
      <c r="H362" s="232">
        <v>2553.7833333333338</v>
      </c>
      <c r="I362" s="232">
        <v>2570.5666666666675</v>
      </c>
      <c r="J362" s="232">
        <v>2589.3333333333339</v>
      </c>
      <c r="K362" s="231">
        <v>2551.8000000000002</v>
      </c>
      <c r="L362" s="231">
        <v>2516.25</v>
      </c>
      <c r="M362" s="231">
        <v>3.2173400000000001</v>
      </c>
      <c r="N362" s="1"/>
      <c r="O362" s="1"/>
    </row>
    <row r="363" spans="1:15" ht="12.75" customHeight="1">
      <c r="A363" s="30">
        <v>353</v>
      </c>
      <c r="B363" s="217" t="s">
        <v>442</v>
      </c>
      <c r="C363" s="231">
        <v>906.6</v>
      </c>
      <c r="D363" s="232">
        <v>907.13333333333333</v>
      </c>
      <c r="E363" s="232">
        <v>899.4666666666667</v>
      </c>
      <c r="F363" s="232">
        <v>892.33333333333337</v>
      </c>
      <c r="G363" s="232">
        <v>884.66666666666674</v>
      </c>
      <c r="H363" s="232">
        <v>914.26666666666665</v>
      </c>
      <c r="I363" s="232">
        <v>921.93333333333339</v>
      </c>
      <c r="J363" s="232">
        <v>929.06666666666661</v>
      </c>
      <c r="K363" s="231">
        <v>914.8</v>
      </c>
      <c r="L363" s="231">
        <v>900</v>
      </c>
      <c r="M363" s="231">
        <v>0.15326999999999999</v>
      </c>
      <c r="N363" s="1"/>
      <c r="O363" s="1"/>
    </row>
    <row r="364" spans="1:15" ht="12.75" customHeight="1">
      <c r="A364" s="30">
        <v>354</v>
      </c>
      <c r="B364" s="217" t="s">
        <v>268</v>
      </c>
      <c r="C364" s="231">
        <v>2590.9</v>
      </c>
      <c r="D364" s="232">
        <v>2592.6</v>
      </c>
      <c r="E364" s="232">
        <v>2576.2999999999997</v>
      </c>
      <c r="F364" s="232">
        <v>2561.6999999999998</v>
      </c>
      <c r="G364" s="232">
        <v>2545.3999999999996</v>
      </c>
      <c r="H364" s="232">
        <v>2607.1999999999998</v>
      </c>
      <c r="I364" s="232">
        <v>2623.5</v>
      </c>
      <c r="J364" s="232">
        <v>2638.1</v>
      </c>
      <c r="K364" s="231">
        <v>2608.9</v>
      </c>
      <c r="L364" s="231">
        <v>2578</v>
      </c>
      <c r="M364" s="231">
        <v>1.3264199999999999</v>
      </c>
      <c r="N364" s="1"/>
      <c r="O364" s="1"/>
    </row>
    <row r="365" spans="1:15" ht="12.75" customHeight="1">
      <c r="A365" s="30">
        <v>355</v>
      </c>
      <c r="B365" s="217" t="s">
        <v>443</v>
      </c>
      <c r="C365" s="231">
        <v>1593.55</v>
      </c>
      <c r="D365" s="232">
        <v>1592.7</v>
      </c>
      <c r="E365" s="232">
        <v>1584.45</v>
      </c>
      <c r="F365" s="232">
        <v>1575.35</v>
      </c>
      <c r="G365" s="232">
        <v>1567.1</v>
      </c>
      <c r="H365" s="232">
        <v>1601.8000000000002</v>
      </c>
      <c r="I365" s="232">
        <v>1610.0500000000002</v>
      </c>
      <c r="J365" s="232">
        <v>1619.1500000000003</v>
      </c>
      <c r="K365" s="231">
        <v>1600.95</v>
      </c>
      <c r="L365" s="231">
        <v>1583.6</v>
      </c>
      <c r="M365" s="231">
        <v>0.39018999999999998</v>
      </c>
      <c r="N365" s="1"/>
      <c r="O365" s="1"/>
    </row>
    <row r="366" spans="1:15" ht="12.75" customHeight="1">
      <c r="A366" s="30">
        <v>356</v>
      </c>
      <c r="B366" s="217" t="s">
        <v>786</v>
      </c>
      <c r="C366" s="231">
        <v>303.85000000000002</v>
      </c>
      <c r="D366" s="232">
        <v>303.95</v>
      </c>
      <c r="E366" s="232">
        <v>299.89999999999998</v>
      </c>
      <c r="F366" s="232">
        <v>295.95</v>
      </c>
      <c r="G366" s="232">
        <v>291.89999999999998</v>
      </c>
      <c r="H366" s="232">
        <v>307.89999999999998</v>
      </c>
      <c r="I366" s="232">
        <v>311.95000000000005</v>
      </c>
      <c r="J366" s="232">
        <v>315.89999999999998</v>
      </c>
      <c r="K366" s="231">
        <v>308</v>
      </c>
      <c r="L366" s="231">
        <v>300</v>
      </c>
      <c r="M366" s="231">
        <v>24.33588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156</v>
      </c>
      <c r="D367" s="232">
        <v>154.48333333333335</v>
      </c>
      <c r="E367" s="232">
        <v>151.16666666666669</v>
      </c>
      <c r="F367" s="232">
        <v>146.33333333333334</v>
      </c>
      <c r="G367" s="232">
        <v>143.01666666666668</v>
      </c>
      <c r="H367" s="232">
        <v>159.31666666666669</v>
      </c>
      <c r="I367" s="232">
        <v>162.63333333333335</v>
      </c>
      <c r="J367" s="232">
        <v>167.4666666666667</v>
      </c>
      <c r="K367" s="231">
        <v>157.80000000000001</v>
      </c>
      <c r="L367" s="231">
        <v>149.65</v>
      </c>
      <c r="M367" s="231">
        <v>306.96296999999998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215.6</v>
      </c>
      <c r="D368" s="232">
        <v>215.38333333333333</v>
      </c>
      <c r="E368" s="232">
        <v>214.56666666666666</v>
      </c>
      <c r="F368" s="232">
        <v>213.53333333333333</v>
      </c>
      <c r="G368" s="232">
        <v>212.71666666666667</v>
      </c>
      <c r="H368" s="232">
        <v>216.41666666666666</v>
      </c>
      <c r="I368" s="232">
        <v>217.23333333333332</v>
      </c>
      <c r="J368" s="232">
        <v>218.26666666666665</v>
      </c>
      <c r="K368" s="231">
        <v>216.2</v>
      </c>
      <c r="L368" s="231">
        <v>214.35</v>
      </c>
      <c r="M368" s="231">
        <v>21.54833</v>
      </c>
      <c r="N368" s="1"/>
      <c r="O368" s="1"/>
    </row>
    <row r="369" spans="1:15" ht="12.75" customHeight="1">
      <c r="A369" s="30">
        <v>359</v>
      </c>
      <c r="B369" s="217" t="s">
        <v>787</v>
      </c>
      <c r="C369" s="231">
        <v>366.55</v>
      </c>
      <c r="D369" s="232">
        <v>364.2166666666667</v>
      </c>
      <c r="E369" s="232">
        <v>360.43333333333339</v>
      </c>
      <c r="F369" s="232">
        <v>354.31666666666672</v>
      </c>
      <c r="G369" s="232">
        <v>350.53333333333342</v>
      </c>
      <c r="H369" s="232">
        <v>370.33333333333337</v>
      </c>
      <c r="I369" s="232">
        <v>374.11666666666667</v>
      </c>
      <c r="J369" s="232">
        <v>380.23333333333335</v>
      </c>
      <c r="K369" s="231">
        <v>368</v>
      </c>
      <c r="L369" s="231">
        <v>358.1</v>
      </c>
      <c r="M369" s="231">
        <v>7.8544499999999999</v>
      </c>
      <c r="N369" s="1"/>
      <c r="O369" s="1"/>
    </row>
    <row r="370" spans="1:15" ht="12.75" customHeight="1">
      <c r="A370" s="30">
        <v>360</v>
      </c>
      <c r="B370" s="217" t="s">
        <v>269</v>
      </c>
      <c r="C370" s="231">
        <v>469.15</v>
      </c>
      <c r="D370" s="232">
        <v>469.68333333333334</v>
      </c>
      <c r="E370" s="232">
        <v>464.41666666666669</v>
      </c>
      <c r="F370" s="232">
        <v>459.68333333333334</v>
      </c>
      <c r="G370" s="232">
        <v>454.41666666666669</v>
      </c>
      <c r="H370" s="232">
        <v>474.41666666666669</v>
      </c>
      <c r="I370" s="232">
        <v>479.68333333333334</v>
      </c>
      <c r="J370" s="232">
        <v>484.41666666666669</v>
      </c>
      <c r="K370" s="231">
        <v>474.95</v>
      </c>
      <c r="L370" s="231">
        <v>464.95</v>
      </c>
      <c r="M370" s="231">
        <v>2.0367199999999999</v>
      </c>
      <c r="N370" s="1"/>
      <c r="O370" s="1"/>
    </row>
    <row r="371" spans="1:15" ht="12.75" customHeight="1">
      <c r="A371" s="30">
        <v>361</v>
      </c>
      <c r="B371" s="217" t="s">
        <v>444</v>
      </c>
      <c r="C371" s="231">
        <v>598</v>
      </c>
      <c r="D371" s="232">
        <v>595.51666666666677</v>
      </c>
      <c r="E371" s="232">
        <v>589.88333333333355</v>
      </c>
      <c r="F371" s="232">
        <v>581.76666666666677</v>
      </c>
      <c r="G371" s="232">
        <v>576.13333333333355</v>
      </c>
      <c r="H371" s="232">
        <v>603.63333333333355</v>
      </c>
      <c r="I371" s="232">
        <v>609.26666666666677</v>
      </c>
      <c r="J371" s="232">
        <v>617.38333333333355</v>
      </c>
      <c r="K371" s="231">
        <v>601.15</v>
      </c>
      <c r="L371" s="231">
        <v>587.4</v>
      </c>
      <c r="M371" s="231">
        <v>0.84091000000000005</v>
      </c>
      <c r="N371" s="1"/>
      <c r="O371" s="1"/>
    </row>
    <row r="372" spans="1:15" ht="12.75" customHeight="1">
      <c r="A372" s="30">
        <v>362</v>
      </c>
      <c r="B372" s="217" t="s">
        <v>445</v>
      </c>
      <c r="C372" s="231">
        <v>103.45</v>
      </c>
      <c r="D372" s="232">
        <v>103.55000000000001</v>
      </c>
      <c r="E372" s="232">
        <v>102.20000000000002</v>
      </c>
      <c r="F372" s="232">
        <v>100.95</v>
      </c>
      <c r="G372" s="232">
        <v>99.600000000000009</v>
      </c>
      <c r="H372" s="232">
        <v>104.80000000000003</v>
      </c>
      <c r="I372" s="232">
        <v>106.15000000000002</v>
      </c>
      <c r="J372" s="232">
        <v>107.40000000000003</v>
      </c>
      <c r="K372" s="231">
        <v>104.9</v>
      </c>
      <c r="L372" s="231">
        <v>102.3</v>
      </c>
      <c r="M372" s="231">
        <v>2.5706000000000002</v>
      </c>
      <c r="N372" s="1"/>
      <c r="O372" s="1"/>
    </row>
    <row r="373" spans="1:15" ht="12.75" customHeight="1">
      <c r="A373" s="30">
        <v>363</v>
      </c>
      <c r="B373" s="217" t="s">
        <v>827</v>
      </c>
      <c r="C373" s="231">
        <v>1146.25</v>
      </c>
      <c r="D373" s="232">
        <v>1155.1166666666666</v>
      </c>
      <c r="E373" s="232">
        <v>1132.7833333333331</v>
      </c>
      <c r="F373" s="232">
        <v>1119.3166666666666</v>
      </c>
      <c r="G373" s="232">
        <v>1096.9833333333331</v>
      </c>
      <c r="H373" s="232">
        <v>1168.583333333333</v>
      </c>
      <c r="I373" s="232">
        <v>1190.9166666666665</v>
      </c>
      <c r="J373" s="232">
        <v>1204.383333333333</v>
      </c>
      <c r="K373" s="231">
        <v>1177.45</v>
      </c>
      <c r="L373" s="231">
        <v>1141.6500000000001</v>
      </c>
      <c r="M373" s="231">
        <v>0.10559</v>
      </c>
      <c r="N373" s="1"/>
      <c r="O373" s="1"/>
    </row>
    <row r="374" spans="1:15" ht="12.75" customHeight="1">
      <c r="A374" s="30">
        <v>364</v>
      </c>
      <c r="B374" s="217" t="s">
        <v>446</v>
      </c>
      <c r="C374" s="231">
        <v>4071.7</v>
      </c>
      <c r="D374" s="232">
        <v>4051.4333333333329</v>
      </c>
      <c r="E374" s="232">
        <v>4017.8166666666657</v>
      </c>
      <c r="F374" s="232">
        <v>3963.9333333333329</v>
      </c>
      <c r="G374" s="232">
        <v>3930.3166666666657</v>
      </c>
      <c r="H374" s="232">
        <v>4105.3166666666657</v>
      </c>
      <c r="I374" s="232">
        <v>4138.9333333333334</v>
      </c>
      <c r="J374" s="232">
        <v>4192.8166666666657</v>
      </c>
      <c r="K374" s="231">
        <v>4085.05</v>
      </c>
      <c r="L374" s="231">
        <v>3997.55</v>
      </c>
      <c r="M374" s="231">
        <v>7.6859999999999998E-2</v>
      </c>
      <c r="N374" s="1"/>
      <c r="O374" s="1"/>
    </row>
    <row r="375" spans="1:15" ht="12.75" customHeight="1">
      <c r="A375" s="30">
        <v>365</v>
      </c>
      <c r="B375" s="217" t="s">
        <v>270</v>
      </c>
      <c r="C375" s="231">
        <v>13933.05</v>
      </c>
      <c r="D375" s="232">
        <v>14033.116666666667</v>
      </c>
      <c r="E375" s="232">
        <v>13709.933333333334</v>
      </c>
      <c r="F375" s="232">
        <v>13486.816666666668</v>
      </c>
      <c r="G375" s="232">
        <v>13163.633333333335</v>
      </c>
      <c r="H375" s="232">
        <v>14256.233333333334</v>
      </c>
      <c r="I375" s="232">
        <v>14579.416666666664</v>
      </c>
      <c r="J375" s="232">
        <v>14802.533333333333</v>
      </c>
      <c r="K375" s="231">
        <v>14356.3</v>
      </c>
      <c r="L375" s="231">
        <v>13810</v>
      </c>
      <c r="M375" s="231">
        <v>0.11362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57.8</v>
      </c>
      <c r="D376" s="232">
        <v>57.75</v>
      </c>
      <c r="E376" s="232">
        <v>57.2</v>
      </c>
      <c r="F376" s="232">
        <v>56.6</v>
      </c>
      <c r="G376" s="232">
        <v>56.050000000000004</v>
      </c>
      <c r="H376" s="232">
        <v>58.35</v>
      </c>
      <c r="I376" s="232">
        <v>58.9</v>
      </c>
      <c r="J376" s="232">
        <v>59.5</v>
      </c>
      <c r="K376" s="231">
        <v>58.3</v>
      </c>
      <c r="L376" s="231">
        <v>57.15</v>
      </c>
      <c r="M376" s="231">
        <v>785.66819999999996</v>
      </c>
      <c r="N376" s="1"/>
      <c r="O376" s="1"/>
    </row>
    <row r="377" spans="1:15" ht="12.75" customHeight="1">
      <c r="A377" s="30">
        <v>367</v>
      </c>
      <c r="B377" s="217" t="s">
        <v>447</v>
      </c>
      <c r="C377" s="231">
        <v>409.1</v>
      </c>
      <c r="D377" s="232">
        <v>411.26666666666665</v>
      </c>
      <c r="E377" s="232">
        <v>405.83333333333331</v>
      </c>
      <c r="F377" s="232">
        <v>402.56666666666666</v>
      </c>
      <c r="G377" s="232">
        <v>397.13333333333333</v>
      </c>
      <c r="H377" s="232">
        <v>414.5333333333333</v>
      </c>
      <c r="I377" s="232">
        <v>419.9666666666667</v>
      </c>
      <c r="J377" s="232">
        <v>423.23333333333329</v>
      </c>
      <c r="K377" s="231">
        <v>416.7</v>
      </c>
      <c r="L377" s="231">
        <v>408</v>
      </c>
      <c r="M377" s="231">
        <v>1.4927600000000001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186.65</v>
      </c>
      <c r="D378" s="232">
        <v>185.26666666666665</v>
      </c>
      <c r="E378" s="232">
        <v>182.6333333333333</v>
      </c>
      <c r="F378" s="232">
        <v>178.61666666666665</v>
      </c>
      <c r="G378" s="232">
        <v>175.98333333333329</v>
      </c>
      <c r="H378" s="232">
        <v>189.2833333333333</v>
      </c>
      <c r="I378" s="232">
        <v>191.91666666666663</v>
      </c>
      <c r="J378" s="232">
        <v>195.93333333333331</v>
      </c>
      <c r="K378" s="231">
        <v>187.9</v>
      </c>
      <c r="L378" s="231">
        <v>181.25</v>
      </c>
      <c r="M378" s="231">
        <v>176.55516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</v>
      </c>
      <c r="D379" s="232">
        <v>122.21666666666665</v>
      </c>
      <c r="E379" s="232">
        <v>120.5333333333333</v>
      </c>
      <c r="F379" s="232">
        <v>118.06666666666665</v>
      </c>
      <c r="G379" s="232">
        <v>116.3833333333333</v>
      </c>
      <c r="H379" s="232">
        <v>124.68333333333331</v>
      </c>
      <c r="I379" s="232">
        <v>126.36666666666667</v>
      </c>
      <c r="J379" s="232">
        <v>128.83333333333331</v>
      </c>
      <c r="K379" s="231">
        <v>123.9</v>
      </c>
      <c r="L379" s="231">
        <v>119.75</v>
      </c>
      <c r="M379" s="231">
        <v>275.24212999999997</v>
      </c>
      <c r="N379" s="1"/>
      <c r="O379" s="1"/>
    </row>
    <row r="380" spans="1:15" ht="12.75" customHeight="1">
      <c r="A380" s="30">
        <v>370</v>
      </c>
      <c r="B380" s="217" t="s">
        <v>788</v>
      </c>
      <c r="C380" s="231">
        <v>864.05</v>
      </c>
      <c r="D380" s="232">
        <v>866.69999999999993</v>
      </c>
      <c r="E380" s="232">
        <v>853.59999999999991</v>
      </c>
      <c r="F380" s="232">
        <v>843.15</v>
      </c>
      <c r="G380" s="232">
        <v>830.05</v>
      </c>
      <c r="H380" s="232">
        <v>877.14999999999986</v>
      </c>
      <c r="I380" s="232">
        <v>890.25</v>
      </c>
      <c r="J380" s="232">
        <v>900.69999999999982</v>
      </c>
      <c r="K380" s="231">
        <v>879.8</v>
      </c>
      <c r="L380" s="231">
        <v>856.25</v>
      </c>
      <c r="M380" s="231">
        <v>2.82605</v>
      </c>
      <c r="N380" s="1"/>
      <c r="O380" s="1"/>
    </row>
    <row r="381" spans="1:15" ht="12.75" customHeight="1">
      <c r="A381" s="30">
        <v>371</v>
      </c>
      <c r="B381" s="217" t="s">
        <v>448</v>
      </c>
      <c r="C381" s="231">
        <v>337.35</v>
      </c>
      <c r="D381" s="232">
        <v>339.38333333333333</v>
      </c>
      <c r="E381" s="232">
        <v>332.86666666666667</v>
      </c>
      <c r="F381" s="232">
        <v>328.38333333333333</v>
      </c>
      <c r="G381" s="232">
        <v>321.86666666666667</v>
      </c>
      <c r="H381" s="232">
        <v>343.86666666666667</v>
      </c>
      <c r="I381" s="232">
        <v>350.38333333333333</v>
      </c>
      <c r="J381" s="232">
        <v>354.86666666666667</v>
      </c>
      <c r="K381" s="231">
        <v>345.9</v>
      </c>
      <c r="L381" s="231">
        <v>334.9</v>
      </c>
      <c r="M381" s="231">
        <v>4.4617000000000004</v>
      </c>
      <c r="N381" s="1"/>
      <c r="O381" s="1"/>
    </row>
    <row r="382" spans="1:15" ht="12.75" customHeight="1">
      <c r="A382" s="30">
        <v>372</v>
      </c>
      <c r="B382" s="217" t="s">
        <v>449</v>
      </c>
      <c r="C382" s="231">
        <v>1043.5</v>
      </c>
      <c r="D382" s="232">
        <v>1037.4333333333334</v>
      </c>
      <c r="E382" s="232">
        <v>1027.1166666666668</v>
      </c>
      <c r="F382" s="232">
        <v>1010.7333333333333</v>
      </c>
      <c r="G382" s="232">
        <v>1000.4166666666667</v>
      </c>
      <c r="H382" s="232">
        <v>1053.8166666666668</v>
      </c>
      <c r="I382" s="232">
        <v>1064.1333333333334</v>
      </c>
      <c r="J382" s="232">
        <v>1080.5166666666669</v>
      </c>
      <c r="K382" s="231">
        <v>1047.75</v>
      </c>
      <c r="L382" s="231">
        <v>1021.05</v>
      </c>
      <c r="M382" s="231">
        <v>2.25048</v>
      </c>
      <c r="N382" s="1"/>
      <c r="O382" s="1"/>
    </row>
    <row r="383" spans="1:15" ht="12.75" customHeight="1">
      <c r="A383" s="30">
        <v>373</v>
      </c>
      <c r="B383" s="217" t="s">
        <v>450</v>
      </c>
      <c r="C383" s="231">
        <v>71.95</v>
      </c>
      <c r="D383" s="232">
        <v>70.88333333333334</v>
      </c>
      <c r="E383" s="232">
        <v>69.816666666666677</v>
      </c>
      <c r="F383" s="232">
        <v>67.683333333333337</v>
      </c>
      <c r="G383" s="232">
        <v>66.616666666666674</v>
      </c>
      <c r="H383" s="232">
        <v>73.01666666666668</v>
      </c>
      <c r="I383" s="232">
        <v>74.083333333333343</v>
      </c>
      <c r="J383" s="232">
        <v>76.216666666666683</v>
      </c>
      <c r="K383" s="231">
        <v>71.95</v>
      </c>
      <c r="L383" s="231">
        <v>68.75</v>
      </c>
      <c r="M383" s="231">
        <v>216.72205</v>
      </c>
      <c r="N383" s="1"/>
      <c r="O383" s="1"/>
    </row>
    <row r="384" spans="1:15" ht="12.75" customHeight="1">
      <c r="A384" s="30">
        <v>374</v>
      </c>
      <c r="B384" s="217" t="s">
        <v>451</v>
      </c>
      <c r="C384" s="231">
        <v>179.8</v>
      </c>
      <c r="D384" s="232">
        <v>179.63333333333333</v>
      </c>
      <c r="E384" s="232">
        <v>177.56666666666666</v>
      </c>
      <c r="F384" s="232">
        <v>175.33333333333334</v>
      </c>
      <c r="G384" s="232">
        <v>173.26666666666668</v>
      </c>
      <c r="H384" s="232">
        <v>181.86666666666665</v>
      </c>
      <c r="I384" s="232">
        <v>183.93333333333331</v>
      </c>
      <c r="J384" s="232">
        <v>186.16666666666663</v>
      </c>
      <c r="K384" s="231">
        <v>181.7</v>
      </c>
      <c r="L384" s="231">
        <v>177.4</v>
      </c>
      <c r="M384" s="231">
        <v>19.68938</v>
      </c>
      <c r="N384" s="1"/>
      <c r="O384" s="1"/>
    </row>
    <row r="385" spans="1:15" ht="12.75" customHeight="1">
      <c r="A385" s="30">
        <v>375</v>
      </c>
      <c r="B385" s="217" t="s">
        <v>452</v>
      </c>
      <c r="C385" s="231">
        <v>749.05</v>
      </c>
      <c r="D385" s="232">
        <v>736.55000000000007</v>
      </c>
      <c r="E385" s="232">
        <v>718.10000000000014</v>
      </c>
      <c r="F385" s="232">
        <v>687.15000000000009</v>
      </c>
      <c r="G385" s="232">
        <v>668.70000000000016</v>
      </c>
      <c r="H385" s="232">
        <v>767.50000000000011</v>
      </c>
      <c r="I385" s="232">
        <v>785.95000000000016</v>
      </c>
      <c r="J385" s="232">
        <v>816.90000000000009</v>
      </c>
      <c r="K385" s="231">
        <v>755</v>
      </c>
      <c r="L385" s="231">
        <v>705.6</v>
      </c>
      <c r="M385" s="231">
        <v>5.5339799999999997</v>
      </c>
      <c r="N385" s="1"/>
      <c r="O385" s="1"/>
    </row>
    <row r="386" spans="1:15" ht="12.75" customHeight="1">
      <c r="A386" s="30">
        <v>376</v>
      </c>
      <c r="B386" s="217" t="s">
        <v>453</v>
      </c>
      <c r="C386" s="231">
        <v>243.65</v>
      </c>
      <c r="D386" s="232">
        <v>245.04999999999998</v>
      </c>
      <c r="E386" s="232">
        <v>241.09999999999997</v>
      </c>
      <c r="F386" s="232">
        <v>238.54999999999998</v>
      </c>
      <c r="G386" s="232">
        <v>234.59999999999997</v>
      </c>
      <c r="H386" s="232">
        <v>247.59999999999997</v>
      </c>
      <c r="I386" s="232">
        <v>251.54999999999995</v>
      </c>
      <c r="J386" s="232">
        <v>254.09999999999997</v>
      </c>
      <c r="K386" s="231">
        <v>249</v>
      </c>
      <c r="L386" s="231">
        <v>242.5</v>
      </c>
      <c r="M386" s="231">
        <v>1.6275599999999999</v>
      </c>
      <c r="N386" s="1"/>
      <c r="O386" s="1"/>
    </row>
    <row r="387" spans="1:15" ht="12.75" customHeight="1">
      <c r="A387" s="30">
        <v>377</v>
      </c>
      <c r="B387" s="217" t="s">
        <v>454</v>
      </c>
      <c r="C387" s="231">
        <v>130.55000000000001</v>
      </c>
      <c r="D387" s="232">
        <v>131.28333333333333</v>
      </c>
      <c r="E387" s="232">
        <v>128.36666666666667</v>
      </c>
      <c r="F387" s="232">
        <v>126.18333333333334</v>
      </c>
      <c r="G387" s="232">
        <v>123.26666666666668</v>
      </c>
      <c r="H387" s="232">
        <v>133.46666666666667</v>
      </c>
      <c r="I387" s="232">
        <v>136.38333333333335</v>
      </c>
      <c r="J387" s="232">
        <v>138.56666666666666</v>
      </c>
      <c r="K387" s="231">
        <v>134.19999999999999</v>
      </c>
      <c r="L387" s="231">
        <v>129.1</v>
      </c>
      <c r="M387" s="231">
        <v>61.845610000000001</v>
      </c>
      <c r="N387" s="1"/>
      <c r="O387" s="1"/>
    </row>
    <row r="388" spans="1:15" ht="12.75" customHeight="1">
      <c r="A388" s="30">
        <v>378</v>
      </c>
      <c r="B388" s="217" t="s">
        <v>455</v>
      </c>
      <c r="C388" s="231">
        <v>2020.05</v>
      </c>
      <c r="D388" s="232">
        <v>2006.9666666666665</v>
      </c>
      <c r="E388" s="232">
        <v>1975.583333333333</v>
      </c>
      <c r="F388" s="232">
        <v>1931.1166666666666</v>
      </c>
      <c r="G388" s="232">
        <v>1899.7333333333331</v>
      </c>
      <c r="H388" s="232">
        <v>2051.4333333333329</v>
      </c>
      <c r="I388" s="232">
        <v>2082.8166666666666</v>
      </c>
      <c r="J388" s="232">
        <v>2127.2833333333328</v>
      </c>
      <c r="K388" s="231">
        <v>2038.35</v>
      </c>
      <c r="L388" s="231">
        <v>1962.5</v>
      </c>
      <c r="M388" s="231">
        <v>0.25197000000000003</v>
      </c>
      <c r="N388" s="1"/>
      <c r="O388" s="1"/>
    </row>
    <row r="389" spans="1:15" ht="12.75" customHeight="1">
      <c r="A389" s="30">
        <v>379</v>
      </c>
      <c r="B389" s="217" t="s">
        <v>828</v>
      </c>
      <c r="C389" s="231">
        <v>43.15</v>
      </c>
      <c r="D389" s="232">
        <v>43.283333333333331</v>
      </c>
      <c r="E389" s="232">
        <v>42.61666666666666</v>
      </c>
      <c r="F389" s="232">
        <v>42.083333333333329</v>
      </c>
      <c r="G389" s="232">
        <v>41.416666666666657</v>
      </c>
      <c r="H389" s="232">
        <v>43.816666666666663</v>
      </c>
      <c r="I389" s="232">
        <v>44.483333333333334</v>
      </c>
      <c r="J389" s="232">
        <v>45.016666666666666</v>
      </c>
      <c r="K389" s="231">
        <v>43.95</v>
      </c>
      <c r="L389" s="231">
        <v>42.75</v>
      </c>
      <c r="M389" s="231">
        <v>9.5443800000000003</v>
      </c>
      <c r="N389" s="1"/>
      <c r="O389" s="1"/>
    </row>
    <row r="390" spans="1:15" ht="12.75" customHeight="1">
      <c r="A390" s="30">
        <v>380</v>
      </c>
      <c r="B390" s="217" t="s">
        <v>862</v>
      </c>
      <c r="C390" s="231">
        <v>1495.1</v>
      </c>
      <c r="D390" s="232">
        <v>1499.05</v>
      </c>
      <c r="E390" s="232">
        <v>1481.1</v>
      </c>
      <c r="F390" s="232">
        <v>1467.1</v>
      </c>
      <c r="G390" s="232">
        <v>1449.1499999999999</v>
      </c>
      <c r="H390" s="232">
        <v>1513.05</v>
      </c>
      <c r="I390" s="232">
        <v>1531.0000000000002</v>
      </c>
      <c r="J390" s="232">
        <v>1545</v>
      </c>
      <c r="K390" s="231">
        <v>1517</v>
      </c>
      <c r="L390" s="231">
        <v>1485.05</v>
      </c>
      <c r="M390" s="231">
        <v>3.6436999999999999</v>
      </c>
      <c r="N390" s="1"/>
      <c r="O390" s="1"/>
    </row>
    <row r="391" spans="1:15" ht="12.75" customHeight="1">
      <c r="A391" s="30">
        <v>381</v>
      </c>
      <c r="B391" s="217" t="s">
        <v>456</v>
      </c>
      <c r="C391" s="231">
        <v>190.2</v>
      </c>
      <c r="D391" s="232">
        <v>190.69999999999996</v>
      </c>
      <c r="E391" s="232">
        <v>187.04999999999993</v>
      </c>
      <c r="F391" s="232">
        <v>183.89999999999998</v>
      </c>
      <c r="G391" s="232">
        <v>180.24999999999994</v>
      </c>
      <c r="H391" s="232">
        <v>193.84999999999991</v>
      </c>
      <c r="I391" s="232">
        <v>197.49999999999994</v>
      </c>
      <c r="J391" s="232">
        <v>200.64999999999989</v>
      </c>
      <c r="K391" s="231">
        <v>194.35</v>
      </c>
      <c r="L391" s="231">
        <v>187.55</v>
      </c>
      <c r="M391" s="231">
        <v>42.585360000000001</v>
      </c>
      <c r="N391" s="1"/>
      <c r="O391" s="1"/>
    </row>
    <row r="392" spans="1:15" ht="12.75" customHeight="1">
      <c r="A392" s="30">
        <v>382</v>
      </c>
      <c r="B392" s="217" t="s">
        <v>457</v>
      </c>
      <c r="C392" s="231">
        <v>900.35</v>
      </c>
      <c r="D392" s="232">
        <v>902.21666666666658</v>
      </c>
      <c r="E392" s="232">
        <v>896.43333333333317</v>
      </c>
      <c r="F392" s="232">
        <v>892.51666666666654</v>
      </c>
      <c r="G392" s="232">
        <v>886.73333333333312</v>
      </c>
      <c r="H392" s="232">
        <v>906.13333333333321</v>
      </c>
      <c r="I392" s="232">
        <v>911.91666666666674</v>
      </c>
      <c r="J392" s="232">
        <v>915.83333333333326</v>
      </c>
      <c r="K392" s="231">
        <v>908</v>
      </c>
      <c r="L392" s="231">
        <v>898.3</v>
      </c>
      <c r="M392" s="231">
        <v>0.73965000000000003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2557.0500000000002</v>
      </c>
      <c r="D393" s="232">
        <v>2559.2833333333333</v>
      </c>
      <c r="E393" s="232">
        <v>2545.5666666666666</v>
      </c>
      <c r="F393" s="232">
        <v>2534.0833333333335</v>
      </c>
      <c r="G393" s="232">
        <v>2520.3666666666668</v>
      </c>
      <c r="H393" s="232">
        <v>2570.7666666666664</v>
      </c>
      <c r="I393" s="232">
        <v>2584.4833333333327</v>
      </c>
      <c r="J393" s="232">
        <v>2595.9666666666662</v>
      </c>
      <c r="K393" s="231">
        <v>2573</v>
      </c>
      <c r="L393" s="231">
        <v>2547.8000000000002</v>
      </c>
      <c r="M393" s="231">
        <v>35.345959999999998</v>
      </c>
      <c r="N393" s="1"/>
      <c r="O393" s="1"/>
    </row>
    <row r="394" spans="1:15" ht="12.75" customHeight="1">
      <c r="A394" s="30">
        <v>384</v>
      </c>
      <c r="B394" s="217" t="s">
        <v>799</v>
      </c>
      <c r="C394" s="231">
        <v>113.25</v>
      </c>
      <c r="D394" s="232">
        <v>113.51666666666667</v>
      </c>
      <c r="E394" s="232">
        <v>111.63333333333333</v>
      </c>
      <c r="F394" s="232">
        <v>110.01666666666667</v>
      </c>
      <c r="G394" s="232">
        <v>108.13333333333333</v>
      </c>
      <c r="H394" s="232">
        <v>115.13333333333333</v>
      </c>
      <c r="I394" s="232">
        <v>117.01666666666668</v>
      </c>
      <c r="J394" s="232">
        <v>118.63333333333333</v>
      </c>
      <c r="K394" s="231">
        <v>115.4</v>
      </c>
      <c r="L394" s="231">
        <v>111.9</v>
      </c>
      <c r="M394" s="231">
        <v>2.1607699999999999</v>
      </c>
      <c r="N394" s="1"/>
      <c r="O394" s="1"/>
    </row>
    <row r="395" spans="1:15" ht="12.75" customHeight="1">
      <c r="A395" s="30">
        <v>385</v>
      </c>
      <c r="B395" s="217" t="s">
        <v>458</v>
      </c>
      <c r="C395" s="231">
        <v>726.05</v>
      </c>
      <c r="D395" s="232">
        <v>728.33333333333337</v>
      </c>
      <c r="E395" s="232">
        <v>717.7166666666667</v>
      </c>
      <c r="F395" s="232">
        <v>709.38333333333333</v>
      </c>
      <c r="G395" s="232">
        <v>698.76666666666665</v>
      </c>
      <c r="H395" s="232">
        <v>736.66666666666674</v>
      </c>
      <c r="I395" s="232">
        <v>747.2833333333333</v>
      </c>
      <c r="J395" s="232">
        <v>755.61666666666679</v>
      </c>
      <c r="K395" s="231">
        <v>738.95</v>
      </c>
      <c r="L395" s="231">
        <v>720</v>
      </c>
      <c r="M395" s="231">
        <v>0.21783</v>
      </c>
      <c r="N395" s="1"/>
      <c r="O395" s="1"/>
    </row>
    <row r="396" spans="1:15" ht="12.75" customHeight="1">
      <c r="A396" s="30">
        <v>386</v>
      </c>
      <c r="B396" s="217" t="s">
        <v>459</v>
      </c>
      <c r="C396" s="231">
        <v>1219.8</v>
      </c>
      <c r="D396" s="232">
        <v>1226.25</v>
      </c>
      <c r="E396" s="232">
        <v>1205.55</v>
      </c>
      <c r="F396" s="232">
        <v>1191.3</v>
      </c>
      <c r="G396" s="232">
        <v>1170.5999999999999</v>
      </c>
      <c r="H396" s="232">
        <v>1240.5</v>
      </c>
      <c r="I396" s="232">
        <v>1261.1999999999998</v>
      </c>
      <c r="J396" s="232">
        <v>1275.45</v>
      </c>
      <c r="K396" s="231">
        <v>1246.95</v>
      </c>
      <c r="L396" s="231">
        <v>1212</v>
      </c>
      <c r="M396" s="231">
        <v>0.69752999999999998</v>
      </c>
      <c r="N396" s="1"/>
      <c r="O396" s="1"/>
    </row>
    <row r="397" spans="1:15" ht="12.75" customHeight="1">
      <c r="A397" s="30">
        <v>387</v>
      </c>
      <c r="B397" s="217" t="s">
        <v>271</v>
      </c>
      <c r="C397" s="231">
        <v>792.4</v>
      </c>
      <c r="D397" s="232">
        <v>792.91666666666663</v>
      </c>
      <c r="E397" s="232">
        <v>784.63333333333321</v>
      </c>
      <c r="F397" s="232">
        <v>776.86666666666656</v>
      </c>
      <c r="G397" s="232">
        <v>768.58333333333314</v>
      </c>
      <c r="H397" s="232">
        <v>800.68333333333328</v>
      </c>
      <c r="I397" s="232">
        <v>808.96666666666681</v>
      </c>
      <c r="J397" s="232">
        <v>816.73333333333335</v>
      </c>
      <c r="K397" s="231">
        <v>801.2</v>
      </c>
      <c r="L397" s="231">
        <v>785.15</v>
      </c>
      <c r="M397" s="231">
        <v>10.836169999999999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1268.4000000000001</v>
      </c>
      <c r="D398" s="232">
        <v>1256.6000000000001</v>
      </c>
      <c r="E398" s="232">
        <v>1238.2000000000003</v>
      </c>
      <c r="F398" s="232">
        <v>1208.0000000000002</v>
      </c>
      <c r="G398" s="232">
        <v>1189.6000000000004</v>
      </c>
      <c r="H398" s="232">
        <v>1286.8000000000002</v>
      </c>
      <c r="I398" s="232">
        <v>1305.2000000000003</v>
      </c>
      <c r="J398" s="232">
        <v>1335.4</v>
      </c>
      <c r="K398" s="231">
        <v>1275</v>
      </c>
      <c r="L398" s="231">
        <v>1226.4000000000001</v>
      </c>
      <c r="M398" s="231">
        <v>18.712630000000001</v>
      </c>
      <c r="N398" s="1"/>
      <c r="O398" s="1"/>
    </row>
    <row r="399" spans="1:15" ht="12.75" customHeight="1">
      <c r="A399" s="30">
        <v>389</v>
      </c>
      <c r="B399" s="217" t="s">
        <v>460</v>
      </c>
      <c r="C399" s="231">
        <v>389.8</v>
      </c>
      <c r="D399" s="232">
        <v>392.0333333333333</v>
      </c>
      <c r="E399" s="232">
        <v>386.66666666666663</v>
      </c>
      <c r="F399" s="232">
        <v>383.5333333333333</v>
      </c>
      <c r="G399" s="232">
        <v>378.16666666666663</v>
      </c>
      <c r="H399" s="232">
        <v>395.16666666666663</v>
      </c>
      <c r="I399" s="232">
        <v>400.5333333333333</v>
      </c>
      <c r="J399" s="232">
        <v>403.66666666666663</v>
      </c>
      <c r="K399" s="231">
        <v>397.4</v>
      </c>
      <c r="L399" s="231">
        <v>388.9</v>
      </c>
      <c r="M399" s="231">
        <v>0.41639999999999999</v>
      </c>
      <c r="N399" s="1"/>
      <c r="O399" s="1"/>
    </row>
    <row r="400" spans="1:15" ht="12.75" customHeight="1">
      <c r="A400" s="30">
        <v>390</v>
      </c>
      <c r="B400" s="217" t="s">
        <v>461</v>
      </c>
      <c r="C400" s="231">
        <v>35.049999999999997</v>
      </c>
      <c r="D400" s="232">
        <v>35.116666666666667</v>
      </c>
      <c r="E400" s="232">
        <v>34.783333333333331</v>
      </c>
      <c r="F400" s="232">
        <v>34.516666666666666</v>
      </c>
      <c r="G400" s="232">
        <v>34.18333333333333</v>
      </c>
      <c r="H400" s="232">
        <v>35.383333333333333</v>
      </c>
      <c r="I400" s="232">
        <v>35.716666666666661</v>
      </c>
      <c r="J400" s="232">
        <v>35.983333333333334</v>
      </c>
      <c r="K400" s="231">
        <v>35.450000000000003</v>
      </c>
      <c r="L400" s="231">
        <v>34.85</v>
      </c>
      <c r="M400" s="231">
        <v>35.86439</v>
      </c>
      <c r="N400" s="1"/>
      <c r="O400" s="1"/>
    </row>
    <row r="401" spans="1:15" ht="12.75" customHeight="1">
      <c r="A401" s="30">
        <v>391</v>
      </c>
      <c r="B401" s="217" t="s">
        <v>462</v>
      </c>
      <c r="C401" s="231">
        <v>4577.2</v>
      </c>
      <c r="D401" s="232">
        <v>4565.8500000000004</v>
      </c>
      <c r="E401" s="232">
        <v>4546.7000000000007</v>
      </c>
      <c r="F401" s="232">
        <v>4516.2000000000007</v>
      </c>
      <c r="G401" s="232">
        <v>4497.0500000000011</v>
      </c>
      <c r="H401" s="232">
        <v>4596.3500000000004</v>
      </c>
      <c r="I401" s="232">
        <v>4615.5</v>
      </c>
      <c r="J401" s="232">
        <v>4646</v>
      </c>
      <c r="K401" s="231">
        <v>4585</v>
      </c>
      <c r="L401" s="231">
        <v>4535.3500000000004</v>
      </c>
      <c r="M401" s="231">
        <v>9.2480000000000007E-2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2302.85</v>
      </c>
      <c r="D402" s="232">
        <v>2298.4833333333336</v>
      </c>
      <c r="E402" s="232">
        <v>2284.9666666666672</v>
      </c>
      <c r="F402" s="232">
        <v>2267.0833333333335</v>
      </c>
      <c r="G402" s="232">
        <v>2253.5666666666671</v>
      </c>
      <c r="H402" s="232">
        <v>2316.3666666666672</v>
      </c>
      <c r="I402" s="232">
        <v>2329.8833333333337</v>
      </c>
      <c r="J402" s="232">
        <v>2347.7666666666673</v>
      </c>
      <c r="K402" s="231">
        <v>2312</v>
      </c>
      <c r="L402" s="231">
        <v>2280.6</v>
      </c>
      <c r="M402" s="231">
        <v>7.4105100000000004</v>
      </c>
      <c r="N402" s="1"/>
      <c r="O402" s="1"/>
    </row>
    <row r="403" spans="1:15" ht="12.75" customHeight="1">
      <c r="A403" s="30">
        <v>393</v>
      </c>
      <c r="B403" s="217" t="s">
        <v>805</v>
      </c>
      <c r="C403" s="231">
        <v>76.05</v>
      </c>
      <c r="D403" s="232">
        <v>75.883333333333326</v>
      </c>
      <c r="E403" s="232">
        <v>75.416666666666657</v>
      </c>
      <c r="F403" s="232">
        <v>74.783333333333331</v>
      </c>
      <c r="G403" s="232">
        <v>74.316666666666663</v>
      </c>
      <c r="H403" s="232">
        <v>76.516666666666652</v>
      </c>
      <c r="I403" s="232">
        <v>76.98333333333332</v>
      </c>
      <c r="J403" s="232">
        <v>77.616666666666646</v>
      </c>
      <c r="K403" s="231">
        <v>76.349999999999994</v>
      </c>
      <c r="L403" s="231">
        <v>75.25</v>
      </c>
      <c r="M403" s="231">
        <v>72.398210000000006</v>
      </c>
      <c r="N403" s="1"/>
      <c r="O403" s="1"/>
    </row>
    <row r="404" spans="1:15" ht="12.75" customHeight="1">
      <c r="A404" s="30">
        <v>394</v>
      </c>
      <c r="B404" s="217" t="s">
        <v>272</v>
      </c>
      <c r="C404" s="231">
        <v>5805.8</v>
      </c>
      <c r="D404" s="232">
        <v>5822.9333333333334</v>
      </c>
      <c r="E404" s="232">
        <v>5780.8666666666668</v>
      </c>
      <c r="F404" s="232">
        <v>5755.9333333333334</v>
      </c>
      <c r="G404" s="232">
        <v>5713.8666666666668</v>
      </c>
      <c r="H404" s="232">
        <v>5847.8666666666668</v>
      </c>
      <c r="I404" s="232">
        <v>5889.9333333333343</v>
      </c>
      <c r="J404" s="232">
        <v>5914.8666666666668</v>
      </c>
      <c r="K404" s="231">
        <v>5865</v>
      </c>
      <c r="L404" s="231">
        <v>5798</v>
      </c>
      <c r="M404" s="231">
        <v>5.0639999999999998E-2</v>
      </c>
      <c r="N404" s="1"/>
      <c r="O404" s="1"/>
    </row>
    <row r="405" spans="1:15" ht="12.75" customHeight="1">
      <c r="A405" s="30">
        <v>395</v>
      </c>
      <c r="B405" s="217" t="s">
        <v>829</v>
      </c>
      <c r="C405" s="231">
        <v>1326</v>
      </c>
      <c r="D405" s="232">
        <v>1315.3166666666666</v>
      </c>
      <c r="E405" s="232">
        <v>1301.7833333333333</v>
      </c>
      <c r="F405" s="232">
        <v>1277.5666666666666</v>
      </c>
      <c r="G405" s="232">
        <v>1264.0333333333333</v>
      </c>
      <c r="H405" s="232">
        <v>1339.5333333333333</v>
      </c>
      <c r="I405" s="232">
        <v>1353.0666666666666</v>
      </c>
      <c r="J405" s="232">
        <v>1377.2833333333333</v>
      </c>
      <c r="K405" s="231">
        <v>1328.85</v>
      </c>
      <c r="L405" s="231">
        <v>1291.0999999999999</v>
      </c>
      <c r="M405" s="231">
        <v>0.37315999999999999</v>
      </c>
      <c r="N405" s="1"/>
      <c r="O405" s="1"/>
    </row>
    <row r="406" spans="1:15" ht="12.75" customHeight="1">
      <c r="A406" s="30">
        <v>396</v>
      </c>
      <c r="B406" s="217" t="s">
        <v>830</v>
      </c>
      <c r="C406" s="231">
        <v>389.95</v>
      </c>
      <c r="D406" s="232">
        <v>391.15000000000003</v>
      </c>
      <c r="E406" s="232">
        <v>387.75000000000006</v>
      </c>
      <c r="F406" s="232">
        <v>385.55</v>
      </c>
      <c r="G406" s="232">
        <v>382.15000000000003</v>
      </c>
      <c r="H406" s="232">
        <v>393.35000000000008</v>
      </c>
      <c r="I406" s="232">
        <v>396.75000000000006</v>
      </c>
      <c r="J406" s="232">
        <v>398.9500000000001</v>
      </c>
      <c r="K406" s="231">
        <v>394.55</v>
      </c>
      <c r="L406" s="231">
        <v>388.95</v>
      </c>
      <c r="M406" s="231">
        <v>0.65585000000000004</v>
      </c>
      <c r="N406" s="1"/>
      <c r="O406" s="1"/>
    </row>
    <row r="407" spans="1:15" ht="12.75" customHeight="1">
      <c r="A407" s="30">
        <v>397</v>
      </c>
      <c r="B407" s="217" t="s">
        <v>463</v>
      </c>
      <c r="C407" s="231">
        <v>2752.25</v>
      </c>
      <c r="D407" s="232">
        <v>2749.7166666666667</v>
      </c>
      <c r="E407" s="232">
        <v>2723.4833333333336</v>
      </c>
      <c r="F407" s="232">
        <v>2694.7166666666667</v>
      </c>
      <c r="G407" s="232">
        <v>2668.4833333333336</v>
      </c>
      <c r="H407" s="232">
        <v>2778.4833333333336</v>
      </c>
      <c r="I407" s="232">
        <v>2804.7166666666662</v>
      </c>
      <c r="J407" s="232">
        <v>2833.4833333333336</v>
      </c>
      <c r="K407" s="231">
        <v>2775.95</v>
      </c>
      <c r="L407" s="231">
        <v>2720.95</v>
      </c>
      <c r="M407" s="231">
        <v>0.64268000000000003</v>
      </c>
      <c r="N407" s="1"/>
      <c r="O407" s="1"/>
    </row>
    <row r="408" spans="1:15" ht="12.75" customHeight="1">
      <c r="A408" s="30">
        <v>398</v>
      </c>
      <c r="B408" s="217" t="s">
        <v>863</v>
      </c>
      <c r="C408" s="231">
        <v>504.3</v>
      </c>
      <c r="D408" s="232">
        <v>506.01666666666665</v>
      </c>
      <c r="E408" s="232">
        <v>499.0333333333333</v>
      </c>
      <c r="F408" s="232">
        <v>493.76666666666665</v>
      </c>
      <c r="G408" s="232">
        <v>486.7833333333333</v>
      </c>
      <c r="H408" s="232">
        <v>511.2833333333333</v>
      </c>
      <c r="I408" s="232">
        <v>518.26666666666665</v>
      </c>
      <c r="J408" s="232">
        <v>523.5333333333333</v>
      </c>
      <c r="K408" s="231">
        <v>513</v>
      </c>
      <c r="L408" s="231">
        <v>500.75</v>
      </c>
      <c r="M408" s="231">
        <v>1.9745299999999999</v>
      </c>
      <c r="N408" s="1"/>
      <c r="O408" s="1"/>
    </row>
    <row r="409" spans="1:15" ht="12.75" customHeight="1">
      <c r="A409" s="30">
        <v>399</v>
      </c>
      <c r="B409" s="217" t="s">
        <v>464</v>
      </c>
      <c r="C409" s="231">
        <v>1291.8499999999999</v>
      </c>
      <c r="D409" s="232">
        <v>1286.1000000000001</v>
      </c>
      <c r="E409" s="232">
        <v>1277.7500000000002</v>
      </c>
      <c r="F409" s="232">
        <v>1263.6500000000001</v>
      </c>
      <c r="G409" s="232">
        <v>1255.3000000000002</v>
      </c>
      <c r="H409" s="232">
        <v>1300.2000000000003</v>
      </c>
      <c r="I409" s="232">
        <v>1308.5500000000002</v>
      </c>
      <c r="J409" s="232">
        <v>1322.6500000000003</v>
      </c>
      <c r="K409" s="231">
        <v>1294.45</v>
      </c>
      <c r="L409" s="231">
        <v>1272</v>
      </c>
      <c r="M409" s="231">
        <v>0.16314000000000001</v>
      </c>
      <c r="N409" s="1"/>
      <c r="O409" s="1"/>
    </row>
    <row r="410" spans="1:15" ht="12.75" customHeight="1">
      <c r="A410" s="30">
        <v>400</v>
      </c>
      <c r="B410" s="217" t="s">
        <v>465</v>
      </c>
      <c r="C410" s="231">
        <v>286.35000000000002</v>
      </c>
      <c r="D410" s="232">
        <v>286.48333333333335</v>
      </c>
      <c r="E410" s="232">
        <v>278.9666666666667</v>
      </c>
      <c r="F410" s="232">
        <v>271.58333333333337</v>
      </c>
      <c r="G410" s="232">
        <v>264.06666666666672</v>
      </c>
      <c r="H410" s="232">
        <v>293.86666666666667</v>
      </c>
      <c r="I410" s="232">
        <v>301.38333333333333</v>
      </c>
      <c r="J410" s="232">
        <v>308.76666666666665</v>
      </c>
      <c r="K410" s="231">
        <v>294</v>
      </c>
      <c r="L410" s="231">
        <v>279.10000000000002</v>
      </c>
      <c r="M410" s="231">
        <v>3.2729200000000001</v>
      </c>
      <c r="N410" s="1"/>
      <c r="O410" s="1"/>
    </row>
    <row r="411" spans="1:15" ht="12.75" customHeight="1">
      <c r="A411" s="30">
        <v>401</v>
      </c>
      <c r="B411" s="217" t="s">
        <v>466</v>
      </c>
      <c r="C411" s="231">
        <v>148.05000000000001</v>
      </c>
      <c r="D411" s="232">
        <v>146.29999999999998</v>
      </c>
      <c r="E411" s="232">
        <v>142.89999999999998</v>
      </c>
      <c r="F411" s="232">
        <v>137.75</v>
      </c>
      <c r="G411" s="232">
        <v>134.35</v>
      </c>
      <c r="H411" s="232">
        <v>151.44999999999996</v>
      </c>
      <c r="I411" s="232">
        <v>154.85</v>
      </c>
      <c r="J411" s="232">
        <v>159.99999999999994</v>
      </c>
      <c r="K411" s="231">
        <v>149.69999999999999</v>
      </c>
      <c r="L411" s="231">
        <v>141.15</v>
      </c>
      <c r="M411" s="231">
        <v>96.419709999999995</v>
      </c>
      <c r="N411" s="1"/>
      <c r="O411" s="1"/>
    </row>
    <row r="412" spans="1:15" ht="12.75" customHeight="1">
      <c r="A412" s="30">
        <v>402</v>
      </c>
      <c r="B412" s="217" t="s">
        <v>864</v>
      </c>
      <c r="C412" s="231">
        <v>703.4</v>
      </c>
      <c r="D412" s="232">
        <v>708</v>
      </c>
      <c r="E412" s="232">
        <v>692</v>
      </c>
      <c r="F412" s="232">
        <v>680.6</v>
      </c>
      <c r="G412" s="232">
        <v>664.6</v>
      </c>
      <c r="H412" s="232">
        <v>719.4</v>
      </c>
      <c r="I412" s="232">
        <v>735.4</v>
      </c>
      <c r="J412" s="232">
        <v>746.8</v>
      </c>
      <c r="K412" s="231">
        <v>724</v>
      </c>
      <c r="L412" s="231">
        <v>696.6</v>
      </c>
      <c r="M412" s="231">
        <v>0.22259999999999999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23732.95</v>
      </c>
      <c r="D413" s="232">
        <v>23658.216666666664</v>
      </c>
      <c r="E413" s="232">
        <v>23526.733333333326</v>
      </c>
      <c r="F413" s="232">
        <v>23320.516666666663</v>
      </c>
      <c r="G413" s="232">
        <v>23189.033333333326</v>
      </c>
      <c r="H413" s="232">
        <v>23864.433333333327</v>
      </c>
      <c r="I413" s="232">
        <v>23995.916666666664</v>
      </c>
      <c r="J413" s="232">
        <v>24202.133333333328</v>
      </c>
      <c r="K413" s="231">
        <v>23789.7</v>
      </c>
      <c r="L413" s="231">
        <v>23452</v>
      </c>
      <c r="M413" s="231">
        <v>0.20755000000000001</v>
      </c>
      <c r="N413" s="1"/>
      <c r="O413" s="1"/>
    </row>
    <row r="414" spans="1:15" ht="12.75" customHeight="1">
      <c r="A414" s="30">
        <v>404</v>
      </c>
      <c r="B414" s="217" t="s">
        <v>831</v>
      </c>
      <c r="C414" s="231">
        <v>58.1</v>
      </c>
      <c r="D414" s="232">
        <v>58.4</v>
      </c>
      <c r="E414" s="232">
        <v>57.699999999999996</v>
      </c>
      <c r="F414" s="232">
        <v>57.3</v>
      </c>
      <c r="G414" s="232">
        <v>56.599999999999994</v>
      </c>
      <c r="H414" s="232">
        <v>58.8</v>
      </c>
      <c r="I414" s="232">
        <v>59.5</v>
      </c>
      <c r="J414" s="232">
        <v>59.9</v>
      </c>
      <c r="K414" s="231">
        <v>59.1</v>
      </c>
      <c r="L414" s="231">
        <v>58</v>
      </c>
      <c r="M414" s="231">
        <v>79.687730000000002</v>
      </c>
      <c r="N414" s="1"/>
      <c r="O414" s="1"/>
    </row>
    <row r="415" spans="1:15" ht="12.75" customHeight="1">
      <c r="A415" s="30">
        <v>405</v>
      </c>
      <c r="B415" s="217" t="s">
        <v>190</v>
      </c>
      <c r="C415" s="231" t="e">
        <v>#N/A</v>
      </c>
      <c r="D415" s="232" t="e">
        <v>#N/A</v>
      </c>
      <c r="E415" s="232" t="e">
        <v>#N/A</v>
      </c>
      <c r="F415" s="232" t="e">
        <v>#N/A</v>
      </c>
      <c r="G415" s="232" t="e">
        <v>#N/A</v>
      </c>
      <c r="H415" s="232" t="e">
        <v>#N/A</v>
      </c>
      <c r="I415" s="232" t="e">
        <v>#N/A</v>
      </c>
      <c r="J415" s="232" t="e">
        <v>#N/A</v>
      </c>
      <c r="K415" s="231" t="e">
        <v>#N/A</v>
      </c>
      <c r="L415" s="231" t="e">
        <v>#N/A</v>
      </c>
      <c r="M415" s="231" t="e">
        <v>#N/A</v>
      </c>
      <c r="N415" s="1"/>
      <c r="O415" s="1"/>
    </row>
    <row r="416" spans="1:15" ht="12.75" customHeight="1">
      <c r="A416" s="30">
        <v>406</v>
      </c>
      <c r="B416" s="217" t="s">
        <v>832</v>
      </c>
      <c r="C416" s="231">
        <v>327.2</v>
      </c>
      <c r="D416" s="232">
        <v>329.0333333333333</v>
      </c>
      <c r="E416" s="232">
        <v>323.16666666666663</v>
      </c>
      <c r="F416" s="232">
        <v>319.13333333333333</v>
      </c>
      <c r="G416" s="232">
        <v>313.26666666666665</v>
      </c>
      <c r="H416" s="232">
        <v>333.06666666666661</v>
      </c>
      <c r="I416" s="232">
        <v>338.93333333333328</v>
      </c>
      <c r="J416" s="232">
        <v>342.96666666666658</v>
      </c>
      <c r="K416" s="231">
        <v>334.9</v>
      </c>
      <c r="L416" s="231">
        <v>325</v>
      </c>
      <c r="M416" s="231">
        <v>2.9270900000000002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2837.45</v>
      </c>
      <c r="D417" s="232">
        <v>2839.0666666666671</v>
      </c>
      <c r="E417" s="232">
        <v>2823.3833333333341</v>
      </c>
      <c r="F417" s="232">
        <v>2809.3166666666671</v>
      </c>
      <c r="G417" s="232">
        <v>2793.6333333333341</v>
      </c>
      <c r="H417" s="232">
        <v>2853.1333333333341</v>
      </c>
      <c r="I417" s="232">
        <v>2868.8166666666675</v>
      </c>
      <c r="J417" s="232">
        <v>2882.8833333333341</v>
      </c>
      <c r="K417" s="231">
        <v>2854.75</v>
      </c>
      <c r="L417" s="231">
        <v>2825</v>
      </c>
      <c r="M417" s="231">
        <v>0.90705000000000002</v>
      </c>
      <c r="N417" s="1"/>
      <c r="O417" s="1"/>
    </row>
    <row r="418" spans="1:15" ht="12.75" customHeight="1">
      <c r="A418" s="30">
        <v>408</v>
      </c>
      <c r="B418" s="217" t="s">
        <v>467</v>
      </c>
      <c r="C418" s="231">
        <v>592.54999999999995</v>
      </c>
      <c r="D418" s="232">
        <v>592.59999999999991</v>
      </c>
      <c r="E418" s="232">
        <v>588.04999999999984</v>
      </c>
      <c r="F418" s="232">
        <v>583.54999999999995</v>
      </c>
      <c r="G418" s="232">
        <v>578.99999999999989</v>
      </c>
      <c r="H418" s="232">
        <v>597.0999999999998</v>
      </c>
      <c r="I418" s="232">
        <v>601.65</v>
      </c>
      <c r="J418" s="232">
        <v>606.14999999999975</v>
      </c>
      <c r="K418" s="231">
        <v>597.15</v>
      </c>
      <c r="L418" s="231">
        <v>588.1</v>
      </c>
      <c r="M418" s="231">
        <v>1.1820200000000001</v>
      </c>
      <c r="N418" s="1"/>
      <c r="O418" s="1"/>
    </row>
    <row r="419" spans="1:15" ht="12.75" customHeight="1">
      <c r="A419" s="30">
        <v>409</v>
      </c>
      <c r="B419" s="217" t="s">
        <v>468</v>
      </c>
      <c r="C419" s="231">
        <v>4496.3500000000004</v>
      </c>
      <c r="D419" s="232">
        <v>4480.1333333333341</v>
      </c>
      <c r="E419" s="232">
        <v>4422.2666666666682</v>
      </c>
      <c r="F419" s="232">
        <v>4348.1833333333343</v>
      </c>
      <c r="G419" s="232">
        <v>4290.3166666666684</v>
      </c>
      <c r="H419" s="232">
        <v>4554.2166666666681</v>
      </c>
      <c r="I419" s="232">
        <v>4612.0833333333348</v>
      </c>
      <c r="J419" s="232">
        <v>4686.1666666666679</v>
      </c>
      <c r="K419" s="231">
        <v>4538</v>
      </c>
      <c r="L419" s="231">
        <v>4406.05</v>
      </c>
      <c r="M419" s="231">
        <v>0.69559000000000004</v>
      </c>
      <c r="N419" s="1"/>
      <c r="O419" s="1"/>
    </row>
    <row r="420" spans="1:15" ht="12.75" customHeight="1">
      <c r="A420" s="30">
        <v>410</v>
      </c>
      <c r="B420" s="217" t="s">
        <v>800</v>
      </c>
      <c r="C420" s="231">
        <v>415.45</v>
      </c>
      <c r="D420" s="232">
        <v>418.38333333333327</v>
      </c>
      <c r="E420" s="232">
        <v>411.61666666666656</v>
      </c>
      <c r="F420" s="232">
        <v>407.7833333333333</v>
      </c>
      <c r="G420" s="232">
        <v>401.01666666666659</v>
      </c>
      <c r="H420" s="232">
        <v>422.21666666666653</v>
      </c>
      <c r="I420" s="232">
        <v>428.98333333333329</v>
      </c>
      <c r="J420" s="232">
        <v>432.81666666666649</v>
      </c>
      <c r="K420" s="231">
        <v>425.15</v>
      </c>
      <c r="L420" s="231">
        <v>414.55</v>
      </c>
      <c r="M420" s="231">
        <v>5.5670299999999999</v>
      </c>
      <c r="N420" s="1"/>
      <c r="O420" s="1"/>
    </row>
    <row r="421" spans="1:15" ht="12.75" customHeight="1">
      <c r="A421" s="30">
        <v>411</v>
      </c>
      <c r="B421" s="217" t="s">
        <v>469</v>
      </c>
      <c r="C421" s="231">
        <v>577.29999999999995</v>
      </c>
      <c r="D421" s="232">
        <v>578.1</v>
      </c>
      <c r="E421" s="232">
        <v>569.20000000000005</v>
      </c>
      <c r="F421" s="232">
        <v>561.1</v>
      </c>
      <c r="G421" s="232">
        <v>552.20000000000005</v>
      </c>
      <c r="H421" s="232">
        <v>586.20000000000005</v>
      </c>
      <c r="I421" s="232">
        <v>595.09999999999991</v>
      </c>
      <c r="J421" s="232">
        <v>603.20000000000005</v>
      </c>
      <c r="K421" s="231">
        <v>587</v>
      </c>
      <c r="L421" s="231">
        <v>570</v>
      </c>
      <c r="M421" s="231">
        <v>1.1696200000000001</v>
      </c>
      <c r="N421" s="1"/>
      <c r="O421" s="1"/>
    </row>
    <row r="422" spans="1:15" ht="12.75" customHeight="1">
      <c r="A422" s="30">
        <v>412</v>
      </c>
      <c r="B422" s="217" t="s">
        <v>833</v>
      </c>
      <c r="C422" s="231">
        <v>583.5</v>
      </c>
      <c r="D422" s="232">
        <v>584.85</v>
      </c>
      <c r="E422" s="232">
        <v>576.65000000000009</v>
      </c>
      <c r="F422" s="232">
        <v>569.80000000000007</v>
      </c>
      <c r="G422" s="232">
        <v>561.60000000000014</v>
      </c>
      <c r="H422" s="232">
        <v>591.70000000000005</v>
      </c>
      <c r="I422" s="232">
        <v>599.90000000000009</v>
      </c>
      <c r="J422" s="232">
        <v>606.75</v>
      </c>
      <c r="K422" s="231">
        <v>593.04999999999995</v>
      </c>
      <c r="L422" s="231">
        <v>578</v>
      </c>
      <c r="M422" s="231">
        <v>1.4151499999999999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612.4</v>
      </c>
      <c r="D423" s="232">
        <v>613</v>
      </c>
      <c r="E423" s="232">
        <v>609.4</v>
      </c>
      <c r="F423" s="232">
        <v>606.4</v>
      </c>
      <c r="G423" s="232">
        <v>602.79999999999995</v>
      </c>
      <c r="H423" s="232">
        <v>616</v>
      </c>
      <c r="I423" s="232">
        <v>619.59999999999991</v>
      </c>
      <c r="J423" s="232">
        <v>622.6</v>
      </c>
      <c r="K423" s="231">
        <v>616.6</v>
      </c>
      <c r="L423" s="231">
        <v>610</v>
      </c>
      <c r="M423" s="231">
        <v>68.180620000000005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88.35</v>
      </c>
      <c r="D424" s="232">
        <v>88.583333333333329</v>
      </c>
      <c r="E424" s="232">
        <v>87.466666666666654</v>
      </c>
      <c r="F424" s="232">
        <v>86.583333333333329</v>
      </c>
      <c r="G424" s="232">
        <v>85.466666666666654</v>
      </c>
      <c r="H424" s="232">
        <v>89.466666666666654</v>
      </c>
      <c r="I424" s="232">
        <v>90.583333333333329</v>
      </c>
      <c r="J424" s="232">
        <v>91.466666666666654</v>
      </c>
      <c r="K424" s="231">
        <v>89.7</v>
      </c>
      <c r="L424" s="231">
        <v>87.7</v>
      </c>
      <c r="M424" s="231">
        <v>378.76425999999998</v>
      </c>
      <c r="N424" s="1"/>
      <c r="O424" s="1"/>
    </row>
    <row r="425" spans="1:15" ht="12.75" customHeight="1">
      <c r="A425" s="30">
        <v>415</v>
      </c>
      <c r="B425" s="217" t="s">
        <v>470</v>
      </c>
      <c r="C425" s="231">
        <v>270.35000000000002</v>
      </c>
      <c r="D425" s="232">
        <v>269.88333333333338</v>
      </c>
      <c r="E425" s="232">
        <v>269.16666666666674</v>
      </c>
      <c r="F425" s="232">
        <v>267.98333333333335</v>
      </c>
      <c r="G425" s="232">
        <v>267.26666666666671</v>
      </c>
      <c r="H425" s="232">
        <v>271.06666666666678</v>
      </c>
      <c r="I425" s="232">
        <v>271.78333333333336</v>
      </c>
      <c r="J425" s="232">
        <v>272.96666666666681</v>
      </c>
      <c r="K425" s="231">
        <v>270.60000000000002</v>
      </c>
      <c r="L425" s="231">
        <v>268.7</v>
      </c>
      <c r="M425" s="231">
        <v>1.38008</v>
      </c>
      <c r="N425" s="1"/>
      <c r="O425" s="1"/>
    </row>
    <row r="426" spans="1:15" ht="12.75" customHeight="1">
      <c r="A426" s="30">
        <v>416</v>
      </c>
      <c r="B426" s="217" t="s">
        <v>471</v>
      </c>
      <c r="C426" s="231">
        <v>175.6</v>
      </c>
      <c r="D426" s="232">
        <v>177.25</v>
      </c>
      <c r="E426" s="232">
        <v>173</v>
      </c>
      <c r="F426" s="232">
        <v>170.4</v>
      </c>
      <c r="G426" s="232">
        <v>166.15</v>
      </c>
      <c r="H426" s="232">
        <v>179.85</v>
      </c>
      <c r="I426" s="232">
        <v>184.1</v>
      </c>
      <c r="J426" s="232">
        <v>186.7</v>
      </c>
      <c r="K426" s="231">
        <v>181.5</v>
      </c>
      <c r="L426" s="231">
        <v>174.65</v>
      </c>
      <c r="M426" s="231">
        <v>5.6099800000000002</v>
      </c>
      <c r="N426" s="1"/>
      <c r="O426" s="1"/>
    </row>
    <row r="427" spans="1:15" ht="12.75" customHeight="1">
      <c r="A427" s="30">
        <v>417</v>
      </c>
      <c r="B427" s="217" t="s">
        <v>472</v>
      </c>
      <c r="C427" s="231">
        <v>386.3</v>
      </c>
      <c r="D427" s="232">
        <v>387.33333333333331</v>
      </c>
      <c r="E427" s="232">
        <v>383.66666666666663</v>
      </c>
      <c r="F427" s="232">
        <v>381.0333333333333</v>
      </c>
      <c r="G427" s="232">
        <v>377.36666666666662</v>
      </c>
      <c r="H427" s="232">
        <v>389.96666666666664</v>
      </c>
      <c r="I427" s="232">
        <v>393.63333333333327</v>
      </c>
      <c r="J427" s="232">
        <v>396.26666666666665</v>
      </c>
      <c r="K427" s="231">
        <v>391</v>
      </c>
      <c r="L427" s="231">
        <v>384.7</v>
      </c>
      <c r="M427" s="231">
        <v>0.38222</v>
      </c>
      <c r="N427" s="1"/>
      <c r="O427" s="1"/>
    </row>
    <row r="428" spans="1:15" ht="12.75" customHeight="1">
      <c r="A428" s="30">
        <v>418</v>
      </c>
      <c r="B428" s="217" t="s">
        <v>473</v>
      </c>
      <c r="C428" s="231">
        <v>488.95</v>
      </c>
      <c r="D428" s="232">
        <v>490.9666666666667</v>
      </c>
      <c r="E428" s="232">
        <v>484.98333333333341</v>
      </c>
      <c r="F428" s="232">
        <v>481.01666666666671</v>
      </c>
      <c r="G428" s="232">
        <v>475.03333333333342</v>
      </c>
      <c r="H428" s="232">
        <v>494.93333333333339</v>
      </c>
      <c r="I428" s="232">
        <v>500.91666666666674</v>
      </c>
      <c r="J428" s="232">
        <v>504.88333333333338</v>
      </c>
      <c r="K428" s="231">
        <v>496.95</v>
      </c>
      <c r="L428" s="231">
        <v>487</v>
      </c>
      <c r="M428" s="231">
        <v>1.3706499999999999</v>
      </c>
      <c r="N428" s="1"/>
      <c r="O428" s="1"/>
    </row>
    <row r="429" spans="1:15" ht="12.75" customHeight="1">
      <c r="A429" s="30">
        <v>419</v>
      </c>
      <c r="B429" s="217" t="s">
        <v>474</v>
      </c>
      <c r="C429" s="231">
        <v>210.2</v>
      </c>
      <c r="D429" s="232">
        <v>210.56666666666669</v>
      </c>
      <c r="E429" s="232">
        <v>208.63333333333338</v>
      </c>
      <c r="F429" s="232">
        <v>207.06666666666669</v>
      </c>
      <c r="G429" s="232">
        <v>205.13333333333338</v>
      </c>
      <c r="H429" s="232">
        <v>212.13333333333338</v>
      </c>
      <c r="I429" s="232">
        <v>214.06666666666672</v>
      </c>
      <c r="J429" s="232">
        <v>215.63333333333338</v>
      </c>
      <c r="K429" s="231">
        <v>212.5</v>
      </c>
      <c r="L429" s="231">
        <v>209</v>
      </c>
      <c r="M429" s="231">
        <v>2.11266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1009.1</v>
      </c>
      <c r="D430" s="232">
        <v>1003.3000000000001</v>
      </c>
      <c r="E430" s="232">
        <v>993.80000000000018</v>
      </c>
      <c r="F430" s="232">
        <v>978.50000000000011</v>
      </c>
      <c r="G430" s="232">
        <v>969.00000000000023</v>
      </c>
      <c r="H430" s="232">
        <v>1018.6000000000001</v>
      </c>
      <c r="I430" s="232">
        <v>1028.0999999999999</v>
      </c>
      <c r="J430" s="232">
        <v>1043.4000000000001</v>
      </c>
      <c r="K430" s="231">
        <v>1012.8</v>
      </c>
      <c r="L430" s="231">
        <v>988</v>
      </c>
      <c r="M430" s="231">
        <v>18.10117</v>
      </c>
      <c r="N430" s="1"/>
      <c r="O430" s="1"/>
    </row>
    <row r="431" spans="1:15" ht="12.75" customHeight="1">
      <c r="A431" s="30">
        <v>421</v>
      </c>
      <c r="B431" s="217" t="s">
        <v>192</v>
      </c>
      <c r="C431" s="231">
        <v>486.85</v>
      </c>
      <c r="D431" s="232">
        <v>486.59999999999997</v>
      </c>
      <c r="E431" s="232">
        <v>481.69999999999993</v>
      </c>
      <c r="F431" s="232">
        <v>476.54999999999995</v>
      </c>
      <c r="G431" s="232">
        <v>471.64999999999992</v>
      </c>
      <c r="H431" s="232">
        <v>491.74999999999994</v>
      </c>
      <c r="I431" s="232">
        <v>496.64999999999992</v>
      </c>
      <c r="J431" s="232">
        <v>501.79999999999995</v>
      </c>
      <c r="K431" s="231">
        <v>491.5</v>
      </c>
      <c r="L431" s="231">
        <v>481.45</v>
      </c>
      <c r="M431" s="231">
        <v>10.950379999999999</v>
      </c>
      <c r="N431" s="1"/>
      <c r="O431" s="1"/>
    </row>
    <row r="432" spans="1:15" ht="12.75" customHeight="1">
      <c r="A432" s="30">
        <v>422</v>
      </c>
      <c r="B432" s="217" t="s">
        <v>475</v>
      </c>
      <c r="C432" s="231">
        <v>2301.5500000000002</v>
      </c>
      <c r="D432" s="232">
        <v>2303.1833333333334</v>
      </c>
      <c r="E432" s="232">
        <v>2284.3666666666668</v>
      </c>
      <c r="F432" s="232">
        <v>2267.1833333333334</v>
      </c>
      <c r="G432" s="232">
        <v>2248.3666666666668</v>
      </c>
      <c r="H432" s="232">
        <v>2320.3666666666668</v>
      </c>
      <c r="I432" s="232">
        <v>2339.1833333333334</v>
      </c>
      <c r="J432" s="232">
        <v>2356.3666666666668</v>
      </c>
      <c r="K432" s="231">
        <v>2322</v>
      </c>
      <c r="L432" s="231">
        <v>2286</v>
      </c>
      <c r="M432" s="231">
        <v>0.22597</v>
      </c>
      <c r="N432" s="1"/>
      <c r="O432" s="1"/>
    </row>
    <row r="433" spans="1:15" ht="12.75" customHeight="1">
      <c r="A433" s="30">
        <v>423</v>
      </c>
      <c r="B433" s="217" t="s">
        <v>476</v>
      </c>
      <c r="C433" s="231">
        <v>960.15</v>
      </c>
      <c r="D433" s="232">
        <v>963.48333333333323</v>
      </c>
      <c r="E433" s="232">
        <v>951.86666666666645</v>
      </c>
      <c r="F433" s="232">
        <v>943.58333333333326</v>
      </c>
      <c r="G433" s="232">
        <v>931.96666666666647</v>
      </c>
      <c r="H433" s="232">
        <v>971.76666666666642</v>
      </c>
      <c r="I433" s="232">
        <v>983.38333333333321</v>
      </c>
      <c r="J433" s="232">
        <v>991.6666666666664</v>
      </c>
      <c r="K433" s="231">
        <v>975.1</v>
      </c>
      <c r="L433" s="231">
        <v>955.2</v>
      </c>
      <c r="M433" s="231">
        <v>0.28704000000000002</v>
      </c>
      <c r="N433" s="1"/>
      <c r="O433" s="1"/>
    </row>
    <row r="434" spans="1:15" ht="12.75" customHeight="1">
      <c r="A434" s="30">
        <v>424</v>
      </c>
      <c r="B434" s="217" t="s">
        <v>477</v>
      </c>
      <c r="C434" s="231">
        <v>343.6</v>
      </c>
      <c r="D434" s="232">
        <v>347.26666666666665</v>
      </c>
      <c r="E434" s="232">
        <v>337.5333333333333</v>
      </c>
      <c r="F434" s="232">
        <v>331.46666666666664</v>
      </c>
      <c r="G434" s="232">
        <v>321.73333333333329</v>
      </c>
      <c r="H434" s="232">
        <v>353.33333333333331</v>
      </c>
      <c r="I434" s="232">
        <v>363.06666666666666</v>
      </c>
      <c r="J434" s="232">
        <v>369.13333333333333</v>
      </c>
      <c r="K434" s="231">
        <v>357</v>
      </c>
      <c r="L434" s="231">
        <v>341.2</v>
      </c>
      <c r="M434" s="231">
        <v>5.0255700000000001</v>
      </c>
      <c r="N434" s="1"/>
      <c r="O434" s="1"/>
    </row>
    <row r="435" spans="1:15" ht="12.75" customHeight="1">
      <c r="A435" s="30">
        <v>425</v>
      </c>
      <c r="B435" s="217" t="s">
        <v>478</v>
      </c>
      <c r="C435" s="231">
        <v>329.95</v>
      </c>
      <c r="D435" s="232">
        <v>330.93333333333334</v>
      </c>
      <c r="E435" s="232">
        <v>327.36666666666667</v>
      </c>
      <c r="F435" s="232">
        <v>324.78333333333336</v>
      </c>
      <c r="G435" s="232">
        <v>321.2166666666667</v>
      </c>
      <c r="H435" s="232">
        <v>333.51666666666665</v>
      </c>
      <c r="I435" s="232">
        <v>337.08333333333337</v>
      </c>
      <c r="J435" s="232">
        <v>339.66666666666663</v>
      </c>
      <c r="K435" s="231">
        <v>334.5</v>
      </c>
      <c r="L435" s="231">
        <v>328.35</v>
      </c>
      <c r="M435" s="231">
        <v>1.75078</v>
      </c>
      <c r="N435" s="1"/>
      <c r="O435" s="1"/>
    </row>
    <row r="436" spans="1:15" ht="12.75" customHeight="1">
      <c r="A436" s="30">
        <v>426</v>
      </c>
      <c r="B436" s="217" t="s">
        <v>479</v>
      </c>
      <c r="C436" s="231">
        <v>2384.4</v>
      </c>
      <c r="D436" s="232">
        <v>2394</v>
      </c>
      <c r="E436" s="232">
        <v>2365.4</v>
      </c>
      <c r="F436" s="232">
        <v>2346.4</v>
      </c>
      <c r="G436" s="232">
        <v>2317.8000000000002</v>
      </c>
      <c r="H436" s="232">
        <v>2413</v>
      </c>
      <c r="I436" s="232">
        <v>2441.6000000000004</v>
      </c>
      <c r="J436" s="232">
        <v>2460.6</v>
      </c>
      <c r="K436" s="231">
        <v>2422.6</v>
      </c>
      <c r="L436" s="231">
        <v>2375</v>
      </c>
      <c r="M436" s="231">
        <v>0.55354999999999999</v>
      </c>
      <c r="N436" s="1"/>
      <c r="O436" s="1"/>
    </row>
    <row r="437" spans="1:15" ht="12.75" customHeight="1">
      <c r="A437" s="30">
        <v>427</v>
      </c>
      <c r="B437" s="217" t="s">
        <v>480</v>
      </c>
      <c r="C437" s="231">
        <v>493.3</v>
      </c>
      <c r="D437" s="232">
        <v>491.89999999999992</v>
      </c>
      <c r="E437" s="232">
        <v>489.29999999999984</v>
      </c>
      <c r="F437" s="232">
        <v>485.2999999999999</v>
      </c>
      <c r="G437" s="232">
        <v>482.69999999999982</v>
      </c>
      <c r="H437" s="232">
        <v>495.89999999999986</v>
      </c>
      <c r="I437" s="232">
        <v>498.49999999999989</v>
      </c>
      <c r="J437" s="232">
        <v>502.49999999999989</v>
      </c>
      <c r="K437" s="231">
        <v>494.5</v>
      </c>
      <c r="L437" s="231">
        <v>487.9</v>
      </c>
      <c r="M437" s="231">
        <v>14.200889999999999</v>
      </c>
      <c r="N437" s="1"/>
      <c r="O437" s="1"/>
    </row>
    <row r="438" spans="1:15" ht="12.75" customHeight="1">
      <c r="A438" s="30">
        <v>428</v>
      </c>
      <c r="B438" s="217" t="s">
        <v>481</v>
      </c>
      <c r="C438" s="231">
        <v>10.75</v>
      </c>
      <c r="D438" s="232">
        <v>10.783333333333333</v>
      </c>
      <c r="E438" s="232">
        <v>10.566666666666666</v>
      </c>
      <c r="F438" s="232">
        <v>10.383333333333333</v>
      </c>
      <c r="G438" s="232">
        <v>10.166666666666666</v>
      </c>
      <c r="H438" s="232">
        <v>10.966666666666667</v>
      </c>
      <c r="I438" s="232">
        <v>11.183333333333332</v>
      </c>
      <c r="J438" s="232">
        <v>11.366666666666667</v>
      </c>
      <c r="K438" s="231">
        <v>11</v>
      </c>
      <c r="L438" s="231">
        <v>10.6</v>
      </c>
      <c r="M438" s="231">
        <v>1263.73567</v>
      </c>
      <c r="N438" s="1"/>
      <c r="O438" s="1"/>
    </row>
    <row r="439" spans="1:15" ht="12.75" customHeight="1">
      <c r="A439" s="30">
        <v>429</v>
      </c>
      <c r="B439" s="217" t="s">
        <v>865</v>
      </c>
      <c r="C439" s="231">
        <v>329.65</v>
      </c>
      <c r="D439" s="232">
        <v>326.58333333333331</v>
      </c>
      <c r="E439" s="232">
        <v>315.36666666666662</v>
      </c>
      <c r="F439" s="232">
        <v>301.08333333333331</v>
      </c>
      <c r="G439" s="232">
        <v>289.86666666666662</v>
      </c>
      <c r="H439" s="232">
        <v>340.86666666666662</v>
      </c>
      <c r="I439" s="232">
        <v>352.08333333333331</v>
      </c>
      <c r="J439" s="232">
        <v>366.36666666666662</v>
      </c>
      <c r="K439" s="231">
        <v>337.8</v>
      </c>
      <c r="L439" s="231">
        <v>312.3</v>
      </c>
      <c r="M439" s="231">
        <v>42.632910000000003</v>
      </c>
      <c r="N439" s="1"/>
      <c r="O439" s="1"/>
    </row>
    <row r="440" spans="1:15" ht="12.75" customHeight="1">
      <c r="A440" s="30">
        <v>430</v>
      </c>
      <c r="B440" s="217" t="s">
        <v>482</v>
      </c>
      <c r="C440" s="231">
        <v>933.05</v>
      </c>
      <c r="D440" s="232">
        <v>926.84999999999991</v>
      </c>
      <c r="E440" s="232">
        <v>913.79999999999984</v>
      </c>
      <c r="F440" s="232">
        <v>894.55</v>
      </c>
      <c r="G440" s="232">
        <v>881.49999999999989</v>
      </c>
      <c r="H440" s="232">
        <v>946.0999999999998</v>
      </c>
      <c r="I440" s="232">
        <v>959.15</v>
      </c>
      <c r="J440" s="232">
        <v>978.39999999999975</v>
      </c>
      <c r="K440" s="231">
        <v>939.9</v>
      </c>
      <c r="L440" s="231">
        <v>907.6</v>
      </c>
      <c r="M440" s="231">
        <v>0.13511000000000001</v>
      </c>
      <c r="N440" s="1"/>
      <c r="O440" s="1"/>
    </row>
    <row r="441" spans="1:15" ht="12.75" customHeight="1">
      <c r="A441" s="30">
        <v>431</v>
      </c>
      <c r="B441" s="217" t="s">
        <v>273</v>
      </c>
      <c r="C441" s="231">
        <v>590.1</v>
      </c>
      <c r="D441" s="232">
        <v>586.79999999999995</v>
      </c>
      <c r="E441" s="232">
        <v>580.59999999999991</v>
      </c>
      <c r="F441" s="232">
        <v>571.09999999999991</v>
      </c>
      <c r="G441" s="232">
        <v>564.89999999999986</v>
      </c>
      <c r="H441" s="232">
        <v>596.29999999999995</v>
      </c>
      <c r="I441" s="232">
        <v>602.5</v>
      </c>
      <c r="J441" s="232">
        <v>612</v>
      </c>
      <c r="K441" s="231">
        <v>593</v>
      </c>
      <c r="L441" s="231">
        <v>577.29999999999995</v>
      </c>
      <c r="M441" s="231">
        <v>5.1915800000000001</v>
      </c>
      <c r="N441" s="1"/>
      <c r="O441" s="1"/>
    </row>
    <row r="442" spans="1:15" ht="12.75" customHeight="1">
      <c r="A442" s="30">
        <v>432</v>
      </c>
      <c r="B442" s="217" t="s">
        <v>483</v>
      </c>
      <c r="C442" s="231">
        <v>1796.5</v>
      </c>
      <c r="D442" s="232">
        <v>1803.0666666666666</v>
      </c>
      <c r="E442" s="232">
        <v>1778.9833333333331</v>
      </c>
      <c r="F442" s="232">
        <v>1761.4666666666665</v>
      </c>
      <c r="G442" s="232">
        <v>1737.383333333333</v>
      </c>
      <c r="H442" s="232">
        <v>1820.5833333333333</v>
      </c>
      <c r="I442" s="232">
        <v>1844.6666666666667</v>
      </c>
      <c r="J442" s="232">
        <v>1862.1833333333334</v>
      </c>
      <c r="K442" s="231">
        <v>1827.15</v>
      </c>
      <c r="L442" s="231">
        <v>1785.55</v>
      </c>
      <c r="M442" s="231">
        <v>0.12272</v>
      </c>
      <c r="N442" s="1"/>
      <c r="O442" s="1"/>
    </row>
    <row r="443" spans="1:15" ht="12.75" customHeight="1">
      <c r="A443" s="30">
        <v>433</v>
      </c>
      <c r="B443" s="217" t="s">
        <v>484</v>
      </c>
      <c r="C443" s="231">
        <v>536.5</v>
      </c>
      <c r="D443" s="232">
        <v>534.88333333333333</v>
      </c>
      <c r="E443" s="232">
        <v>529.81666666666661</v>
      </c>
      <c r="F443" s="232">
        <v>523.13333333333333</v>
      </c>
      <c r="G443" s="232">
        <v>518.06666666666661</v>
      </c>
      <c r="H443" s="232">
        <v>541.56666666666661</v>
      </c>
      <c r="I443" s="232">
        <v>546.63333333333344</v>
      </c>
      <c r="J443" s="232">
        <v>553.31666666666661</v>
      </c>
      <c r="K443" s="231">
        <v>539.95000000000005</v>
      </c>
      <c r="L443" s="231">
        <v>528.20000000000005</v>
      </c>
      <c r="M443" s="231">
        <v>0.1195</v>
      </c>
      <c r="N443" s="1"/>
      <c r="O443" s="1"/>
    </row>
    <row r="444" spans="1:15" ht="12.75" customHeight="1">
      <c r="A444" s="30">
        <v>434</v>
      </c>
      <c r="B444" s="217" t="s">
        <v>485</v>
      </c>
      <c r="C444" s="231">
        <v>802.15</v>
      </c>
      <c r="D444" s="232">
        <v>801.43333333333339</v>
      </c>
      <c r="E444" s="232">
        <v>796.86666666666679</v>
      </c>
      <c r="F444" s="232">
        <v>791.58333333333337</v>
      </c>
      <c r="G444" s="232">
        <v>787.01666666666677</v>
      </c>
      <c r="H444" s="232">
        <v>806.71666666666681</v>
      </c>
      <c r="I444" s="232">
        <v>811.28333333333342</v>
      </c>
      <c r="J444" s="232">
        <v>816.56666666666683</v>
      </c>
      <c r="K444" s="231">
        <v>806</v>
      </c>
      <c r="L444" s="231">
        <v>796.15</v>
      </c>
      <c r="M444" s="231">
        <v>0.26063999999999998</v>
      </c>
      <c r="N444" s="1"/>
      <c r="O444" s="1"/>
    </row>
    <row r="445" spans="1:15" ht="12.75" customHeight="1">
      <c r="A445" s="30">
        <v>435</v>
      </c>
      <c r="B445" s="217" t="s">
        <v>486</v>
      </c>
      <c r="C445" s="231">
        <v>37.700000000000003</v>
      </c>
      <c r="D445" s="232">
        <v>37.733333333333341</v>
      </c>
      <c r="E445" s="232">
        <v>37.366666666666681</v>
      </c>
      <c r="F445" s="232">
        <v>37.033333333333339</v>
      </c>
      <c r="G445" s="232">
        <v>36.666666666666679</v>
      </c>
      <c r="H445" s="232">
        <v>38.066666666666684</v>
      </c>
      <c r="I445" s="232">
        <v>38.433333333333344</v>
      </c>
      <c r="J445" s="232">
        <v>38.766666666666687</v>
      </c>
      <c r="K445" s="231">
        <v>38.1</v>
      </c>
      <c r="L445" s="231">
        <v>37.4</v>
      </c>
      <c r="M445" s="231">
        <v>33.41413</v>
      </c>
      <c r="N445" s="1"/>
      <c r="O445" s="1"/>
    </row>
    <row r="446" spans="1:15" ht="12.75" customHeight="1">
      <c r="A446" s="30">
        <v>436</v>
      </c>
      <c r="B446" s="217" t="s">
        <v>204</v>
      </c>
      <c r="C446" s="231">
        <v>1041.55</v>
      </c>
      <c r="D446" s="232">
        <v>1051.3500000000001</v>
      </c>
      <c r="E446" s="232">
        <v>1024.9000000000003</v>
      </c>
      <c r="F446" s="232">
        <v>1008.2500000000002</v>
      </c>
      <c r="G446" s="232">
        <v>981.80000000000041</v>
      </c>
      <c r="H446" s="232">
        <v>1068.0000000000002</v>
      </c>
      <c r="I446" s="232">
        <v>1094.45</v>
      </c>
      <c r="J446" s="232">
        <v>1111.1000000000001</v>
      </c>
      <c r="K446" s="231">
        <v>1077.8</v>
      </c>
      <c r="L446" s="231">
        <v>1034.7</v>
      </c>
      <c r="M446" s="231">
        <v>21.998249999999999</v>
      </c>
      <c r="N446" s="1"/>
      <c r="O446" s="1"/>
    </row>
    <row r="447" spans="1:15" ht="12.75" customHeight="1">
      <c r="A447" s="30">
        <v>437</v>
      </c>
      <c r="B447" s="217" t="s">
        <v>487</v>
      </c>
      <c r="C447" s="231">
        <v>717.75</v>
      </c>
      <c r="D447" s="232">
        <v>719.06666666666661</v>
      </c>
      <c r="E447" s="232">
        <v>713.68333333333317</v>
      </c>
      <c r="F447" s="232">
        <v>709.61666666666656</v>
      </c>
      <c r="G447" s="232">
        <v>704.23333333333312</v>
      </c>
      <c r="H447" s="232">
        <v>723.13333333333321</v>
      </c>
      <c r="I447" s="232">
        <v>728.51666666666665</v>
      </c>
      <c r="J447" s="232">
        <v>732.58333333333326</v>
      </c>
      <c r="K447" s="231">
        <v>724.45</v>
      </c>
      <c r="L447" s="231">
        <v>715</v>
      </c>
      <c r="M447" s="231">
        <v>0.97774000000000005</v>
      </c>
      <c r="N447" s="1"/>
      <c r="O447" s="1"/>
    </row>
    <row r="448" spans="1:15" ht="12.75" customHeight="1">
      <c r="A448" s="30">
        <v>438</v>
      </c>
      <c r="B448" s="217" t="s">
        <v>193</v>
      </c>
      <c r="C448" s="231">
        <v>941.7</v>
      </c>
      <c r="D448" s="232">
        <v>942.81666666666672</v>
      </c>
      <c r="E448" s="232">
        <v>937.03333333333342</v>
      </c>
      <c r="F448" s="232">
        <v>932.36666666666667</v>
      </c>
      <c r="G448" s="232">
        <v>926.58333333333337</v>
      </c>
      <c r="H448" s="232">
        <v>947.48333333333346</v>
      </c>
      <c r="I448" s="232">
        <v>953.26666666666677</v>
      </c>
      <c r="J448" s="232">
        <v>957.93333333333351</v>
      </c>
      <c r="K448" s="231">
        <v>948.6</v>
      </c>
      <c r="L448" s="231">
        <v>938.15</v>
      </c>
      <c r="M448" s="231">
        <v>4.98529</v>
      </c>
      <c r="N448" s="1"/>
      <c r="O448" s="1"/>
    </row>
    <row r="449" spans="1:15" ht="12.75" customHeight="1">
      <c r="A449" s="30">
        <v>439</v>
      </c>
      <c r="B449" s="217" t="s">
        <v>488</v>
      </c>
      <c r="C449" s="231">
        <v>220.35</v>
      </c>
      <c r="D449" s="232">
        <v>219.88333333333333</v>
      </c>
      <c r="E449" s="232">
        <v>218.11666666666665</v>
      </c>
      <c r="F449" s="232">
        <v>215.88333333333333</v>
      </c>
      <c r="G449" s="232">
        <v>214.11666666666665</v>
      </c>
      <c r="H449" s="232">
        <v>222.11666666666665</v>
      </c>
      <c r="I449" s="232">
        <v>223.8833333333333</v>
      </c>
      <c r="J449" s="232">
        <v>226.11666666666665</v>
      </c>
      <c r="K449" s="231">
        <v>221.65</v>
      </c>
      <c r="L449" s="231">
        <v>217.65</v>
      </c>
      <c r="M449" s="231">
        <v>5.8471500000000001</v>
      </c>
      <c r="N449" s="1"/>
      <c r="O449" s="1"/>
    </row>
    <row r="450" spans="1:15" ht="12.75" customHeight="1">
      <c r="A450" s="30">
        <v>440</v>
      </c>
      <c r="B450" s="217" t="s">
        <v>489</v>
      </c>
      <c r="C450" s="231">
        <v>1336.1</v>
      </c>
      <c r="D450" s="232">
        <v>1334.0333333333333</v>
      </c>
      <c r="E450" s="232">
        <v>1317.0666666666666</v>
      </c>
      <c r="F450" s="232">
        <v>1298.0333333333333</v>
      </c>
      <c r="G450" s="232">
        <v>1281.0666666666666</v>
      </c>
      <c r="H450" s="232">
        <v>1353.0666666666666</v>
      </c>
      <c r="I450" s="232">
        <v>1370.0333333333333</v>
      </c>
      <c r="J450" s="232">
        <v>1389.0666666666666</v>
      </c>
      <c r="K450" s="231">
        <v>1351</v>
      </c>
      <c r="L450" s="231">
        <v>1315</v>
      </c>
      <c r="M450" s="231">
        <v>10.689080000000001</v>
      </c>
      <c r="N450" s="1"/>
      <c r="O450" s="1"/>
    </row>
    <row r="451" spans="1:15" ht="12.75" customHeight="1">
      <c r="A451" s="30">
        <v>441</v>
      </c>
      <c r="B451" s="217" t="s">
        <v>198</v>
      </c>
      <c r="C451" s="231">
        <v>3311.35</v>
      </c>
      <c r="D451" s="232">
        <v>3292.2166666666672</v>
      </c>
      <c r="E451" s="232">
        <v>3264.4333333333343</v>
      </c>
      <c r="F451" s="232">
        <v>3217.5166666666673</v>
      </c>
      <c r="G451" s="232">
        <v>3189.7333333333345</v>
      </c>
      <c r="H451" s="232">
        <v>3339.1333333333341</v>
      </c>
      <c r="I451" s="232">
        <v>3366.916666666667</v>
      </c>
      <c r="J451" s="232">
        <v>3413.8333333333339</v>
      </c>
      <c r="K451" s="231">
        <v>3320</v>
      </c>
      <c r="L451" s="231">
        <v>3245.3</v>
      </c>
      <c r="M451" s="231">
        <v>12.451779999999999</v>
      </c>
      <c r="N451" s="1"/>
      <c r="O451" s="1"/>
    </row>
    <row r="452" spans="1:15" ht="12.75" customHeight="1">
      <c r="A452" s="30">
        <v>442</v>
      </c>
      <c r="B452" s="217" t="s">
        <v>194</v>
      </c>
      <c r="C452" s="231">
        <v>767.15</v>
      </c>
      <c r="D452" s="232">
        <v>764.7166666666667</v>
      </c>
      <c r="E452" s="232">
        <v>761.53333333333342</v>
      </c>
      <c r="F452" s="232">
        <v>755.91666666666674</v>
      </c>
      <c r="G452" s="232">
        <v>752.73333333333346</v>
      </c>
      <c r="H452" s="232">
        <v>770.33333333333337</v>
      </c>
      <c r="I452" s="232">
        <v>773.51666666666677</v>
      </c>
      <c r="J452" s="232">
        <v>779.13333333333333</v>
      </c>
      <c r="K452" s="231">
        <v>767.9</v>
      </c>
      <c r="L452" s="231">
        <v>759.1</v>
      </c>
      <c r="M452" s="231">
        <v>7.8549499999999997</v>
      </c>
      <c r="N452" s="1"/>
      <c r="O452" s="1"/>
    </row>
    <row r="453" spans="1:15" ht="12.75" customHeight="1">
      <c r="A453" s="30">
        <v>443</v>
      </c>
      <c r="B453" s="217" t="s">
        <v>274</v>
      </c>
      <c r="C453" s="231">
        <v>6416.65</v>
      </c>
      <c r="D453" s="232">
        <v>6379.2166666666672</v>
      </c>
      <c r="E453" s="232">
        <v>6312.4333333333343</v>
      </c>
      <c r="F453" s="232">
        <v>6208.2166666666672</v>
      </c>
      <c r="G453" s="232">
        <v>6141.4333333333343</v>
      </c>
      <c r="H453" s="232">
        <v>6483.4333333333343</v>
      </c>
      <c r="I453" s="232">
        <v>6550.2166666666672</v>
      </c>
      <c r="J453" s="232">
        <v>6654.4333333333343</v>
      </c>
      <c r="K453" s="231">
        <v>6446</v>
      </c>
      <c r="L453" s="231">
        <v>6275</v>
      </c>
      <c r="M453" s="231">
        <v>2.0618300000000001</v>
      </c>
      <c r="N453" s="1"/>
      <c r="O453" s="1"/>
    </row>
    <row r="454" spans="1:15" ht="12.75" customHeight="1">
      <c r="A454" s="30">
        <v>444</v>
      </c>
      <c r="B454" s="217" t="s">
        <v>834</v>
      </c>
      <c r="C454" s="231">
        <v>2105.35</v>
      </c>
      <c r="D454" s="232">
        <v>2110.1833333333329</v>
      </c>
      <c r="E454" s="232">
        <v>2085.6666666666661</v>
      </c>
      <c r="F454" s="232">
        <v>2065.9833333333331</v>
      </c>
      <c r="G454" s="232">
        <v>2041.4666666666662</v>
      </c>
      <c r="H454" s="232">
        <v>2129.8666666666659</v>
      </c>
      <c r="I454" s="232">
        <v>2154.3833333333332</v>
      </c>
      <c r="J454" s="232">
        <v>2174.0666666666657</v>
      </c>
      <c r="K454" s="231">
        <v>2134.6999999999998</v>
      </c>
      <c r="L454" s="231">
        <v>2090.5</v>
      </c>
      <c r="M454" s="231">
        <v>0.17860000000000001</v>
      </c>
      <c r="N454" s="1"/>
      <c r="O454" s="1"/>
    </row>
    <row r="455" spans="1:15" ht="12.75" customHeight="1">
      <c r="A455" s="30">
        <v>445</v>
      </c>
      <c r="B455" s="217" t="s">
        <v>490</v>
      </c>
      <c r="C455" s="231">
        <v>212.45</v>
      </c>
      <c r="D455" s="232">
        <v>211.63333333333335</v>
      </c>
      <c r="E455" s="232">
        <v>210.3666666666667</v>
      </c>
      <c r="F455" s="232">
        <v>208.28333333333336</v>
      </c>
      <c r="G455" s="232">
        <v>207.01666666666671</v>
      </c>
      <c r="H455" s="232">
        <v>213.7166666666667</v>
      </c>
      <c r="I455" s="232">
        <v>214.98333333333335</v>
      </c>
      <c r="J455" s="232">
        <v>217.06666666666669</v>
      </c>
      <c r="K455" s="231">
        <v>212.9</v>
      </c>
      <c r="L455" s="231">
        <v>209.55</v>
      </c>
      <c r="M455" s="231">
        <v>8.6749200000000002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393.9</v>
      </c>
      <c r="D456" s="232">
        <v>395.08333333333331</v>
      </c>
      <c r="E456" s="232">
        <v>391.81666666666661</v>
      </c>
      <c r="F456" s="232">
        <v>389.73333333333329</v>
      </c>
      <c r="G456" s="232">
        <v>386.46666666666658</v>
      </c>
      <c r="H456" s="232">
        <v>397.16666666666663</v>
      </c>
      <c r="I456" s="232">
        <v>400.43333333333339</v>
      </c>
      <c r="J456" s="232">
        <v>402.51666666666665</v>
      </c>
      <c r="K456" s="231">
        <v>398.35</v>
      </c>
      <c r="L456" s="231">
        <v>393</v>
      </c>
      <c r="M456" s="231">
        <v>94.312200000000004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211.35</v>
      </c>
      <c r="D457" s="232">
        <v>211.45000000000002</v>
      </c>
      <c r="E457" s="232">
        <v>209.90000000000003</v>
      </c>
      <c r="F457" s="232">
        <v>208.45000000000002</v>
      </c>
      <c r="G457" s="232">
        <v>206.90000000000003</v>
      </c>
      <c r="H457" s="232">
        <v>212.90000000000003</v>
      </c>
      <c r="I457" s="232">
        <v>214.45000000000005</v>
      </c>
      <c r="J457" s="232">
        <v>215.90000000000003</v>
      </c>
      <c r="K457" s="231">
        <v>213</v>
      </c>
      <c r="L457" s="231">
        <v>210</v>
      </c>
      <c r="M457" s="231">
        <v>72.384529999999998</v>
      </c>
      <c r="N457" s="1"/>
      <c r="O457" s="1"/>
    </row>
    <row r="458" spans="1:15" ht="12.75" customHeight="1">
      <c r="A458" s="30">
        <v>448</v>
      </c>
      <c r="B458" s="217" t="s">
        <v>197</v>
      </c>
      <c r="C458" s="231">
        <v>118.45</v>
      </c>
      <c r="D458" s="232">
        <v>118.89999999999999</v>
      </c>
      <c r="E458" s="232">
        <v>117.29999999999998</v>
      </c>
      <c r="F458" s="232">
        <v>116.14999999999999</v>
      </c>
      <c r="G458" s="232">
        <v>114.54999999999998</v>
      </c>
      <c r="H458" s="232">
        <v>120.04999999999998</v>
      </c>
      <c r="I458" s="232">
        <v>121.64999999999998</v>
      </c>
      <c r="J458" s="232">
        <v>122.79999999999998</v>
      </c>
      <c r="K458" s="231">
        <v>120.5</v>
      </c>
      <c r="L458" s="231">
        <v>117.75</v>
      </c>
      <c r="M458" s="231">
        <v>744.19090000000006</v>
      </c>
      <c r="N458" s="1"/>
      <c r="O458" s="1"/>
    </row>
    <row r="459" spans="1:15" ht="12.75" customHeight="1">
      <c r="A459" s="30">
        <v>449</v>
      </c>
      <c r="B459" s="217" t="s">
        <v>789</v>
      </c>
      <c r="C459" s="231">
        <v>91.65</v>
      </c>
      <c r="D459" s="232">
        <v>92.133333333333326</v>
      </c>
      <c r="E459" s="232">
        <v>90.666666666666657</v>
      </c>
      <c r="F459" s="232">
        <v>89.683333333333337</v>
      </c>
      <c r="G459" s="232">
        <v>88.216666666666669</v>
      </c>
      <c r="H459" s="232">
        <v>93.116666666666646</v>
      </c>
      <c r="I459" s="232">
        <v>94.583333333333314</v>
      </c>
      <c r="J459" s="232">
        <v>95.566666666666634</v>
      </c>
      <c r="K459" s="231">
        <v>93.6</v>
      </c>
      <c r="L459" s="231">
        <v>91.15</v>
      </c>
      <c r="M459" s="231">
        <v>11.767620000000001</v>
      </c>
      <c r="N459" s="1"/>
      <c r="O459" s="1"/>
    </row>
    <row r="460" spans="1:15" ht="12.75" customHeight="1">
      <c r="A460" s="30">
        <v>450</v>
      </c>
      <c r="B460" s="217" t="s">
        <v>491</v>
      </c>
      <c r="C460" s="231">
        <v>2527.15</v>
      </c>
      <c r="D460" s="232">
        <v>2525.2333333333336</v>
      </c>
      <c r="E460" s="232">
        <v>2504.7666666666673</v>
      </c>
      <c r="F460" s="232">
        <v>2482.3833333333337</v>
      </c>
      <c r="G460" s="232">
        <v>2461.9166666666674</v>
      </c>
      <c r="H460" s="232">
        <v>2547.6166666666672</v>
      </c>
      <c r="I460" s="232">
        <v>2568.0833333333335</v>
      </c>
      <c r="J460" s="232">
        <v>2590.4666666666672</v>
      </c>
      <c r="K460" s="231">
        <v>2545.6999999999998</v>
      </c>
      <c r="L460" s="231">
        <v>2502.85</v>
      </c>
      <c r="M460" s="231">
        <v>0.72267999999999999</v>
      </c>
      <c r="N460" s="1"/>
      <c r="O460" s="1"/>
    </row>
    <row r="461" spans="1:15" ht="12.75" customHeight="1">
      <c r="A461" s="30">
        <v>451</v>
      </c>
      <c r="B461" s="217" t="s">
        <v>199</v>
      </c>
      <c r="C461" s="231">
        <v>1023.8</v>
      </c>
      <c r="D461" s="232">
        <v>1018.8833333333332</v>
      </c>
      <c r="E461" s="232">
        <v>1012.9666666666665</v>
      </c>
      <c r="F461" s="232">
        <v>1002.1333333333332</v>
      </c>
      <c r="G461" s="232">
        <v>996.21666666666647</v>
      </c>
      <c r="H461" s="232">
        <v>1029.7166666666665</v>
      </c>
      <c r="I461" s="232">
        <v>1035.6333333333332</v>
      </c>
      <c r="J461" s="232">
        <v>1046.4666666666665</v>
      </c>
      <c r="K461" s="231">
        <v>1024.8</v>
      </c>
      <c r="L461" s="231">
        <v>1008.05</v>
      </c>
      <c r="M461" s="231">
        <v>14.39615</v>
      </c>
      <c r="N461" s="1"/>
      <c r="O461" s="1"/>
    </row>
    <row r="462" spans="1:15" ht="12.75" customHeight="1">
      <c r="A462" s="30">
        <v>452</v>
      </c>
      <c r="B462" s="217" t="s">
        <v>866</v>
      </c>
      <c r="C462" s="231">
        <v>601.79999999999995</v>
      </c>
      <c r="D462" s="232">
        <v>604.24999999999989</v>
      </c>
      <c r="E462" s="232">
        <v>594.0999999999998</v>
      </c>
      <c r="F462" s="232">
        <v>586.39999999999986</v>
      </c>
      <c r="G462" s="232">
        <v>576.24999999999977</v>
      </c>
      <c r="H462" s="232">
        <v>611.94999999999982</v>
      </c>
      <c r="I462" s="232">
        <v>622.09999999999991</v>
      </c>
      <c r="J462" s="232">
        <v>629.79999999999984</v>
      </c>
      <c r="K462" s="231">
        <v>614.4</v>
      </c>
      <c r="L462" s="231">
        <v>596.54999999999995</v>
      </c>
      <c r="M462" s="231">
        <v>3.2793999999999999</v>
      </c>
      <c r="N462" s="1"/>
      <c r="O462" s="1"/>
    </row>
    <row r="463" spans="1:15" ht="12.75" customHeight="1">
      <c r="A463" s="30">
        <v>453</v>
      </c>
      <c r="B463" s="217" t="s">
        <v>492</v>
      </c>
      <c r="C463" s="231">
        <v>131.69999999999999</v>
      </c>
      <c r="D463" s="232">
        <v>131.43333333333331</v>
      </c>
      <c r="E463" s="232">
        <v>128.41666666666663</v>
      </c>
      <c r="F463" s="232">
        <v>125.13333333333333</v>
      </c>
      <c r="G463" s="232">
        <v>122.11666666666665</v>
      </c>
      <c r="H463" s="232">
        <v>134.71666666666661</v>
      </c>
      <c r="I463" s="232">
        <v>137.73333333333332</v>
      </c>
      <c r="J463" s="232">
        <v>141.01666666666659</v>
      </c>
      <c r="K463" s="231">
        <v>134.44999999999999</v>
      </c>
      <c r="L463" s="231">
        <v>128.15</v>
      </c>
      <c r="M463" s="231">
        <v>44.830159999999999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713.25</v>
      </c>
      <c r="D464" s="232">
        <v>710.08333333333337</v>
      </c>
      <c r="E464" s="232">
        <v>701.4666666666667</v>
      </c>
      <c r="F464" s="232">
        <v>689.68333333333328</v>
      </c>
      <c r="G464" s="232">
        <v>681.06666666666661</v>
      </c>
      <c r="H464" s="232">
        <v>721.86666666666679</v>
      </c>
      <c r="I464" s="232">
        <v>730.48333333333335</v>
      </c>
      <c r="J464" s="232">
        <v>742.26666666666688</v>
      </c>
      <c r="K464" s="231">
        <v>718.7</v>
      </c>
      <c r="L464" s="231">
        <v>698.3</v>
      </c>
      <c r="M464" s="231">
        <v>7.8799400000000004</v>
      </c>
      <c r="N464" s="1"/>
      <c r="O464" s="1"/>
    </row>
    <row r="465" spans="1:15" ht="12.75" customHeight="1">
      <c r="A465" s="30">
        <v>455</v>
      </c>
      <c r="B465" s="217" t="s">
        <v>493</v>
      </c>
      <c r="C465" s="231">
        <v>1955.55</v>
      </c>
      <c r="D465" s="232">
        <v>1957.1833333333334</v>
      </c>
      <c r="E465" s="232">
        <v>1944.3666666666668</v>
      </c>
      <c r="F465" s="232">
        <v>1933.1833333333334</v>
      </c>
      <c r="G465" s="232">
        <v>1920.3666666666668</v>
      </c>
      <c r="H465" s="232">
        <v>1968.3666666666668</v>
      </c>
      <c r="I465" s="232">
        <v>1981.1833333333334</v>
      </c>
      <c r="J465" s="232">
        <v>1992.3666666666668</v>
      </c>
      <c r="K465" s="231">
        <v>1970</v>
      </c>
      <c r="L465" s="231">
        <v>1946</v>
      </c>
      <c r="M465" s="231">
        <v>0.13528000000000001</v>
      </c>
      <c r="N465" s="1"/>
      <c r="O465" s="1"/>
    </row>
    <row r="466" spans="1:15" ht="12.75" customHeight="1">
      <c r="A466" s="30">
        <v>456</v>
      </c>
      <c r="B466" s="217" t="s">
        <v>494</v>
      </c>
      <c r="C466" s="231">
        <v>614.9</v>
      </c>
      <c r="D466" s="232">
        <v>615.16666666666663</v>
      </c>
      <c r="E466" s="232">
        <v>610.83333333333326</v>
      </c>
      <c r="F466" s="232">
        <v>606.76666666666665</v>
      </c>
      <c r="G466" s="232">
        <v>602.43333333333328</v>
      </c>
      <c r="H466" s="232">
        <v>619.23333333333323</v>
      </c>
      <c r="I466" s="232">
        <v>623.56666666666649</v>
      </c>
      <c r="J466" s="232">
        <v>627.63333333333321</v>
      </c>
      <c r="K466" s="231">
        <v>619.5</v>
      </c>
      <c r="L466" s="231">
        <v>611.1</v>
      </c>
      <c r="M466" s="231">
        <v>1.3653999999999999</v>
      </c>
      <c r="N466" s="1"/>
      <c r="O466" s="1"/>
    </row>
    <row r="467" spans="1:15" ht="12.75" customHeight="1">
      <c r="A467" s="30">
        <v>457</v>
      </c>
      <c r="B467" s="217" t="s">
        <v>495</v>
      </c>
      <c r="C467" s="231">
        <v>3158.9</v>
      </c>
      <c r="D467" s="232">
        <v>3174.2999999999997</v>
      </c>
      <c r="E467" s="232">
        <v>3131.5999999999995</v>
      </c>
      <c r="F467" s="232">
        <v>3104.2999999999997</v>
      </c>
      <c r="G467" s="232">
        <v>3061.5999999999995</v>
      </c>
      <c r="H467" s="232">
        <v>3201.5999999999995</v>
      </c>
      <c r="I467" s="232">
        <v>3244.2999999999993</v>
      </c>
      <c r="J467" s="232">
        <v>3271.5999999999995</v>
      </c>
      <c r="K467" s="231">
        <v>3217</v>
      </c>
      <c r="L467" s="231">
        <v>3147</v>
      </c>
      <c r="M467" s="231">
        <v>0.41188999999999998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2613.6</v>
      </c>
      <c r="D468" s="232">
        <v>2595.8833333333337</v>
      </c>
      <c r="E468" s="232">
        <v>2572.7666666666673</v>
      </c>
      <c r="F468" s="232">
        <v>2531.9333333333338</v>
      </c>
      <c r="G468" s="232">
        <v>2508.8166666666675</v>
      </c>
      <c r="H468" s="232">
        <v>2636.7166666666672</v>
      </c>
      <c r="I468" s="232">
        <v>2659.833333333333</v>
      </c>
      <c r="J468" s="232">
        <v>2700.666666666667</v>
      </c>
      <c r="K468" s="231">
        <v>2619</v>
      </c>
      <c r="L468" s="231">
        <v>2555.0500000000002</v>
      </c>
      <c r="M468" s="231">
        <v>8.5251099999999997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1544.75</v>
      </c>
      <c r="D469" s="232">
        <v>1548.0333333333335</v>
      </c>
      <c r="E469" s="232">
        <v>1536.116666666667</v>
      </c>
      <c r="F469" s="232">
        <v>1527.4833333333336</v>
      </c>
      <c r="G469" s="232">
        <v>1515.5666666666671</v>
      </c>
      <c r="H469" s="232">
        <v>1556.666666666667</v>
      </c>
      <c r="I469" s="232">
        <v>1568.5833333333335</v>
      </c>
      <c r="J469" s="232">
        <v>1577.2166666666669</v>
      </c>
      <c r="K469" s="231">
        <v>1559.95</v>
      </c>
      <c r="L469" s="231">
        <v>1539.4</v>
      </c>
      <c r="M469" s="231">
        <v>4.4941599999999999</v>
      </c>
      <c r="N469" s="1"/>
      <c r="O469" s="1"/>
    </row>
    <row r="470" spans="1:15" ht="12.75" customHeight="1">
      <c r="A470" s="30">
        <v>460</v>
      </c>
      <c r="B470" s="217" t="s">
        <v>202</v>
      </c>
      <c r="C470" s="231">
        <v>499.45</v>
      </c>
      <c r="D470" s="232">
        <v>500.7833333333333</v>
      </c>
      <c r="E470" s="232">
        <v>495.71666666666658</v>
      </c>
      <c r="F470" s="232">
        <v>491.98333333333329</v>
      </c>
      <c r="G470" s="232">
        <v>486.91666666666657</v>
      </c>
      <c r="H470" s="232">
        <v>504.51666666666659</v>
      </c>
      <c r="I470" s="232">
        <v>509.58333333333331</v>
      </c>
      <c r="J470" s="232">
        <v>513.31666666666661</v>
      </c>
      <c r="K470" s="231">
        <v>505.85</v>
      </c>
      <c r="L470" s="231">
        <v>497.05</v>
      </c>
      <c r="M470" s="231">
        <v>2.6642100000000002</v>
      </c>
      <c r="N470" s="1"/>
      <c r="O470" s="1"/>
    </row>
    <row r="471" spans="1:15" ht="12.75" customHeight="1">
      <c r="A471" s="30">
        <v>461</v>
      </c>
      <c r="B471" s="217" t="s">
        <v>619</v>
      </c>
      <c r="C471" s="231">
        <v>619.65</v>
      </c>
      <c r="D471" s="232">
        <v>621.68333333333328</v>
      </c>
      <c r="E471" s="232">
        <v>615.96666666666658</v>
      </c>
      <c r="F471" s="232">
        <v>612.2833333333333</v>
      </c>
      <c r="G471" s="232">
        <v>606.56666666666661</v>
      </c>
      <c r="H471" s="232">
        <v>625.36666666666656</v>
      </c>
      <c r="I471" s="232">
        <v>631.08333333333326</v>
      </c>
      <c r="J471" s="232">
        <v>634.76666666666654</v>
      </c>
      <c r="K471" s="231">
        <v>627.4</v>
      </c>
      <c r="L471" s="231">
        <v>618</v>
      </c>
      <c r="M471" s="231">
        <v>0.26282</v>
      </c>
      <c r="N471" s="1"/>
      <c r="O471" s="1"/>
    </row>
    <row r="472" spans="1:15" ht="12.75" customHeight="1">
      <c r="A472" s="30">
        <v>462</v>
      </c>
      <c r="B472" s="217" t="s">
        <v>203</v>
      </c>
      <c r="C472" s="231">
        <v>1347.4</v>
      </c>
      <c r="D472" s="232">
        <v>1342.4833333333333</v>
      </c>
      <c r="E472" s="232">
        <v>1334.9666666666667</v>
      </c>
      <c r="F472" s="232">
        <v>1322.5333333333333</v>
      </c>
      <c r="G472" s="232">
        <v>1315.0166666666667</v>
      </c>
      <c r="H472" s="232">
        <v>1354.9166666666667</v>
      </c>
      <c r="I472" s="232">
        <v>1362.4333333333336</v>
      </c>
      <c r="J472" s="232">
        <v>1374.8666666666668</v>
      </c>
      <c r="K472" s="231">
        <v>1350</v>
      </c>
      <c r="L472" s="231">
        <v>1330.05</v>
      </c>
      <c r="M472" s="231">
        <v>2.33893</v>
      </c>
      <c r="N472" s="1"/>
      <c r="O472" s="1"/>
    </row>
    <row r="473" spans="1:15" ht="12.75" customHeight="1">
      <c r="A473" s="30">
        <v>463</v>
      </c>
      <c r="B473" s="217" t="s">
        <v>496</v>
      </c>
      <c r="C473" s="231">
        <v>34.4</v>
      </c>
      <c r="D473" s="232">
        <v>34.43333333333333</v>
      </c>
      <c r="E473" s="232">
        <v>34.266666666666659</v>
      </c>
      <c r="F473" s="232">
        <v>34.133333333333326</v>
      </c>
      <c r="G473" s="232">
        <v>33.966666666666654</v>
      </c>
      <c r="H473" s="232">
        <v>34.566666666666663</v>
      </c>
      <c r="I473" s="232">
        <v>34.733333333333334</v>
      </c>
      <c r="J473" s="232">
        <v>34.866666666666667</v>
      </c>
      <c r="K473" s="231">
        <v>34.6</v>
      </c>
      <c r="L473" s="231">
        <v>34.299999999999997</v>
      </c>
      <c r="M473" s="231">
        <v>35.041969999999999</v>
      </c>
      <c r="N473" s="1"/>
      <c r="O473" s="1"/>
    </row>
    <row r="474" spans="1:15" ht="12.75" customHeight="1">
      <c r="A474" s="30">
        <v>464</v>
      </c>
      <c r="B474" s="217" t="s">
        <v>835</v>
      </c>
      <c r="C474" s="231">
        <v>283.05</v>
      </c>
      <c r="D474" s="232">
        <v>283.5</v>
      </c>
      <c r="E474" s="232">
        <v>280.2</v>
      </c>
      <c r="F474" s="232">
        <v>277.34999999999997</v>
      </c>
      <c r="G474" s="232">
        <v>274.04999999999995</v>
      </c>
      <c r="H474" s="232">
        <v>286.35000000000002</v>
      </c>
      <c r="I474" s="232">
        <v>289.64999999999998</v>
      </c>
      <c r="J474" s="232">
        <v>292.50000000000006</v>
      </c>
      <c r="K474" s="231">
        <v>286.8</v>
      </c>
      <c r="L474" s="231">
        <v>280.64999999999998</v>
      </c>
      <c r="M474" s="231">
        <v>3.39941</v>
      </c>
      <c r="N474" s="1"/>
      <c r="O474" s="1"/>
    </row>
    <row r="475" spans="1:15" ht="12.75" customHeight="1">
      <c r="A475" s="30">
        <v>465</v>
      </c>
      <c r="B475" s="217" t="s">
        <v>497</v>
      </c>
      <c r="C475" s="231">
        <v>244.7</v>
      </c>
      <c r="D475" s="232">
        <v>246.03333333333333</v>
      </c>
      <c r="E475" s="232">
        <v>240.26666666666665</v>
      </c>
      <c r="F475" s="232">
        <v>235.83333333333331</v>
      </c>
      <c r="G475" s="232">
        <v>230.06666666666663</v>
      </c>
      <c r="H475" s="232">
        <v>250.46666666666667</v>
      </c>
      <c r="I475" s="232">
        <v>256.23333333333335</v>
      </c>
      <c r="J475" s="232">
        <v>260.66666666666669</v>
      </c>
      <c r="K475" s="231">
        <v>251.8</v>
      </c>
      <c r="L475" s="231">
        <v>241.6</v>
      </c>
      <c r="M475" s="231">
        <v>12.190849999999999</v>
      </c>
      <c r="N475" s="1"/>
      <c r="O475" s="1"/>
    </row>
    <row r="476" spans="1:15" ht="12.75" customHeight="1">
      <c r="A476" s="30">
        <v>466</v>
      </c>
      <c r="B476" s="217" t="s">
        <v>498</v>
      </c>
      <c r="C476" s="231">
        <v>2785.25</v>
      </c>
      <c r="D476" s="232">
        <v>2784.7333333333336</v>
      </c>
      <c r="E476" s="232">
        <v>2772.7666666666673</v>
      </c>
      <c r="F476" s="232">
        <v>2760.2833333333338</v>
      </c>
      <c r="G476" s="232">
        <v>2748.3166666666675</v>
      </c>
      <c r="H476" s="232">
        <v>2797.2166666666672</v>
      </c>
      <c r="I476" s="232">
        <v>2809.1833333333334</v>
      </c>
      <c r="J476" s="232">
        <v>2821.666666666667</v>
      </c>
      <c r="K476" s="231">
        <v>2796.7</v>
      </c>
      <c r="L476" s="231">
        <v>2772.25</v>
      </c>
      <c r="M476" s="231">
        <v>1.4657800000000001</v>
      </c>
      <c r="N476" s="1"/>
      <c r="O476" s="1"/>
    </row>
    <row r="477" spans="1:15" ht="12.75" customHeight="1">
      <c r="A477" s="30">
        <v>467</v>
      </c>
      <c r="B477" s="217" t="s">
        <v>499</v>
      </c>
      <c r="C477" s="231">
        <v>559.6</v>
      </c>
      <c r="D477" s="232">
        <v>561.21666666666658</v>
      </c>
      <c r="E477" s="232">
        <v>555.93333333333317</v>
      </c>
      <c r="F477" s="232">
        <v>552.26666666666654</v>
      </c>
      <c r="G477" s="232">
        <v>546.98333333333312</v>
      </c>
      <c r="H477" s="232">
        <v>564.88333333333321</v>
      </c>
      <c r="I477" s="232">
        <v>570.16666666666674</v>
      </c>
      <c r="J477" s="232">
        <v>573.83333333333326</v>
      </c>
      <c r="K477" s="231">
        <v>566.5</v>
      </c>
      <c r="L477" s="231">
        <v>557.54999999999995</v>
      </c>
      <c r="M477" s="231">
        <v>0.49996000000000002</v>
      </c>
      <c r="N477" s="1"/>
      <c r="O477" s="1"/>
    </row>
    <row r="478" spans="1:15" ht="12.75" customHeight="1">
      <c r="A478" s="30">
        <v>468</v>
      </c>
      <c r="B478" s="217" t="s">
        <v>867</v>
      </c>
      <c r="C478" s="231">
        <v>526.9</v>
      </c>
      <c r="D478" s="232">
        <v>527.6</v>
      </c>
      <c r="E478" s="232">
        <v>519.30000000000007</v>
      </c>
      <c r="F478" s="232">
        <v>511.70000000000005</v>
      </c>
      <c r="G478" s="232">
        <v>503.40000000000009</v>
      </c>
      <c r="H478" s="232">
        <v>535.20000000000005</v>
      </c>
      <c r="I478" s="232">
        <v>543.5</v>
      </c>
      <c r="J478" s="232">
        <v>551.1</v>
      </c>
      <c r="K478" s="231">
        <v>535.9</v>
      </c>
      <c r="L478" s="231">
        <v>520</v>
      </c>
      <c r="M478" s="231">
        <v>3.0733999999999999</v>
      </c>
      <c r="N478" s="1"/>
      <c r="O478" s="1"/>
    </row>
    <row r="479" spans="1:15" ht="12.75" customHeight="1">
      <c r="A479" s="30">
        <v>469</v>
      </c>
      <c r="B479" s="217" t="s">
        <v>207</v>
      </c>
      <c r="C479" s="231">
        <v>719.35</v>
      </c>
      <c r="D479" s="232">
        <v>721.26666666666677</v>
      </c>
      <c r="E479" s="232">
        <v>715.28333333333353</v>
      </c>
      <c r="F479" s="232">
        <v>711.21666666666681</v>
      </c>
      <c r="G479" s="232">
        <v>705.23333333333358</v>
      </c>
      <c r="H479" s="232">
        <v>725.33333333333348</v>
      </c>
      <c r="I479" s="232">
        <v>731.31666666666683</v>
      </c>
      <c r="J479" s="232">
        <v>735.38333333333344</v>
      </c>
      <c r="K479" s="231">
        <v>727.25</v>
      </c>
      <c r="L479" s="231">
        <v>717.2</v>
      </c>
      <c r="M479" s="231">
        <v>12.77112</v>
      </c>
      <c r="N479" s="1"/>
      <c r="O479" s="1"/>
    </row>
    <row r="480" spans="1:15" ht="12.75" customHeight="1">
      <c r="A480" s="30">
        <v>470</v>
      </c>
      <c r="B480" s="217" t="s">
        <v>500</v>
      </c>
      <c r="C480" s="231">
        <v>846.8</v>
      </c>
      <c r="D480" s="232">
        <v>851.56666666666661</v>
      </c>
      <c r="E480" s="232">
        <v>837.48333333333323</v>
      </c>
      <c r="F480" s="232">
        <v>828.16666666666663</v>
      </c>
      <c r="G480" s="232">
        <v>814.08333333333326</v>
      </c>
      <c r="H480" s="232">
        <v>860.88333333333321</v>
      </c>
      <c r="I480" s="232">
        <v>874.9666666666667</v>
      </c>
      <c r="J480" s="232">
        <v>884.28333333333319</v>
      </c>
      <c r="K480" s="231">
        <v>865.65</v>
      </c>
      <c r="L480" s="231">
        <v>842.25</v>
      </c>
      <c r="M480" s="231">
        <v>4.1005900000000004</v>
      </c>
      <c r="N480" s="1"/>
      <c r="O480" s="1"/>
    </row>
    <row r="481" spans="1:15" ht="12.75" customHeight="1">
      <c r="A481" s="30">
        <v>471</v>
      </c>
      <c r="B481" s="217" t="s">
        <v>206</v>
      </c>
      <c r="C481" s="231">
        <v>6993.6</v>
      </c>
      <c r="D481" s="232">
        <v>6997.55</v>
      </c>
      <c r="E481" s="232">
        <v>6956.1</v>
      </c>
      <c r="F481" s="232">
        <v>6918.6</v>
      </c>
      <c r="G481" s="232">
        <v>6877.1500000000005</v>
      </c>
      <c r="H481" s="232">
        <v>7035.05</v>
      </c>
      <c r="I481" s="232">
        <v>7076.4999999999991</v>
      </c>
      <c r="J481" s="232">
        <v>7114</v>
      </c>
      <c r="K481" s="231">
        <v>7039</v>
      </c>
      <c r="L481" s="231">
        <v>6960.05</v>
      </c>
      <c r="M481" s="231">
        <v>1.8831500000000001</v>
      </c>
      <c r="N481" s="1"/>
      <c r="O481" s="1"/>
    </row>
    <row r="482" spans="1:15" ht="12.75" customHeight="1">
      <c r="A482" s="30">
        <v>472</v>
      </c>
      <c r="B482" s="217" t="s">
        <v>275</v>
      </c>
      <c r="C482" s="231">
        <v>82.25</v>
      </c>
      <c r="D482" s="232">
        <v>82.483333333333334</v>
      </c>
      <c r="E482" s="232">
        <v>81.366666666666674</v>
      </c>
      <c r="F482" s="232">
        <v>80.483333333333334</v>
      </c>
      <c r="G482" s="232">
        <v>79.366666666666674</v>
      </c>
      <c r="H482" s="232">
        <v>83.366666666666674</v>
      </c>
      <c r="I482" s="232">
        <v>84.48333333333332</v>
      </c>
      <c r="J482" s="232">
        <v>85.366666666666674</v>
      </c>
      <c r="K482" s="231">
        <v>83.6</v>
      </c>
      <c r="L482" s="231">
        <v>81.599999999999994</v>
      </c>
      <c r="M482" s="231">
        <v>209.94007999999999</v>
      </c>
      <c r="N482" s="1"/>
      <c r="O482" s="1"/>
    </row>
    <row r="483" spans="1:15" ht="12.75" customHeight="1">
      <c r="A483" s="30">
        <v>473</v>
      </c>
      <c r="B483" s="217" t="s">
        <v>205</v>
      </c>
      <c r="C483" s="231">
        <v>1669.8</v>
      </c>
      <c r="D483" s="232">
        <v>1676.5</v>
      </c>
      <c r="E483" s="232">
        <v>1658.45</v>
      </c>
      <c r="F483" s="232">
        <v>1647.1000000000001</v>
      </c>
      <c r="G483" s="232">
        <v>1629.0500000000002</v>
      </c>
      <c r="H483" s="232">
        <v>1687.85</v>
      </c>
      <c r="I483" s="232">
        <v>1705.9</v>
      </c>
      <c r="J483" s="232">
        <v>1717.2499999999998</v>
      </c>
      <c r="K483" s="231">
        <v>1694.55</v>
      </c>
      <c r="L483" s="231">
        <v>1665.15</v>
      </c>
      <c r="M483" s="231">
        <v>2.2563499999999999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865.05</v>
      </c>
      <c r="D484" s="242">
        <v>865.98333333333323</v>
      </c>
      <c r="E484" s="242">
        <v>857.86666666666645</v>
      </c>
      <c r="F484" s="242">
        <v>850.68333333333317</v>
      </c>
      <c r="G484" s="242">
        <v>842.56666666666638</v>
      </c>
      <c r="H484" s="242">
        <v>873.16666666666652</v>
      </c>
      <c r="I484" s="242">
        <v>881.2833333333333</v>
      </c>
      <c r="J484" s="241">
        <v>888.46666666666658</v>
      </c>
      <c r="K484" s="241">
        <v>874.1</v>
      </c>
      <c r="L484" s="241">
        <v>858.8</v>
      </c>
      <c r="M484" s="217">
        <v>7.5076400000000003</v>
      </c>
      <c r="N484" s="1"/>
      <c r="O484" s="1"/>
    </row>
    <row r="485" spans="1:15" ht="12.75" customHeight="1">
      <c r="A485" s="30">
        <v>475</v>
      </c>
      <c r="B485" s="241" t="s">
        <v>276</v>
      </c>
      <c r="C485" s="242">
        <v>261.95</v>
      </c>
      <c r="D485" s="242">
        <v>263.28333333333336</v>
      </c>
      <c r="E485" s="242">
        <v>259.56666666666672</v>
      </c>
      <c r="F485" s="242">
        <v>257.18333333333334</v>
      </c>
      <c r="G485" s="242">
        <v>253.4666666666667</v>
      </c>
      <c r="H485" s="242">
        <v>265.66666666666674</v>
      </c>
      <c r="I485" s="242">
        <v>269.38333333333333</v>
      </c>
      <c r="J485" s="241">
        <v>271.76666666666677</v>
      </c>
      <c r="K485" s="241">
        <v>267</v>
      </c>
      <c r="L485" s="241">
        <v>260.89999999999998</v>
      </c>
      <c r="M485" s="217">
        <v>1.4377800000000001</v>
      </c>
      <c r="N485" s="1"/>
      <c r="O485" s="1"/>
    </row>
    <row r="486" spans="1:15" ht="12.75" customHeight="1">
      <c r="A486" s="30">
        <v>476</v>
      </c>
      <c r="B486" s="241" t="s">
        <v>501</v>
      </c>
      <c r="C486" s="231">
        <v>2987</v>
      </c>
      <c r="D486" s="232">
        <v>2959.1333333333332</v>
      </c>
      <c r="E486" s="232">
        <v>2808.2666666666664</v>
      </c>
      <c r="F486" s="232">
        <v>2629.5333333333333</v>
      </c>
      <c r="G486" s="232">
        <v>2478.6666666666665</v>
      </c>
      <c r="H486" s="232">
        <v>3137.8666666666663</v>
      </c>
      <c r="I486" s="232">
        <v>3288.7333333333331</v>
      </c>
      <c r="J486" s="232">
        <v>3467.4666666666662</v>
      </c>
      <c r="K486" s="231">
        <v>3110</v>
      </c>
      <c r="L486" s="231">
        <v>2780.4</v>
      </c>
      <c r="M486" s="231">
        <v>0.95962999999999998</v>
      </c>
      <c r="N486" s="1"/>
      <c r="O486" s="1"/>
    </row>
    <row r="487" spans="1:15" ht="12.75" customHeight="1">
      <c r="A487" s="30">
        <v>477</v>
      </c>
      <c r="B487" s="241" t="s">
        <v>502</v>
      </c>
      <c r="C487" s="242">
        <v>680.45</v>
      </c>
      <c r="D487" s="242">
        <v>681.98333333333335</v>
      </c>
      <c r="E487" s="242">
        <v>675.9666666666667</v>
      </c>
      <c r="F487" s="242">
        <v>671.48333333333335</v>
      </c>
      <c r="G487" s="242">
        <v>665.4666666666667</v>
      </c>
      <c r="H487" s="242">
        <v>686.4666666666667</v>
      </c>
      <c r="I487" s="242">
        <v>692.48333333333335</v>
      </c>
      <c r="J487" s="241">
        <v>696.9666666666667</v>
      </c>
      <c r="K487" s="241">
        <v>688</v>
      </c>
      <c r="L487" s="241">
        <v>677.5</v>
      </c>
      <c r="M487" s="217">
        <v>1.8777999999999999</v>
      </c>
      <c r="N487" s="1"/>
      <c r="O487" s="1"/>
    </row>
    <row r="488" spans="1:15" ht="12.75" customHeight="1">
      <c r="A488" s="30">
        <v>478</v>
      </c>
      <c r="B488" s="241" t="s">
        <v>503</v>
      </c>
      <c r="C488" s="231">
        <v>305</v>
      </c>
      <c r="D488" s="232">
        <v>306.63333333333338</v>
      </c>
      <c r="E488" s="232">
        <v>302.41666666666674</v>
      </c>
      <c r="F488" s="232">
        <v>299.83333333333337</v>
      </c>
      <c r="G488" s="232">
        <v>295.61666666666673</v>
      </c>
      <c r="H488" s="232">
        <v>309.21666666666675</v>
      </c>
      <c r="I488" s="232">
        <v>313.43333333333334</v>
      </c>
      <c r="J488" s="232">
        <v>316.01666666666677</v>
      </c>
      <c r="K488" s="231">
        <v>310.85000000000002</v>
      </c>
      <c r="L488" s="231">
        <v>304.05</v>
      </c>
      <c r="M488" s="231">
        <v>2.89255</v>
      </c>
      <c r="N488" s="1"/>
      <c r="O488" s="1"/>
    </row>
    <row r="489" spans="1:15" ht="12.75" customHeight="1">
      <c r="A489" s="30">
        <v>479</v>
      </c>
      <c r="B489" s="241" t="s">
        <v>504</v>
      </c>
      <c r="C489" s="242">
        <v>323.7</v>
      </c>
      <c r="D489" s="242">
        <v>324.81666666666666</v>
      </c>
      <c r="E489" s="232">
        <v>321.08333333333331</v>
      </c>
      <c r="F489" s="232">
        <v>318.46666666666664</v>
      </c>
      <c r="G489" s="232">
        <v>314.73333333333329</v>
      </c>
      <c r="H489" s="232">
        <v>327.43333333333334</v>
      </c>
      <c r="I489" s="232">
        <v>331.16666666666669</v>
      </c>
      <c r="J489" s="232">
        <v>333.78333333333336</v>
      </c>
      <c r="K489" s="231">
        <v>328.55</v>
      </c>
      <c r="L489" s="231">
        <v>322.2</v>
      </c>
      <c r="M489" s="231">
        <v>4.1168500000000003</v>
      </c>
      <c r="N489" s="1"/>
      <c r="O489" s="1"/>
    </row>
    <row r="490" spans="1:15" ht="12.75" customHeight="1">
      <c r="A490" s="30">
        <v>480</v>
      </c>
      <c r="B490" s="241" t="s">
        <v>505</v>
      </c>
      <c r="C490" s="231">
        <v>299.3</v>
      </c>
      <c r="D490" s="232">
        <v>299.88333333333333</v>
      </c>
      <c r="E490" s="232">
        <v>295.51666666666665</v>
      </c>
      <c r="F490" s="232">
        <v>291.73333333333335</v>
      </c>
      <c r="G490" s="232">
        <v>287.36666666666667</v>
      </c>
      <c r="H490" s="232">
        <v>303.66666666666663</v>
      </c>
      <c r="I490" s="232">
        <v>308.0333333333333</v>
      </c>
      <c r="J490" s="232">
        <v>311.81666666666661</v>
      </c>
      <c r="K490" s="231">
        <v>304.25</v>
      </c>
      <c r="L490" s="231">
        <v>296.10000000000002</v>
      </c>
      <c r="M490" s="231">
        <v>1.16513</v>
      </c>
      <c r="N490" s="1"/>
      <c r="O490" s="1"/>
    </row>
    <row r="491" spans="1:15" ht="12.75" customHeight="1">
      <c r="A491" s="30">
        <v>481</v>
      </c>
      <c r="B491" s="241" t="s">
        <v>277</v>
      </c>
      <c r="C491" s="242">
        <v>1306.7</v>
      </c>
      <c r="D491" s="242">
        <v>1315.8333333333333</v>
      </c>
      <c r="E491" s="232">
        <v>1291.9666666666665</v>
      </c>
      <c r="F491" s="232">
        <v>1277.2333333333331</v>
      </c>
      <c r="G491" s="232">
        <v>1253.3666666666663</v>
      </c>
      <c r="H491" s="232">
        <v>1330.5666666666666</v>
      </c>
      <c r="I491" s="232">
        <v>1354.4333333333334</v>
      </c>
      <c r="J491" s="232">
        <v>1369.1666666666667</v>
      </c>
      <c r="K491" s="231">
        <v>1339.7</v>
      </c>
      <c r="L491" s="231">
        <v>1301.0999999999999</v>
      </c>
      <c r="M491" s="231">
        <v>7.8255999999999997</v>
      </c>
      <c r="N491" s="1"/>
      <c r="O491" s="1"/>
    </row>
    <row r="492" spans="1:15" ht="12.75" customHeight="1">
      <c r="A492" s="30">
        <v>482</v>
      </c>
      <c r="B492" s="217" t="s">
        <v>868</v>
      </c>
      <c r="C492" s="231">
        <v>1333.4</v>
      </c>
      <c r="D492" s="232">
        <v>1347.7166666666667</v>
      </c>
      <c r="E492" s="232">
        <v>1306.5333333333333</v>
      </c>
      <c r="F492" s="232">
        <v>1279.6666666666665</v>
      </c>
      <c r="G492" s="232">
        <v>1238.4833333333331</v>
      </c>
      <c r="H492" s="232">
        <v>1374.5833333333335</v>
      </c>
      <c r="I492" s="232">
        <v>1415.7666666666669</v>
      </c>
      <c r="J492" s="232">
        <v>1442.6333333333337</v>
      </c>
      <c r="K492" s="231">
        <v>1388.9</v>
      </c>
      <c r="L492" s="231">
        <v>1320.85</v>
      </c>
      <c r="M492" s="231">
        <v>0.63937999999999995</v>
      </c>
      <c r="N492" s="1"/>
      <c r="O492" s="1"/>
    </row>
    <row r="493" spans="1:15" ht="12.75" customHeight="1">
      <c r="A493" s="30">
        <v>483</v>
      </c>
      <c r="B493" s="217" t="s">
        <v>208</v>
      </c>
      <c r="C493" s="242">
        <v>319.55</v>
      </c>
      <c r="D493" s="242">
        <v>318.4666666666667</v>
      </c>
      <c r="E493" s="232">
        <v>315.33333333333337</v>
      </c>
      <c r="F493" s="232">
        <v>311.11666666666667</v>
      </c>
      <c r="G493" s="232">
        <v>307.98333333333335</v>
      </c>
      <c r="H493" s="232">
        <v>322.68333333333339</v>
      </c>
      <c r="I493" s="232">
        <v>325.81666666666672</v>
      </c>
      <c r="J493" s="232">
        <v>330.03333333333342</v>
      </c>
      <c r="K493" s="231">
        <v>321.60000000000002</v>
      </c>
      <c r="L493" s="231">
        <v>314.25</v>
      </c>
      <c r="M493" s="231">
        <v>106.80716</v>
      </c>
      <c r="N493" s="1"/>
      <c r="O493" s="1"/>
    </row>
    <row r="494" spans="1:15" ht="12.75" customHeight="1">
      <c r="A494" s="30">
        <v>484</v>
      </c>
      <c r="B494" s="217" t="s">
        <v>836</v>
      </c>
      <c r="C494" s="231">
        <v>414.1</v>
      </c>
      <c r="D494" s="232">
        <v>419.4666666666667</v>
      </c>
      <c r="E494" s="232">
        <v>407.23333333333341</v>
      </c>
      <c r="F494" s="232">
        <v>400.36666666666673</v>
      </c>
      <c r="G494" s="232">
        <v>388.13333333333344</v>
      </c>
      <c r="H494" s="232">
        <v>426.33333333333337</v>
      </c>
      <c r="I494" s="232">
        <v>438.56666666666672</v>
      </c>
      <c r="J494" s="232">
        <v>445.43333333333334</v>
      </c>
      <c r="K494" s="231">
        <v>431.7</v>
      </c>
      <c r="L494" s="231">
        <v>412.6</v>
      </c>
      <c r="M494" s="231">
        <v>2.8313100000000002</v>
      </c>
      <c r="N494" s="1"/>
      <c r="O494" s="1"/>
    </row>
    <row r="495" spans="1:15" ht="12.75" customHeight="1">
      <c r="A495" s="30">
        <v>485</v>
      </c>
      <c r="B495" s="217" t="s">
        <v>506</v>
      </c>
      <c r="C495" s="242">
        <v>2001.9</v>
      </c>
      <c r="D495" s="242">
        <v>1998.25</v>
      </c>
      <c r="E495" s="232">
        <v>1988.65</v>
      </c>
      <c r="F495" s="232">
        <v>1975.4</v>
      </c>
      <c r="G495" s="232">
        <v>1965.8000000000002</v>
      </c>
      <c r="H495" s="232">
        <v>2011.5</v>
      </c>
      <c r="I495" s="232">
        <v>2021.1</v>
      </c>
      <c r="J495" s="232">
        <v>2034.35</v>
      </c>
      <c r="K495" s="231">
        <v>2007.85</v>
      </c>
      <c r="L495" s="231">
        <v>1985</v>
      </c>
      <c r="M495" s="231">
        <v>0.26639000000000002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7.95</v>
      </c>
      <c r="D496" s="242">
        <v>8</v>
      </c>
      <c r="E496" s="232">
        <v>7.85</v>
      </c>
      <c r="F496" s="232">
        <v>7.75</v>
      </c>
      <c r="G496" s="232">
        <v>7.6</v>
      </c>
      <c r="H496" s="232">
        <v>8.1</v>
      </c>
      <c r="I496" s="232">
        <v>8.2499999999999982</v>
      </c>
      <c r="J496" s="232">
        <v>8.35</v>
      </c>
      <c r="K496" s="231">
        <v>8.15</v>
      </c>
      <c r="L496" s="231">
        <v>7.9</v>
      </c>
      <c r="M496" s="231">
        <v>1088.5820799999999</v>
      </c>
      <c r="N496" s="1"/>
      <c r="O496" s="1"/>
    </row>
    <row r="497" spans="1:15" ht="12.75" customHeight="1">
      <c r="A497" s="30">
        <v>487</v>
      </c>
      <c r="B497" s="217" t="s">
        <v>209</v>
      </c>
      <c r="C497" s="242">
        <v>808.3</v>
      </c>
      <c r="D497" s="242">
        <v>806.65</v>
      </c>
      <c r="E497" s="232">
        <v>802.25</v>
      </c>
      <c r="F497" s="232">
        <v>796.2</v>
      </c>
      <c r="G497" s="232">
        <v>791.80000000000007</v>
      </c>
      <c r="H497" s="232">
        <v>812.69999999999993</v>
      </c>
      <c r="I497" s="232">
        <v>817.0999999999998</v>
      </c>
      <c r="J497" s="232">
        <v>823.14999999999986</v>
      </c>
      <c r="K497" s="231">
        <v>811.05</v>
      </c>
      <c r="L497" s="231">
        <v>800.6</v>
      </c>
      <c r="M497" s="231">
        <v>5.4368800000000004</v>
      </c>
      <c r="N497" s="1"/>
      <c r="O497" s="1"/>
    </row>
    <row r="498" spans="1:15" ht="12.75" customHeight="1">
      <c r="A498" s="30">
        <v>488</v>
      </c>
      <c r="B498" s="217" t="s">
        <v>507</v>
      </c>
      <c r="C498" s="242">
        <v>233.55</v>
      </c>
      <c r="D498" s="242">
        <v>235.06666666666669</v>
      </c>
      <c r="E498" s="232">
        <v>231.53333333333339</v>
      </c>
      <c r="F498" s="232">
        <v>229.51666666666671</v>
      </c>
      <c r="G498" s="232">
        <v>225.98333333333341</v>
      </c>
      <c r="H498" s="232">
        <v>237.08333333333337</v>
      </c>
      <c r="I498" s="232">
        <v>240.61666666666667</v>
      </c>
      <c r="J498" s="232">
        <v>242.63333333333335</v>
      </c>
      <c r="K498" s="231">
        <v>238.6</v>
      </c>
      <c r="L498" s="231">
        <v>233.05</v>
      </c>
      <c r="M498" s="231">
        <v>4.2524499999999996</v>
      </c>
      <c r="N498" s="1"/>
      <c r="O498" s="1"/>
    </row>
    <row r="499" spans="1:15" ht="12.75" customHeight="1">
      <c r="A499" s="30">
        <v>489</v>
      </c>
      <c r="B499" s="217" t="s">
        <v>508</v>
      </c>
      <c r="C499" s="242">
        <v>76.55</v>
      </c>
      <c r="D499" s="242">
        <v>76.583333333333329</v>
      </c>
      <c r="E499" s="232">
        <v>75.966666666666654</v>
      </c>
      <c r="F499" s="232">
        <v>75.383333333333326</v>
      </c>
      <c r="G499" s="232">
        <v>74.766666666666652</v>
      </c>
      <c r="H499" s="232">
        <v>77.166666666666657</v>
      </c>
      <c r="I499" s="232">
        <v>77.783333333333331</v>
      </c>
      <c r="J499" s="232">
        <v>78.36666666666666</v>
      </c>
      <c r="K499" s="231">
        <v>77.2</v>
      </c>
      <c r="L499" s="231">
        <v>76</v>
      </c>
      <c r="M499" s="231">
        <v>4.1256899999999996</v>
      </c>
      <c r="N499" s="1"/>
      <c r="O499" s="1"/>
    </row>
    <row r="500" spans="1:15" ht="12.75" customHeight="1">
      <c r="A500" s="30">
        <v>490</v>
      </c>
      <c r="B500" s="217" t="s">
        <v>509</v>
      </c>
      <c r="C500" s="242">
        <v>763.45</v>
      </c>
      <c r="D500" s="242">
        <v>769.76666666666677</v>
      </c>
      <c r="E500" s="232">
        <v>754.23333333333358</v>
      </c>
      <c r="F500" s="232">
        <v>745.01666666666677</v>
      </c>
      <c r="G500" s="232">
        <v>729.48333333333358</v>
      </c>
      <c r="H500" s="232">
        <v>778.98333333333358</v>
      </c>
      <c r="I500" s="232">
        <v>794.51666666666665</v>
      </c>
      <c r="J500" s="232">
        <v>803.73333333333358</v>
      </c>
      <c r="K500" s="231">
        <v>785.3</v>
      </c>
      <c r="L500" s="231">
        <v>760.55</v>
      </c>
      <c r="M500" s="231">
        <v>0.84533000000000003</v>
      </c>
      <c r="N500" s="1"/>
      <c r="O500" s="1"/>
    </row>
    <row r="501" spans="1:15" ht="12.75" customHeight="1">
      <c r="A501" s="30">
        <v>491</v>
      </c>
      <c r="B501" s="217" t="s">
        <v>278</v>
      </c>
      <c r="C501" s="242">
        <v>1515.5</v>
      </c>
      <c r="D501" s="242">
        <v>1510.0166666666667</v>
      </c>
      <c r="E501" s="232">
        <v>1496.0333333333333</v>
      </c>
      <c r="F501" s="232">
        <v>1476.5666666666666</v>
      </c>
      <c r="G501" s="232">
        <v>1462.5833333333333</v>
      </c>
      <c r="H501" s="232">
        <v>1529.4833333333333</v>
      </c>
      <c r="I501" s="232">
        <v>1543.4666666666665</v>
      </c>
      <c r="J501" s="232">
        <v>1562.9333333333334</v>
      </c>
      <c r="K501" s="231">
        <v>1524</v>
      </c>
      <c r="L501" s="231">
        <v>1490.55</v>
      </c>
      <c r="M501" s="231">
        <v>1.3393600000000001</v>
      </c>
      <c r="N501" s="1"/>
      <c r="O501" s="1"/>
    </row>
    <row r="502" spans="1:15" ht="12.75" customHeight="1">
      <c r="A502" s="30">
        <v>492</v>
      </c>
      <c r="B502" s="217" t="s">
        <v>210</v>
      </c>
      <c r="C502" s="217">
        <v>397.05</v>
      </c>
      <c r="D502" s="242">
        <v>395.5</v>
      </c>
      <c r="E502" s="232">
        <v>393.25</v>
      </c>
      <c r="F502" s="232">
        <v>389.45</v>
      </c>
      <c r="G502" s="232">
        <v>387.2</v>
      </c>
      <c r="H502" s="232">
        <v>399.3</v>
      </c>
      <c r="I502" s="232">
        <v>401.55</v>
      </c>
      <c r="J502" s="232">
        <v>405.35</v>
      </c>
      <c r="K502" s="231">
        <v>397.75</v>
      </c>
      <c r="L502" s="231">
        <v>391.7</v>
      </c>
      <c r="M502" s="231">
        <v>29.972110000000001</v>
      </c>
      <c r="N502" s="1"/>
      <c r="O502" s="1"/>
    </row>
    <row r="503" spans="1:15" ht="12.75" customHeight="1">
      <c r="A503" s="30">
        <v>493</v>
      </c>
      <c r="B503" s="217" t="s">
        <v>510</v>
      </c>
      <c r="C503" s="217">
        <v>229.1</v>
      </c>
      <c r="D503" s="242">
        <v>229.08333333333334</v>
      </c>
      <c r="E503" s="232">
        <v>224.16666666666669</v>
      </c>
      <c r="F503" s="232">
        <v>219.23333333333335</v>
      </c>
      <c r="G503" s="232">
        <v>214.31666666666669</v>
      </c>
      <c r="H503" s="232">
        <v>234.01666666666668</v>
      </c>
      <c r="I503" s="232">
        <v>238.93333333333337</v>
      </c>
      <c r="J503" s="232">
        <v>243.86666666666667</v>
      </c>
      <c r="K503" s="231">
        <v>234</v>
      </c>
      <c r="L503" s="231">
        <v>224.15</v>
      </c>
      <c r="M503" s="231">
        <v>20.80686</v>
      </c>
      <c r="N503" s="1"/>
      <c r="O503" s="1"/>
    </row>
    <row r="504" spans="1:15" ht="12.75" customHeight="1">
      <c r="A504" s="30">
        <v>494</v>
      </c>
      <c r="B504" s="217" t="s">
        <v>279</v>
      </c>
      <c r="C504" s="217">
        <v>22.05</v>
      </c>
      <c r="D504" s="242">
        <v>22.016666666666666</v>
      </c>
      <c r="E504" s="232">
        <v>21.783333333333331</v>
      </c>
      <c r="F504" s="232">
        <v>21.516666666666666</v>
      </c>
      <c r="G504" s="232">
        <v>21.283333333333331</v>
      </c>
      <c r="H504" s="232">
        <v>22.283333333333331</v>
      </c>
      <c r="I504" s="232">
        <v>22.516666666666666</v>
      </c>
      <c r="J504" s="232">
        <v>22.783333333333331</v>
      </c>
      <c r="K504" s="231">
        <v>22.25</v>
      </c>
      <c r="L504" s="231">
        <v>21.75</v>
      </c>
      <c r="M504" s="231">
        <v>3398.01604</v>
      </c>
      <c r="N504" s="1"/>
      <c r="O504" s="1"/>
    </row>
    <row r="505" spans="1:15" ht="12.75" customHeight="1">
      <c r="A505" s="30">
        <v>495</v>
      </c>
      <c r="B505" s="217" t="s">
        <v>837</v>
      </c>
      <c r="C505" s="217">
        <v>8958.1</v>
      </c>
      <c r="D505" s="242">
        <v>8963.8333333333339</v>
      </c>
      <c r="E505" s="232">
        <v>8853.1166666666686</v>
      </c>
      <c r="F505" s="232">
        <v>8748.133333333335</v>
      </c>
      <c r="G505" s="232">
        <v>8637.4166666666697</v>
      </c>
      <c r="H505" s="232">
        <v>9068.8166666666675</v>
      </c>
      <c r="I505" s="232">
        <v>9179.533333333331</v>
      </c>
      <c r="J505" s="232">
        <v>9284.5166666666664</v>
      </c>
      <c r="K505" s="231">
        <v>9074.5499999999993</v>
      </c>
      <c r="L505" s="231">
        <v>8858.85</v>
      </c>
      <c r="M505" s="231">
        <v>3.6580000000000001E-2</v>
      </c>
      <c r="N505" s="1"/>
      <c r="O505" s="1"/>
    </row>
    <row r="506" spans="1:15" ht="12.75" customHeight="1">
      <c r="A506" s="30">
        <v>496</v>
      </c>
      <c r="B506" s="217" t="s">
        <v>211</v>
      </c>
      <c r="C506" s="242">
        <v>240.1</v>
      </c>
      <c r="D506" s="232">
        <v>240.68333333333331</v>
      </c>
      <c r="E506" s="232">
        <v>238.46666666666661</v>
      </c>
      <c r="F506" s="232">
        <v>236.83333333333331</v>
      </c>
      <c r="G506" s="232">
        <v>234.61666666666662</v>
      </c>
      <c r="H506" s="232">
        <v>242.31666666666661</v>
      </c>
      <c r="I506" s="232">
        <v>244.5333333333333</v>
      </c>
      <c r="J506" s="231">
        <v>246.1666666666666</v>
      </c>
      <c r="K506" s="231">
        <v>242.9</v>
      </c>
      <c r="L506" s="231">
        <v>239.05</v>
      </c>
      <c r="M506" s="217">
        <v>53.16536</v>
      </c>
      <c r="N506" s="1"/>
      <c r="O506" s="1"/>
    </row>
    <row r="507" spans="1:15" ht="12.75" customHeight="1">
      <c r="A507" s="30">
        <v>497</v>
      </c>
      <c r="B507" s="217" t="s">
        <v>511</v>
      </c>
      <c r="C507" s="242">
        <v>215.7</v>
      </c>
      <c r="D507" s="232">
        <v>216.65</v>
      </c>
      <c r="E507" s="232">
        <v>214.10000000000002</v>
      </c>
      <c r="F507" s="232">
        <v>212.50000000000003</v>
      </c>
      <c r="G507" s="232">
        <v>209.95000000000005</v>
      </c>
      <c r="H507" s="232">
        <v>218.25</v>
      </c>
      <c r="I507" s="232">
        <v>220.8</v>
      </c>
      <c r="J507" s="231">
        <v>222.39999999999998</v>
      </c>
      <c r="K507" s="231">
        <v>219.2</v>
      </c>
      <c r="L507" s="231">
        <v>215.05</v>
      </c>
      <c r="M507" s="217">
        <v>5.3341700000000003</v>
      </c>
      <c r="N507" s="1"/>
      <c r="O507" s="1"/>
    </row>
    <row r="508" spans="1:15" ht="12.75" customHeight="1">
      <c r="A508" s="30">
        <v>498</v>
      </c>
      <c r="B508" s="217" t="s">
        <v>810</v>
      </c>
      <c r="C508" s="217">
        <v>58.95</v>
      </c>
      <c r="D508" s="242">
        <v>58.6</v>
      </c>
      <c r="E508" s="232">
        <v>57.650000000000006</v>
      </c>
      <c r="F508" s="232">
        <v>56.35</v>
      </c>
      <c r="G508" s="232">
        <v>55.400000000000006</v>
      </c>
      <c r="H508" s="232">
        <v>59.900000000000006</v>
      </c>
      <c r="I508" s="232">
        <v>60.850000000000009</v>
      </c>
      <c r="J508" s="232">
        <v>62.150000000000006</v>
      </c>
      <c r="K508" s="231">
        <v>59.55</v>
      </c>
      <c r="L508" s="231">
        <v>57.3</v>
      </c>
      <c r="M508" s="231">
        <v>497.02767999999998</v>
      </c>
      <c r="N508" s="1"/>
      <c r="O508" s="1"/>
    </row>
    <row r="509" spans="1:15" ht="12.75" customHeight="1">
      <c r="A509" s="30">
        <v>499</v>
      </c>
      <c r="B509" s="217" t="s">
        <v>801</v>
      </c>
      <c r="C509" s="217">
        <v>424.65</v>
      </c>
      <c r="D509" s="242">
        <v>422.9666666666667</v>
      </c>
      <c r="E509" s="232">
        <v>420.38333333333338</v>
      </c>
      <c r="F509" s="232">
        <v>416.11666666666667</v>
      </c>
      <c r="G509" s="232">
        <v>413.53333333333336</v>
      </c>
      <c r="H509" s="232">
        <v>427.23333333333341</v>
      </c>
      <c r="I509" s="232">
        <v>429.81666666666666</v>
      </c>
      <c r="J509" s="232">
        <v>434.08333333333343</v>
      </c>
      <c r="K509" s="231">
        <v>425.55</v>
      </c>
      <c r="L509" s="231">
        <v>418.7</v>
      </c>
      <c r="M509" s="231">
        <v>6.2622299999999997</v>
      </c>
      <c r="N509" s="1"/>
      <c r="O509" s="1"/>
    </row>
    <row r="510" spans="1:15" ht="12.75" customHeight="1">
      <c r="A510" s="265">
        <v>500</v>
      </c>
      <c r="B510" s="217" t="s">
        <v>512</v>
      </c>
      <c r="C510" s="242">
        <v>1514.2</v>
      </c>
      <c r="D510" s="232">
        <v>1520.8</v>
      </c>
      <c r="E510" s="232">
        <v>1503.3999999999999</v>
      </c>
      <c r="F510" s="232">
        <v>1492.6</v>
      </c>
      <c r="G510" s="232">
        <v>1475.1999999999998</v>
      </c>
      <c r="H510" s="232">
        <v>1531.6</v>
      </c>
      <c r="I510" s="232">
        <v>1549</v>
      </c>
      <c r="J510" s="231">
        <v>1559.8</v>
      </c>
      <c r="K510" s="231">
        <v>1538.2</v>
      </c>
      <c r="L510" s="231">
        <v>1510</v>
      </c>
      <c r="M510" s="217">
        <v>0.52224000000000004</v>
      </c>
      <c r="N510" s="1"/>
      <c r="O510" s="1"/>
    </row>
    <row r="511" spans="1:15" ht="12.75" customHeight="1">
      <c r="A511" s="217">
        <v>501</v>
      </c>
      <c r="B511" s="217" t="s">
        <v>513</v>
      </c>
      <c r="C511" s="217">
        <v>1278.55</v>
      </c>
      <c r="D511" s="242">
        <v>1283.8333333333333</v>
      </c>
      <c r="E511" s="232">
        <v>1271.6666666666665</v>
      </c>
      <c r="F511" s="232">
        <v>1264.7833333333333</v>
      </c>
      <c r="G511" s="232">
        <v>1252.6166666666666</v>
      </c>
      <c r="H511" s="232">
        <v>1290.7166666666665</v>
      </c>
      <c r="I511" s="232">
        <v>1302.883333333333</v>
      </c>
      <c r="J511" s="232">
        <v>1309.7666666666664</v>
      </c>
      <c r="K511" s="231">
        <v>1296</v>
      </c>
      <c r="L511" s="231">
        <v>1276.95</v>
      </c>
      <c r="M511" s="231">
        <v>0.15784000000000001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215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216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221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223</v>
      </c>
      <c r="N529" s="1"/>
      <c r="O529" s="1"/>
    </row>
    <row r="530" spans="1:15" ht="12.75" customHeight="1">
      <c r="A530" s="65" t="s">
        <v>224</v>
      </c>
      <c r="N530" s="1"/>
      <c r="O530" s="1"/>
    </row>
    <row r="531" spans="1:15" ht="12.75" customHeight="1">
      <c r="A531" s="65" t="s">
        <v>225</v>
      </c>
      <c r="N531" s="1"/>
      <c r="O531" s="1"/>
    </row>
    <row r="532" spans="1:15" ht="12.75" customHeight="1">
      <c r="A532" s="65" t="s">
        <v>226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284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44"/>
      <c r="B5" s="345"/>
      <c r="C5" s="344"/>
      <c r="D5" s="34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283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514</v>
      </c>
      <c r="B7" s="346" t="s">
        <v>515</v>
      </c>
      <c r="C7" s="345"/>
      <c r="D7" s="7">
        <f>Main!B10</f>
        <v>44930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516</v>
      </c>
      <c r="B9" s="83" t="s">
        <v>517</v>
      </c>
      <c r="C9" s="83" t="s">
        <v>518</v>
      </c>
      <c r="D9" s="83" t="s">
        <v>519</v>
      </c>
      <c r="E9" s="83" t="s">
        <v>520</v>
      </c>
      <c r="F9" s="83" t="s">
        <v>521</v>
      </c>
      <c r="G9" s="83" t="s">
        <v>522</v>
      </c>
      <c r="H9" s="83" t="s">
        <v>523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44929</v>
      </c>
      <c r="B10" s="29">
        <v>539528</v>
      </c>
      <c r="C10" s="28" t="s">
        <v>942</v>
      </c>
      <c r="D10" s="28" t="s">
        <v>943</v>
      </c>
      <c r="E10" s="28" t="s">
        <v>524</v>
      </c>
      <c r="F10" s="85">
        <v>16311</v>
      </c>
      <c r="G10" s="29">
        <v>22.63</v>
      </c>
      <c r="H10" s="29" t="s">
        <v>303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44929</v>
      </c>
      <c r="B11" s="29">
        <v>539506</v>
      </c>
      <c r="C11" s="28" t="s">
        <v>886</v>
      </c>
      <c r="D11" s="28" t="s">
        <v>900</v>
      </c>
      <c r="E11" s="28" t="s">
        <v>524</v>
      </c>
      <c r="F11" s="85">
        <v>109957</v>
      </c>
      <c r="G11" s="29">
        <v>2.98</v>
      </c>
      <c r="H11" s="29" t="s">
        <v>303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44929</v>
      </c>
      <c r="B12" s="29">
        <v>539506</v>
      </c>
      <c r="C12" s="28" t="s">
        <v>886</v>
      </c>
      <c r="D12" s="28" t="s">
        <v>900</v>
      </c>
      <c r="E12" s="28" t="s">
        <v>525</v>
      </c>
      <c r="F12" s="85">
        <v>708751</v>
      </c>
      <c r="G12" s="29">
        <v>2.98</v>
      </c>
      <c r="H12" s="29" t="s">
        <v>303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44929</v>
      </c>
      <c r="B13" s="29">
        <v>539506</v>
      </c>
      <c r="C13" s="28" t="s">
        <v>886</v>
      </c>
      <c r="D13" s="28" t="s">
        <v>944</v>
      </c>
      <c r="E13" s="28" t="s">
        <v>524</v>
      </c>
      <c r="F13" s="85">
        <v>200000</v>
      </c>
      <c r="G13" s="29">
        <v>2.98</v>
      </c>
      <c r="H13" s="29" t="s">
        <v>303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44929</v>
      </c>
      <c r="B14" s="29">
        <v>539277</v>
      </c>
      <c r="C14" s="28" t="s">
        <v>919</v>
      </c>
      <c r="D14" s="28" t="s">
        <v>904</v>
      </c>
      <c r="E14" s="28" t="s">
        <v>525</v>
      </c>
      <c r="F14" s="85">
        <v>663591</v>
      </c>
      <c r="G14" s="29">
        <v>2.69</v>
      </c>
      <c r="H14" s="29" t="s">
        <v>303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44929</v>
      </c>
      <c r="B15" s="29">
        <v>539277</v>
      </c>
      <c r="C15" s="28" t="s">
        <v>919</v>
      </c>
      <c r="D15" s="28" t="s">
        <v>945</v>
      </c>
      <c r="E15" s="28" t="s">
        <v>525</v>
      </c>
      <c r="F15" s="85">
        <v>1000000</v>
      </c>
      <c r="G15" s="29">
        <v>2.69</v>
      </c>
      <c r="H15" s="29" t="s">
        <v>303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44929</v>
      </c>
      <c r="B16" s="29">
        <v>539277</v>
      </c>
      <c r="C16" s="28" t="s">
        <v>919</v>
      </c>
      <c r="D16" s="28" t="s">
        <v>918</v>
      </c>
      <c r="E16" s="28" t="s">
        <v>525</v>
      </c>
      <c r="F16" s="85">
        <v>950000</v>
      </c>
      <c r="G16" s="29">
        <v>2.69</v>
      </c>
      <c r="H16" s="29" t="s">
        <v>303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44929</v>
      </c>
      <c r="B17" s="29">
        <v>539277</v>
      </c>
      <c r="C17" s="28" t="s">
        <v>919</v>
      </c>
      <c r="D17" s="28" t="s">
        <v>946</v>
      </c>
      <c r="E17" s="28" t="s">
        <v>525</v>
      </c>
      <c r="F17" s="85">
        <v>1500000</v>
      </c>
      <c r="G17" s="29">
        <v>2.69</v>
      </c>
      <c r="H17" s="29" t="s">
        <v>303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44929</v>
      </c>
      <c r="B18" s="29">
        <v>539277</v>
      </c>
      <c r="C18" s="28" t="s">
        <v>919</v>
      </c>
      <c r="D18" s="28" t="s">
        <v>944</v>
      </c>
      <c r="E18" s="28" t="s">
        <v>525</v>
      </c>
      <c r="F18" s="85">
        <v>900000</v>
      </c>
      <c r="G18" s="29">
        <v>2.69</v>
      </c>
      <c r="H18" s="29" t="s">
        <v>303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44929</v>
      </c>
      <c r="B19" s="29">
        <v>538833</v>
      </c>
      <c r="C19" s="28" t="s">
        <v>947</v>
      </c>
      <c r="D19" s="28" t="s">
        <v>871</v>
      </c>
      <c r="E19" s="28" t="s">
        <v>525</v>
      </c>
      <c r="F19" s="85">
        <v>142621</v>
      </c>
      <c r="G19" s="29">
        <v>9.84</v>
      </c>
      <c r="H19" s="29" t="s">
        <v>303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44929</v>
      </c>
      <c r="B20" s="29">
        <v>543443</v>
      </c>
      <c r="C20" s="28" t="s">
        <v>920</v>
      </c>
      <c r="D20" s="28" t="s">
        <v>948</v>
      </c>
      <c r="E20" s="28" t="s">
        <v>525</v>
      </c>
      <c r="F20" s="85">
        <v>28000</v>
      </c>
      <c r="G20" s="29">
        <v>25.34</v>
      </c>
      <c r="H20" s="29" t="s">
        <v>303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44929</v>
      </c>
      <c r="B21" s="29">
        <v>543443</v>
      </c>
      <c r="C21" s="28" t="s">
        <v>920</v>
      </c>
      <c r="D21" s="28" t="s">
        <v>948</v>
      </c>
      <c r="E21" s="28" t="s">
        <v>524</v>
      </c>
      <c r="F21" s="85">
        <v>8000</v>
      </c>
      <c r="G21" s="29">
        <v>26.6</v>
      </c>
      <c r="H21" s="29" t="s">
        <v>303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44929</v>
      </c>
      <c r="B22" s="29">
        <v>504028</v>
      </c>
      <c r="C22" s="28" t="s">
        <v>921</v>
      </c>
      <c r="D22" s="28" t="s">
        <v>949</v>
      </c>
      <c r="E22" s="28" t="s">
        <v>525</v>
      </c>
      <c r="F22" s="85">
        <v>1697232</v>
      </c>
      <c r="G22" s="29">
        <v>64.8</v>
      </c>
      <c r="H22" s="29" t="s">
        <v>303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44929</v>
      </c>
      <c r="B23" s="29">
        <v>504028</v>
      </c>
      <c r="C23" s="28" t="s">
        <v>921</v>
      </c>
      <c r="D23" s="28" t="s">
        <v>950</v>
      </c>
      <c r="E23" s="28" t="s">
        <v>524</v>
      </c>
      <c r="F23" s="85">
        <v>160000</v>
      </c>
      <c r="G23" s="29">
        <v>64.23</v>
      </c>
      <c r="H23" s="29" t="s">
        <v>303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44929</v>
      </c>
      <c r="B24" s="29">
        <v>504028</v>
      </c>
      <c r="C24" s="28" t="s">
        <v>921</v>
      </c>
      <c r="D24" s="28" t="s">
        <v>951</v>
      </c>
      <c r="E24" s="28" t="s">
        <v>524</v>
      </c>
      <c r="F24" s="85">
        <v>180000</v>
      </c>
      <c r="G24" s="29">
        <v>64.260000000000005</v>
      </c>
      <c r="H24" s="29" t="s">
        <v>303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44929</v>
      </c>
      <c r="B25" s="29">
        <v>540936</v>
      </c>
      <c r="C25" s="28" t="s">
        <v>884</v>
      </c>
      <c r="D25" s="28" t="s">
        <v>952</v>
      </c>
      <c r="E25" s="28" t="s">
        <v>525</v>
      </c>
      <c r="F25" s="85">
        <v>53900</v>
      </c>
      <c r="G25" s="29">
        <v>23.65</v>
      </c>
      <c r="H25" s="29" t="s">
        <v>303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44929</v>
      </c>
      <c r="B26" s="29">
        <v>540936</v>
      </c>
      <c r="C26" s="28" t="s">
        <v>884</v>
      </c>
      <c r="D26" s="28" t="s">
        <v>896</v>
      </c>
      <c r="E26" s="28" t="s">
        <v>525</v>
      </c>
      <c r="F26" s="85">
        <v>585787</v>
      </c>
      <c r="G26" s="29">
        <v>23.65</v>
      </c>
      <c r="H26" s="29" t="s">
        <v>303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44929</v>
      </c>
      <c r="B27" s="29">
        <v>540936</v>
      </c>
      <c r="C27" s="28" t="s">
        <v>884</v>
      </c>
      <c r="D27" s="28" t="s">
        <v>896</v>
      </c>
      <c r="E27" s="28" t="s">
        <v>524</v>
      </c>
      <c r="F27" s="85">
        <v>65522</v>
      </c>
      <c r="G27" s="29">
        <v>23.53</v>
      </c>
      <c r="H27" s="29" t="s">
        <v>303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44929</v>
      </c>
      <c r="B28" s="29">
        <v>540936</v>
      </c>
      <c r="C28" s="28" t="s">
        <v>884</v>
      </c>
      <c r="D28" s="28" t="s">
        <v>953</v>
      </c>
      <c r="E28" s="28" t="s">
        <v>524</v>
      </c>
      <c r="F28" s="85">
        <v>120000</v>
      </c>
      <c r="G28" s="29">
        <v>23.65</v>
      </c>
      <c r="H28" s="29" t="s">
        <v>303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44929</v>
      </c>
      <c r="B29" s="29">
        <v>540936</v>
      </c>
      <c r="C29" s="28" t="s">
        <v>884</v>
      </c>
      <c r="D29" s="28" t="s">
        <v>954</v>
      </c>
      <c r="E29" s="28" t="s">
        <v>525</v>
      </c>
      <c r="F29" s="85">
        <v>163041</v>
      </c>
      <c r="G29" s="29">
        <v>23.65</v>
      </c>
      <c r="H29" s="29" t="s">
        <v>303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44929</v>
      </c>
      <c r="B30" s="29">
        <v>524238</v>
      </c>
      <c r="C30" s="28" t="s">
        <v>902</v>
      </c>
      <c r="D30" s="28" t="s">
        <v>955</v>
      </c>
      <c r="E30" s="28" t="s">
        <v>524</v>
      </c>
      <c r="F30" s="85">
        <v>25531</v>
      </c>
      <c r="G30" s="29">
        <v>14.35</v>
      </c>
      <c r="H30" s="29" t="s">
        <v>303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44929</v>
      </c>
      <c r="B31" s="29">
        <v>524238</v>
      </c>
      <c r="C31" s="28" t="s">
        <v>902</v>
      </c>
      <c r="D31" s="28" t="s">
        <v>918</v>
      </c>
      <c r="E31" s="28" t="s">
        <v>525</v>
      </c>
      <c r="F31" s="85">
        <v>48000</v>
      </c>
      <c r="G31" s="29">
        <v>14.35</v>
      </c>
      <c r="H31" s="29" t="s">
        <v>303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44929</v>
      </c>
      <c r="B32" s="29">
        <v>532467</v>
      </c>
      <c r="C32" s="28" t="s">
        <v>956</v>
      </c>
      <c r="D32" s="28" t="s">
        <v>957</v>
      </c>
      <c r="E32" s="28" t="s">
        <v>524</v>
      </c>
      <c r="F32" s="85">
        <v>51100</v>
      </c>
      <c r="G32" s="29">
        <v>80.5</v>
      </c>
      <c r="H32" s="29" t="s">
        <v>303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44929</v>
      </c>
      <c r="B33" s="29">
        <v>542592</v>
      </c>
      <c r="C33" s="28" t="s">
        <v>958</v>
      </c>
      <c r="D33" s="28" t="s">
        <v>959</v>
      </c>
      <c r="E33" s="28" t="s">
        <v>524</v>
      </c>
      <c r="F33" s="85">
        <v>4000</v>
      </c>
      <c r="G33" s="29">
        <v>292.05</v>
      </c>
      <c r="H33" s="29" t="s">
        <v>303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44929</v>
      </c>
      <c r="B34" s="29">
        <v>542924</v>
      </c>
      <c r="C34" s="28" t="s">
        <v>903</v>
      </c>
      <c r="D34" s="28" t="s">
        <v>871</v>
      </c>
      <c r="E34" s="28" t="s">
        <v>524</v>
      </c>
      <c r="F34" s="85">
        <v>122500</v>
      </c>
      <c r="G34" s="29">
        <v>5</v>
      </c>
      <c r="H34" s="29" t="s">
        <v>303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44929</v>
      </c>
      <c r="B35" s="29">
        <v>543286</v>
      </c>
      <c r="C35" s="28" t="s">
        <v>960</v>
      </c>
      <c r="D35" s="28" t="s">
        <v>961</v>
      </c>
      <c r="E35" s="28" t="s">
        <v>525</v>
      </c>
      <c r="F35" s="85">
        <v>30000</v>
      </c>
      <c r="G35" s="29">
        <v>19.07</v>
      </c>
      <c r="H35" s="29" t="s">
        <v>303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44929</v>
      </c>
      <c r="B36" s="29">
        <v>539679</v>
      </c>
      <c r="C36" s="28" t="s">
        <v>962</v>
      </c>
      <c r="D36" s="28" t="s">
        <v>953</v>
      </c>
      <c r="E36" s="28" t="s">
        <v>524</v>
      </c>
      <c r="F36" s="85">
        <v>26946</v>
      </c>
      <c r="G36" s="29">
        <v>16.55</v>
      </c>
      <c r="H36" s="29" t="s">
        <v>303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44929</v>
      </c>
      <c r="B37" s="29">
        <v>539679</v>
      </c>
      <c r="C37" s="28" t="s">
        <v>962</v>
      </c>
      <c r="D37" s="28" t="s">
        <v>871</v>
      </c>
      <c r="E37" s="28" t="s">
        <v>525</v>
      </c>
      <c r="F37" s="85">
        <v>31965</v>
      </c>
      <c r="G37" s="29">
        <v>16.55</v>
      </c>
      <c r="H37" s="29" t="s">
        <v>303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44929</v>
      </c>
      <c r="B38" s="29">
        <v>500239</v>
      </c>
      <c r="C38" s="28" t="s">
        <v>963</v>
      </c>
      <c r="D38" s="28" t="s">
        <v>964</v>
      </c>
      <c r="E38" s="28" t="s">
        <v>525</v>
      </c>
      <c r="F38" s="85">
        <v>150000</v>
      </c>
      <c r="G38" s="29">
        <v>30.83</v>
      </c>
      <c r="H38" s="29" t="s">
        <v>303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44929</v>
      </c>
      <c r="B39" s="29">
        <v>505523</v>
      </c>
      <c r="C39" s="28" t="s">
        <v>965</v>
      </c>
      <c r="D39" s="28" t="s">
        <v>871</v>
      </c>
      <c r="E39" s="28" t="s">
        <v>524</v>
      </c>
      <c r="F39" s="85">
        <v>1710000</v>
      </c>
      <c r="G39" s="29">
        <v>1.75</v>
      </c>
      <c r="H39" s="29" t="s">
        <v>303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44929</v>
      </c>
      <c r="B40" s="29">
        <v>505523</v>
      </c>
      <c r="C40" s="28" t="s">
        <v>965</v>
      </c>
      <c r="D40" s="28" t="s">
        <v>871</v>
      </c>
      <c r="E40" s="28" t="s">
        <v>525</v>
      </c>
      <c r="F40" s="85">
        <v>847074</v>
      </c>
      <c r="G40" s="29">
        <v>1.93</v>
      </c>
      <c r="H40" s="29" t="s">
        <v>303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44929</v>
      </c>
      <c r="B41" s="29">
        <v>543207</v>
      </c>
      <c r="C41" s="28" t="s">
        <v>966</v>
      </c>
      <c r="D41" s="28" t="s">
        <v>967</v>
      </c>
      <c r="E41" s="28" t="s">
        <v>525</v>
      </c>
      <c r="F41" s="85">
        <v>216744</v>
      </c>
      <c r="G41" s="29">
        <v>8.34</v>
      </c>
      <c r="H41" s="29" t="s">
        <v>303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44929</v>
      </c>
      <c r="B42" s="29">
        <v>543207</v>
      </c>
      <c r="C42" s="28" t="s">
        <v>966</v>
      </c>
      <c r="D42" s="28" t="s">
        <v>967</v>
      </c>
      <c r="E42" s="28" t="s">
        <v>524</v>
      </c>
      <c r="F42" s="85">
        <v>14793</v>
      </c>
      <c r="G42" s="29">
        <v>8.0500000000000007</v>
      </c>
      <c r="H42" s="29" t="s">
        <v>303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44929</v>
      </c>
      <c r="B43" s="29">
        <v>543305</v>
      </c>
      <c r="C43" s="28" t="s">
        <v>922</v>
      </c>
      <c r="D43" s="28" t="s">
        <v>968</v>
      </c>
      <c r="E43" s="28" t="s">
        <v>525</v>
      </c>
      <c r="F43" s="85">
        <v>48000</v>
      </c>
      <c r="G43" s="29">
        <v>4.67</v>
      </c>
      <c r="H43" s="29" t="s">
        <v>303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44929</v>
      </c>
      <c r="B44" s="29">
        <v>543305</v>
      </c>
      <c r="C44" s="28" t="s">
        <v>922</v>
      </c>
      <c r="D44" s="28" t="s">
        <v>968</v>
      </c>
      <c r="E44" s="28" t="s">
        <v>524</v>
      </c>
      <c r="F44" s="85">
        <v>72000</v>
      </c>
      <c r="G44" s="29">
        <v>4.68</v>
      </c>
      <c r="H44" s="29" t="s">
        <v>303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44929</v>
      </c>
      <c r="B45" s="29">
        <v>543305</v>
      </c>
      <c r="C45" s="28" t="s">
        <v>922</v>
      </c>
      <c r="D45" s="28" t="s">
        <v>969</v>
      </c>
      <c r="E45" s="28" t="s">
        <v>525</v>
      </c>
      <c r="F45" s="85">
        <v>60000</v>
      </c>
      <c r="G45" s="29">
        <v>4.5599999999999996</v>
      </c>
      <c r="H45" s="29" t="s">
        <v>303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44929</v>
      </c>
      <c r="B46" s="29">
        <v>543351</v>
      </c>
      <c r="C46" s="28" t="s">
        <v>970</v>
      </c>
      <c r="D46" s="28" t="s">
        <v>971</v>
      </c>
      <c r="E46" s="28" t="s">
        <v>525</v>
      </c>
      <c r="F46" s="85">
        <v>9600</v>
      </c>
      <c r="G46" s="29">
        <v>51.33</v>
      </c>
      <c r="H46" s="29" t="s">
        <v>303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44929</v>
      </c>
      <c r="B47" s="29">
        <v>539116</v>
      </c>
      <c r="C47" s="28" t="s">
        <v>972</v>
      </c>
      <c r="D47" s="28" t="s">
        <v>973</v>
      </c>
      <c r="E47" s="28" t="s">
        <v>524</v>
      </c>
      <c r="F47" s="85">
        <v>100000</v>
      </c>
      <c r="G47" s="29">
        <v>13</v>
      </c>
      <c r="H47" s="29" t="s">
        <v>303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44929</v>
      </c>
      <c r="B48" s="29">
        <v>539116</v>
      </c>
      <c r="C48" s="28" t="s">
        <v>972</v>
      </c>
      <c r="D48" s="28" t="s">
        <v>974</v>
      </c>
      <c r="E48" s="28" t="s">
        <v>525</v>
      </c>
      <c r="F48" s="85">
        <v>100000</v>
      </c>
      <c r="G48" s="29">
        <v>13</v>
      </c>
      <c r="H48" s="29" t="s">
        <v>303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44929</v>
      </c>
      <c r="B49" s="29">
        <v>531637</v>
      </c>
      <c r="C49" s="28" t="s">
        <v>975</v>
      </c>
      <c r="D49" s="28" t="s">
        <v>976</v>
      </c>
      <c r="E49" s="28" t="s">
        <v>525</v>
      </c>
      <c r="F49" s="85">
        <v>120450</v>
      </c>
      <c r="G49" s="29">
        <v>279.95</v>
      </c>
      <c r="H49" s="29" t="s">
        <v>303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44929</v>
      </c>
      <c r="B50" s="29">
        <v>512634</v>
      </c>
      <c r="C50" s="28" t="s">
        <v>977</v>
      </c>
      <c r="D50" s="28" t="s">
        <v>978</v>
      </c>
      <c r="E50" s="28" t="s">
        <v>525</v>
      </c>
      <c r="F50" s="85">
        <v>188163</v>
      </c>
      <c r="G50" s="29">
        <v>72.099999999999994</v>
      </c>
      <c r="H50" s="29" t="s">
        <v>303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44929</v>
      </c>
      <c r="B51" s="29">
        <v>512634</v>
      </c>
      <c r="C51" s="28" t="s">
        <v>977</v>
      </c>
      <c r="D51" s="28" t="s">
        <v>979</v>
      </c>
      <c r="E51" s="28" t="s">
        <v>524</v>
      </c>
      <c r="F51" s="85">
        <v>192803</v>
      </c>
      <c r="G51" s="29">
        <v>72.09</v>
      </c>
      <c r="H51" s="29" t="s">
        <v>303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44929</v>
      </c>
      <c r="B52" s="29">
        <v>539278</v>
      </c>
      <c r="C52" s="28" t="s">
        <v>905</v>
      </c>
      <c r="D52" s="28" t="s">
        <v>906</v>
      </c>
      <c r="E52" s="28" t="s">
        <v>524</v>
      </c>
      <c r="F52" s="85">
        <v>240562</v>
      </c>
      <c r="G52" s="29">
        <v>5.95</v>
      </c>
      <c r="H52" s="29" t="s">
        <v>303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44929</v>
      </c>
      <c r="B53" s="29">
        <v>539278</v>
      </c>
      <c r="C53" s="28" t="s">
        <v>905</v>
      </c>
      <c r="D53" s="28" t="s">
        <v>906</v>
      </c>
      <c r="E53" s="28" t="s">
        <v>525</v>
      </c>
      <c r="F53" s="85">
        <v>50100</v>
      </c>
      <c r="G53" s="29">
        <v>5.95</v>
      </c>
      <c r="H53" s="29" t="s">
        <v>303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44929</v>
      </c>
      <c r="B54" s="29">
        <v>540955</v>
      </c>
      <c r="C54" s="28" t="s">
        <v>901</v>
      </c>
      <c r="D54" s="28" t="s">
        <v>968</v>
      </c>
      <c r="E54" s="28" t="s">
        <v>525</v>
      </c>
      <c r="F54" s="85">
        <v>106000</v>
      </c>
      <c r="G54" s="29">
        <v>13.16</v>
      </c>
      <c r="H54" s="29" t="s">
        <v>303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44929</v>
      </c>
      <c r="B55" s="29">
        <v>540955</v>
      </c>
      <c r="C55" s="28" t="s">
        <v>901</v>
      </c>
      <c r="D55" s="28" t="s">
        <v>968</v>
      </c>
      <c r="E55" s="28" t="s">
        <v>524</v>
      </c>
      <c r="F55" s="85">
        <v>50000</v>
      </c>
      <c r="G55" s="29">
        <v>14.26</v>
      </c>
      <c r="H55" s="29" t="s">
        <v>303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44929</v>
      </c>
      <c r="B56" s="29">
        <v>540955</v>
      </c>
      <c r="C56" s="28" t="s">
        <v>901</v>
      </c>
      <c r="D56" s="28" t="s">
        <v>980</v>
      </c>
      <c r="E56" s="28" t="s">
        <v>525</v>
      </c>
      <c r="F56" s="85">
        <v>129763</v>
      </c>
      <c r="G56" s="29">
        <v>13.89</v>
      </c>
      <c r="H56" s="29" t="s">
        <v>303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44929</v>
      </c>
      <c r="B57" s="29">
        <v>540955</v>
      </c>
      <c r="C57" s="28" t="s">
        <v>901</v>
      </c>
      <c r="D57" s="28" t="s">
        <v>980</v>
      </c>
      <c r="E57" s="28" t="s">
        <v>524</v>
      </c>
      <c r="F57" s="85">
        <v>93263</v>
      </c>
      <c r="G57" s="29">
        <v>13.65</v>
      </c>
      <c r="H57" s="29" t="s">
        <v>303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44929</v>
      </c>
      <c r="B58" s="29">
        <v>540955</v>
      </c>
      <c r="C58" s="28" t="s">
        <v>901</v>
      </c>
      <c r="D58" s="28" t="s">
        <v>981</v>
      </c>
      <c r="E58" s="28" t="s">
        <v>525</v>
      </c>
      <c r="F58" s="85">
        <v>133260</v>
      </c>
      <c r="G58" s="29">
        <v>13.85</v>
      </c>
      <c r="H58" s="29" t="s">
        <v>303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44929</v>
      </c>
      <c r="B59" s="29">
        <v>540955</v>
      </c>
      <c r="C59" s="28" t="s">
        <v>901</v>
      </c>
      <c r="D59" s="28" t="s">
        <v>982</v>
      </c>
      <c r="E59" s="28" t="s">
        <v>524</v>
      </c>
      <c r="F59" s="85">
        <v>145726</v>
      </c>
      <c r="G59" s="29">
        <v>13.85</v>
      </c>
      <c r="H59" s="29" t="s">
        <v>303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44929</v>
      </c>
      <c r="B60" s="29">
        <v>540955</v>
      </c>
      <c r="C60" s="28" t="s">
        <v>901</v>
      </c>
      <c r="D60" s="28" t="s">
        <v>982</v>
      </c>
      <c r="E60" s="28" t="s">
        <v>525</v>
      </c>
      <c r="F60" s="85">
        <v>145726</v>
      </c>
      <c r="G60" s="29">
        <v>14.13</v>
      </c>
      <c r="H60" s="29" t="s">
        <v>303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44929</v>
      </c>
      <c r="B61" s="29">
        <v>540955</v>
      </c>
      <c r="C61" s="28" t="s">
        <v>901</v>
      </c>
      <c r="D61" s="28" t="s">
        <v>871</v>
      </c>
      <c r="E61" s="28" t="s">
        <v>525</v>
      </c>
      <c r="F61" s="85">
        <v>133834</v>
      </c>
      <c r="G61" s="29">
        <v>14.25</v>
      </c>
      <c r="H61" s="29" t="s">
        <v>303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44929</v>
      </c>
      <c r="B62" s="29">
        <v>538565</v>
      </c>
      <c r="C62" s="28" t="s">
        <v>983</v>
      </c>
      <c r="D62" s="28" t="s">
        <v>984</v>
      </c>
      <c r="E62" s="28" t="s">
        <v>525</v>
      </c>
      <c r="F62" s="85">
        <v>34745</v>
      </c>
      <c r="G62" s="29">
        <v>378.44</v>
      </c>
      <c r="H62" s="29" t="s">
        <v>303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44929</v>
      </c>
      <c r="B63" s="29" t="s">
        <v>985</v>
      </c>
      <c r="C63" s="28" t="s">
        <v>986</v>
      </c>
      <c r="D63" s="28" t="s">
        <v>987</v>
      </c>
      <c r="E63" s="28" t="s">
        <v>524</v>
      </c>
      <c r="F63" s="85">
        <v>1603349</v>
      </c>
      <c r="G63" s="29">
        <v>6.65</v>
      </c>
      <c r="H63" s="29" t="s">
        <v>1071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44929</v>
      </c>
      <c r="B64" s="29" t="s">
        <v>985</v>
      </c>
      <c r="C64" s="28" t="s">
        <v>986</v>
      </c>
      <c r="D64" s="28" t="s">
        <v>988</v>
      </c>
      <c r="E64" s="28" t="s">
        <v>524</v>
      </c>
      <c r="F64" s="85">
        <v>554914</v>
      </c>
      <c r="G64" s="29">
        <v>6.59</v>
      </c>
      <c r="H64" s="29" t="s">
        <v>1071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44929</v>
      </c>
      <c r="B65" s="29" t="s">
        <v>985</v>
      </c>
      <c r="C65" s="28" t="s">
        <v>986</v>
      </c>
      <c r="D65" s="28" t="s">
        <v>989</v>
      </c>
      <c r="E65" s="28" t="s">
        <v>524</v>
      </c>
      <c r="F65" s="85">
        <v>934569</v>
      </c>
      <c r="G65" s="29">
        <v>6.77</v>
      </c>
      <c r="H65" s="29" t="s">
        <v>1071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44929</v>
      </c>
      <c r="B66" s="29" t="s">
        <v>985</v>
      </c>
      <c r="C66" s="28" t="s">
        <v>986</v>
      </c>
      <c r="D66" s="28" t="s">
        <v>990</v>
      </c>
      <c r="E66" s="28" t="s">
        <v>524</v>
      </c>
      <c r="F66" s="85">
        <v>680000</v>
      </c>
      <c r="G66" s="29">
        <v>6.67</v>
      </c>
      <c r="H66" s="29" t="s">
        <v>1071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44929</v>
      </c>
      <c r="B67" s="29" t="s">
        <v>985</v>
      </c>
      <c r="C67" s="28" t="s">
        <v>986</v>
      </c>
      <c r="D67" s="28" t="s">
        <v>991</v>
      </c>
      <c r="E67" s="28" t="s">
        <v>524</v>
      </c>
      <c r="F67" s="85">
        <v>5</v>
      </c>
      <c r="G67" s="29">
        <v>7</v>
      </c>
      <c r="H67" s="29" t="s">
        <v>1071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44929</v>
      </c>
      <c r="B68" s="29" t="s">
        <v>985</v>
      </c>
      <c r="C68" s="28" t="s">
        <v>986</v>
      </c>
      <c r="D68" s="28" t="s">
        <v>992</v>
      </c>
      <c r="E68" s="28" t="s">
        <v>524</v>
      </c>
      <c r="F68" s="85">
        <v>557353</v>
      </c>
      <c r="G68" s="29">
        <v>6.71</v>
      </c>
      <c r="H68" s="29" t="s">
        <v>1071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44929</v>
      </c>
      <c r="B69" s="29" t="s">
        <v>985</v>
      </c>
      <c r="C69" s="28" t="s">
        <v>986</v>
      </c>
      <c r="D69" s="28" t="s">
        <v>993</v>
      </c>
      <c r="E69" s="28" t="s">
        <v>524</v>
      </c>
      <c r="F69" s="85">
        <v>573777</v>
      </c>
      <c r="G69" s="29">
        <v>6.75</v>
      </c>
      <c r="H69" s="29" t="s">
        <v>1071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44929</v>
      </c>
      <c r="B70" s="29" t="s">
        <v>985</v>
      </c>
      <c r="C70" s="28" t="s">
        <v>986</v>
      </c>
      <c r="D70" s="28" t="s">
        <v>994</v>
      </c>
      <c r="E70" s="28" t="s">
        <v>524</v>
      </c>
      <c r="F70" s="85">
        <v>494016</v>
      </c>
      <c r="G70" s="29">
        <v>6.67</v>
      </c>
      <c r="H70" s="29" t="s">
        <v>1071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44929</v>
      </c>
      <c r="B71" s="29" t="s">
        <v>985</v>
      </c>
      <c r="C71" s="28" t="s">
        <v>986</v>
      </c>
      <c r="D71" s="28" t="s">
        <v>995</v>
      </c>
      <c r="E71" s="28" t="s">
        <v>524</v>
      </c>
      <c r="F71" s="85">
        <v>1600866</v>
      </c>
      <c r="G71" s="29">
        <v>6.64</v>
      </c>
      <c r="H71" s="29" t="s">
        <v>1071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44929</v>
      </c>
      <c r="B72" s="29" t="s">
        <v>985</v>
      </c>
      <c r="C72" s="28" t="s">
        <v>986</v>
      </c>
      <c r="D72" s="28" t="s">
        <v>996</v>
      </c>
      <c r="E72" s="28" t="s">
        <v>524</v>
      </c>
      <c r="F72" s="85">
        <v>426004</v>
      </c>
      <c r="G72" s="29">
        <v>6.69</v>
      </c>
      <c r="H72" s="29" t="s">
        <v>1071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44929</v>
      </c>
      <c r="B73" s="29" t="s">
        <v>985</v>
      </c>
      <c r="C73" s="28" t="s">
        <v>986</v>
      </c>
      <c r="D73" s="28" t="s">
        <v>997</v>
      </c>
      <c r="E73" s="28" t="s">
        <v>524</v>
      </c>
      <c r="F73" s="85">
        <v>953450</v>
      </c>
      <c r="G73" s="29">
        <v>6.88</v>
      </c>
      <c r="H73" s="29" t="s">
        <v>1071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44929</v>
      </c>
      <c r="B74" s="29" t="s">
        <v>985</v>
      </c>
      <c r="C74" s="28" t="s">
        <v>986</v>
      </c>
      <c r="D74" s="28" t="s">
        <v>998</v>
      </c>
      <c r="E74" s="28" t="s">
        <v>524</v>
      </c>
      <c r="F74" s="85">
        <v>825633</v>
      </c>
      <c r="G74" s="29">
        <v>7.43</v>
      </c>
      <c r="H74" s="29" t="s">
        <v>1071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44929</v>
      </c>
      <c r="B75" s="29" t="s">
        <v>985</v>
      </c>
      <c r="C75" s="28" t="s">
        <v>986</v>
      </c>
      <c r="D75" s="28" t="s">
        <v>999</v>
      </c>
      <c r="E75" s="28" t="s">
        <v>524</v>
      </c>
      <c r="F75" s="85">
        <v>1650000</v>
      </c>
      <c r="G75" s="29">
        <v>6.75</v>
      </c>
      <c r="H75" s="29" t="s">
        <v>1071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44929</v>
      </c>
      <c r="B76" s="29" t="s">
        <v>985</v>
      </c>
      <c r="C76" s="28" t="s">
        <v>986</v>
      </c>
      <c r="D76" s="28" t="s">
        <v>1000</v>
      </c>
      <c r="E76" s="28" t="s">
        <v>524</v>
      </c>
      <c r="F76" s="85">
        <v>1200000</v>
      </c>
      <c r="G76" s="29">
        <v>6.87</v>
      </c>
      <c r="H76" s="29" t="s">
        <v>1071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44929</v>
      </c>
      <c r="B77" s="29" t="s">
        <v>985</v>
      </c>
      <c r="C77" s="28" t="s">
        <v>986</v>
      </c>
      <c r="D77" s="28" t="s">
        <v>1001</v>
      </c>
      <c r="E77" s="28" t="s">
        <v>524</v>
      </c>
      <c r="F77" s="85">
        <v>724940</v>
      </c>
      <c r="G77" s="29">
        <v>6.54</v>
      </c>
      <c r="H77" s="29" t="s">
        <v>1071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44929</v>
      </c>
      <c r="B78" s="29" t="s">
        <v>985</v>
      </c>
      <c r="C78" s="28" t="s">
        <v>986</v>
      </c>
      <c r="D78" s="28" t="s">
        <v>1002</v>
      </c>
      <c r="E78" s="28" t="s">
        <v>524</v>
      </c>
      <c r="F78" s="85">
        <v>528379</v>
      </c>
      <c r="G78" s="29">
        <v>6.64</v>
      </c>
      <c r="H78" s="29" t="s">
        <v>1071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44929</v>
      </c>
      <c r="B79" s="29" t="s">
        <v>1003</v>
      </c>
      <c r="C79" s="28" t="s">
        <v>1004</v>
      </c>
      <c r="D79" s="28" t="s">
        <v>1005</v>
      </c>
      <c r="E79" s="28" t="s">
        <v>524</v>
      </c>
      <c r="F79" s="85">
        <v>54656</v>
      </c>
      <c r="G79" s="29">
        <v>36.94</v>
      </c>
      <c r="H79" s="29" t="s">
        <v>1071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44929</v>
      </c>
      <c r="B80" s="29" t="s">
        <v>1006</v>
      </c>
      <c r="C80" s="28" t="s">
        <v>1007</v>
      </c>
      <c r="D80" s="28" t="s">
        <v>1008</v>
      </c>
      <c r="E80" s="28" t="s">
        <v>524</v>
      </c>
      <c r="F80" s="85">
        <v>45000</v>
      </c>
      <c r="G80" s="29">
        <v>67.45</v>
      </c>
      <c r="H80" s="29" t="s">
        <v>1071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44929</v>
      </c>
      <c r="B81" s="29" t="s">
        <v>1009</v>
      </c>
      <c r="C81" s="28" t="s">
        <v>1010</v>
      </c>
      <c r="D81" s="28" t="s">
        <v>1011</v>
      </c>
      <c r="E81" s="28" t="s">
        <v>524</v>
      </c>
      <c r="F81" s="85">
        <v>167003</v>
      </c>
      <c r="G81" s="29">
        <v>82.7</v>
      </c>
      <c r="H81" s="29" t="s">
        <v>1071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44929</v>
      </c>
      <c r="B82" s="29" t="s">
        <v>1009</v>
      </c>
      <c r="C82" s="28" t="s">
        <v>1010</v>
      </c>
      <c r="D82" s="28" t="s">
        <v>989</v>
      </c>
      <c r="E82" s="28" t="s">
        <v>524</v>
      </c>
      <c r="F82" s="85">
        <v>280224</v>
      </c>
      <c r="G82" s="29">
        <v>83.22</v>
      </c>
      <c r="H82" s="29" t="s">
        <v>1071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44929</v>
      </c>
      <c r="B83" s="29" t="s">
        <v>1009</v>
      </c>
      <c r="C83" s="28" t="s">
        <v>1010</v>
      </c>
      <c r="D83" s="28" t="s">
        <v>1012</v>
      </c>
      <c r="E83" s="28" t="s">
        <v>524</v>
      </c>
      <c r="F83" s="85">
        <v>142509</v>
      </c>
      <c r="G83" s="29">
        <v>82.15</v>
      </c>
      <c r="H83" s="29" t="s">
        <v>1071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44929</v>
      </c>
      <c r="B84" s="29" t="s">
        <v>1013</v>
      </c>
      <c r="C84" s="28" t="s">
        <v>1014</v>
      </c>
      <c r="D84" s="28" t="s">
        <v>989</v>
      </c>
      <c r="E84" s="28" t="s">
        <v>524</v>
      </c>
      <c r="F84" s="85">
        <v>426836</v>
      </c>
      <c r="G84" s="29">
        <v>233.7</v>
      </c>
      <c r="H84" s="29" t="s">
        <v>1071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44929</v>
      </c>
      <c r="B85" s="29" t="s">
        <v>1015</v>
      </c>
      <c r="C85" s="28" t="s">
        <v>1016</v>
      </c>
      <c r="D85" s="28" t="s">
        <v>1017</v>
      </c>
      <c r="E85" s="28" t="s">
        <v>524</v>
      </c>
      <c r="F85" s="85">
        <v>54600</v>
      </c>
      <c r="G85" s="29">
        <v>274.08999999999997</v>
      </c>
      <c r="H85" s="29" t="s">
        <v>1071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44929</v>
      </c>
      <c r="B86" s="29" t="s">
        <v>1018</v>
      </c>
      <c r="C86" s="28" t="s">
        <v>1019</v>
      </c>
      <c r="D86" s="28" t="s">
        <v>1020</v>
      </c>
      <c r="E86" s="28" t="s">
        <v>524</v>
      </c>
      <c r="F86" s="85">
        <v>118327</v>
      </c>
      <c r="G86" s="29">
        <v>18.91</v>
      </c>
      <c r="H86" s="29" t="s">
        <v>1071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44929</v>
      </c>
      <c r="B87" s="29" t="s">
        <v>1018</v>
      </c>
      <c r="C87" s="28" t="s">
        <v>1019</v>
      </c>
      <c r="D87" s="28" t="s">
        <v>1021</v>
      </c>
      <c r="E87" s="28" t="s">
        <v>524</v>
      </c>
      <c r="F87" s="85">
        <v>110619</v>
      </c>
      <c r="G87" s="29">
        <v>19.010000000000002</v>
      </c>
      <c r="H87" s="29" t="s">
        <v>1071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44929</v>
      </c>
      <c r="B88" s="29" t="s">
        <v>1022</v>
      </c>
      <c r="C88" s="28" t="s">
        <v>1023</v>
      </c>
      <c r="D88" s="28" t="s">
        <v>1024</v>
      </c>
      <c r="E88" s="28" t="s">
        <v>524</v>
      </c>
      <c r="F88" s="85">
        <v>60000</v>
      </c>
      <c r="G88" s="29">
        <v>158.66</v>
      </c>
      <c r="H88" s="29" t="s">
        <v>1071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44929</v>
      </c>
      <c r="B89" s="29" t="s">
        <v>1025</v>
      </c>
      <c r="C89" s="28" t="s">
        <v>1026</v>
      </c>
      <c r="D89" s="28" t="s">
        <v>1027</v>
      </c>
      <c r="E89" s="28" t="s">
        <v>524</v>
      </c>
      <c r="F89" s="85">
        <v>150000</v>
      </c>
      <c r="G89" s="29">
        <v>300</v>
      </c>
      <c r="H89" s="29" t="s">
        <v>1071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44929</v>
      </c>
      <c r="B90" s="29" t="s">
        <v>426</v>
      </c>
      <c r="C90" s="28" t="s">
        <v>1028</v>
      </c>
      <c r="D90" s="28" t="s">
        <v>1029</v>
      </c>
      <c r="E90" s="28" t="s">
        <v>524</v>
      </c>
      <c r="F90" s="85">
        <v>338000</v>
      </c>
      <c r="G90" s="29">
        <v>1482.59</v>
      </c>
      <c r="H90" s="29" t="s">
        <v>1071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44929</v>
      </c>
      <c r="B91" s="29" t="s">
        <v>1030</v>
      </c>
      <c r="C91" s="28" t="s">
        <v>1031</v>
      </c>
      <c r="D91" s="28" t="s">
        <v>1032</v>
      </c>
      <c r="E91" s="28" t="s">
        <v>524</v>
      </c>
      <c r="F91" s="85">
        <v>2927948</v>
      </c>
      <c r="G91" s="29">
        <v>26.14</v>
      </c>
      <c r="H91" s="29" t="s">
        <v>1071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44929</v>
      </c>
      <c r="B92" s="29" t="s">
        <v>1030</v>
      </c>
      <c r="C92" s="28" t="s">
        <v>1031</v>
      </c>
      <c r="D92" s="28" t="s">
        <v>1033</v>
      </c>
      <c r="E92" s="28" t="s">
        <v>524</v>
      </c>
      <c r="F92" s="85">
        <v>3241369</v>
      </c>
      <c r="G92" s="29">
        <v>26.1</v>
      </c>
      <c r="H92" s="29" t="s">
        <v>1071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44929</v>
      </c>
      <c r="B93" s="29" t="s">
        <v>1034</v>
      </c>
      <c r="C93" s="28" t="s">
        <v>1035</v>
      </c>
      <c r="D93" s="28" t="s">
        <v>989</v>
      </c>
      <c r="E93" s="28" t="s">
        <v>524</v>
      </c>
      <c r="F93" s="85">
        <v>684953</v>
      </c>
      <c r="G93" s="29">
        <v>101.86</v>
      </c>
      <c r="H93" s="29" t="s">
        <v>1071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44929</v>
      </c>
      <c r="B94" s="29" t="s">
        <v>1036</v>
      </c>
      <c r="C94" s="28" t="s">
        <v>1037</v>
      </c>
      <c r="D94" s="28" t="s">
        <v>1038</v>
      </c>
      <c r="E94" s="28" t="s">
        <v>524</v>
      </c>
      <c r="F94" s="85">
        <v>60000</v>
      </c>
      <c r="G94" s="29">
        <v>41.44</v>
      </c>
      <c r="H94" s="29" t="s">
        <v>1071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44929</v>
      </c>
      <c r="B95" s="29" t="s">
        <v>1039</v>
      </c>
      <c r="C95" s="28" t="s">
        <v>1040</v>
      </c>
      <c r="D95" s="28" t="s">
        <v>1041</v>
      </c>
      <c r="E95" s="28" t="s">
        <v>524</v>
      </c>
      <c r="F95" s="85">
        <v>56716</v>
      </c>
      <c r="G95" s="29">
        <v>125.67</v>
      </c>
      <c r="H95" s="29" t="s">
        <v>1071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44929</v>
      </c>
      <c r="B96" s="29" t="s">
        <v>1042</v>
      </c>
      <c r="C96" s="28" t="s">
        <v>1043</v>
      </c>
      <c r="D96" s="28" t="s">
        <v>1044</v>
      </c>
      <c r="E96" s="28" t="s">
        <v>524</v>
      </c>
      <c r="F96" s="85">
        <v>20934000</v>
      </c>
      <c r="G96" s="29">
        <v>20.48</v>
      </c>
      <c r="H96" s="29" t="s">
        <v>1071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44929</v>
      </c>
      <c r="B97" s="29" t="s">
        <v>1045</v>
      </c>
      <c r="C97" s="28" t="s">
        <v>1046</v>
      </c>
      <c r="D97" s="28" t="s">
        <v>1047</v>
      </c>
      <c r="E97" s="28" t="s">
        <v>524</v>
      </c>
      <c r="F97" s="85">
        <v>192000</v>
      </c>
      <c r="G97" s="29">
        <v>34.880000000000003</v>
      </c>
      <c r="H97" s="29" t="s">
        <v>1071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44929</v>
      </c>
      <c r="B98" s="29" t="s">
        <v>1048</v>
      </c>
      <c r="C98" s="28" t="s">
        <v>1049</v>
      </c>
      <c r="D98" s="28" t="s">
        <v>1050</v>
      </c>
      <c r="E98" s="28" t="s">
        <v>524</v>
      </c>
      <c r="F98" s="85">
        <v>2141886</v>
      </c>
      <c r="G98" s="29">
        <v>1.37</v>
      </c>
      <c r="H98" s="29" t="s">
        <v>1071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44929</v>
      </c>
      <c r="B99" s="29" t="s">
        <v>985</v>
      </c>
      <c r="C99" s="28" t="s">
        <v>986</v>
      </c>
      <c r="D99" s="28" t="s">
        <v>1051</v>
      </c>
      <c r="E99" s="28" t="s">
        <v>525</v>
      </c>
      <c r="F99" s="85">
        <v>500000</v>
      </c>
      <c r="G99" s="29">
        <v>6.5</v>
      </c>
      <c r="H99" s="29" t="s">
        <v>1071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44929</v>
      </c>
      <c r="B100" s="29" t="s">
        <v>985</v>
      </c>
      <c r="C100" s="28" t="s">
        <v>986</v>
      </c>
      <c r="D100" s="28" t="s">
        <v>990</v>
      </c>
      <c r="E100" s="28" t="s">
        <v>525</v>
      </c>
      <c r="F100" s="85">
        <v>655000</v>
      </c>
      <c r="G100" s="29">
        <v>6.8</v>
      </c>
      <c r="H100" s="29" t="s">
        <v>1071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44929</v>
      </c>
      <c r="B101" s="29" t="s">
        <v>985</v>
      </c>
      <c r="C101" s="28" t="s">
        <v>986</v>
      </c>
      <c r="D101" s="28" t="s">
        <v>991</v>
      </c>
      <c r="E101" s="28" t="s">
        <v>525</v>
      </c>
      <c r="F101" s="85">
        <v>450000</v>
      </c>
      <c r="G101" s="29">
        <v>7.28</v>
      </c>
      <c r="H101" s="29" t="s">
        <v>1071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44929</v>
      </c>
      <c r="B102" s="29" t="s">
        <v>985</v>
      </c>
      <c r="C102" s="28" t="s">
        <v>986</v>
      </c>
      <c r="D102" s="28" t="s">
        <v>992</v>
      </c>
      <c r="E102" s="28" t="s">
        <v>525</v>
      </c>
      <c r="F102" s="85">
        <v>557353</v>
      </c>
      <c r="G102" s="29">
        <v>6.78</v>
      </c>
      <c r="H102" s="29" t="s">
        <v>1071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44929</v>
      </c>
      <c r="B103" s="29" t="s">
        <v>985</v>
      </c>
      <c r="C103" s="28" t="s">
        <v>986</v>
      </c>
      <c r="D103" s="28" t="s">
        <v>993</v>
      </c>
      <c r="E103" s="28" t="s">
        <v>525</v>
      </c>
      <c r="F103" s="85">
        <v>573777</v>
      </c>
      <c r="G103" s="29">
        <v>6.51</v>
      </c>
      <c r="H103" s="29" t="s">
        <v>1071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44929</v>
      </c>
      <c r="B104" s="29" t="s">
        <v>985</v>
      </c>
      <c r="C104" s="28" t="s">
        <v>986</v>
      </c>
      <c r="D104" s="28" t="s">
        <v>997</v>
      </c>
      <c r="E104" s="28" t="s">
        <v>525</v>
      </c>
      <c r="F104" s="85">
        <v>953450</v>
      </c>
      <c r="G104" s="29">
        <v>6.45</v>
      </c>
      <c r="H104" s="29" t="s">
        <v>1071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44929</v>
      </c>
      <c r="B105" s="29" t="s">
        <v>985</v>
      </c>
      <c r="C105" s="28" t="s">
        <v>986</v>
      </c>
      <c r="D105" s="28" t="s">
        <v>1052</v>
      </c>
      <c r="E105" s="28" t="s">
        <v>525</v>
      </c>
      <c r="F105" s="85">
        <v>833330</v>
      </c>
      <c r="G105" s="29">
        <v>6.31</v>
      </c>
      <c r="H105" s="29" t="s">
        <v>1071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44929</v>
      </c>
      <c r="B106" s="29" t="s">
        <v>985</v>
      </c>
      <c r="C106" s="28" t="s">
        <v>986</v>
      </c>
      <c r="D106" s="28" t="s">
        <v>1053</v>
      </c>
      <c r="E106" s="28" t="s">
        <v>525</v>
      </c>
      <c r="F106" s="85">
        <v>600000</v>
      </c>
      <c r="G106" s="29">
        <v>7.1</v>
      </c>
      <c r="H106" s="29" t="s">
        <v>1071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44929</v>
      </c>
      <c r="B107" s="29" t="s">
        <v>985</v>
      </c>
      <c r="C107" s="28" t="s">
        <v>986</v>
      </c>
      <c r="D107" s="28" t="s">
        <v>988</v>
      </c>
      <c r="E107" s="28" t="s">
        <v>525</v>
      </c>
      <c r="F107" s="85">
        <v>554914</v>
      </c>
      <c r="G107" s="29">
        <v>6.52</v>
      </c>
      <c r="H107" s="29" t="s">
        <v>1071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44929</v>
      </c>
      <c r="B108" s="29" t="s">
        <v>985</v>
      </c>
      <c r="C108" s="28" t="s">
        <v>986</v>
      </c>
      <c r="D108" s="28" t="s">
        <v>1002</v>
      </c>
      <c r="E108" s="28" t="s">
        <v>525</v>
      </c>
      <c r="F108" s="85">
        <v>128379</v>
      </c>
      <c r="G108" s="29">
        <v>6.77</v>
      </c>
      <c r="H108" s="29" t="s">
        <v>1071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44929</v>
      </c>
      <c r="B109" s="29" t="s">
        <v>985</v>
      </c>
      <c r="C109" s="28" t="s">
        <v>986</v>
      </c>
      <c r="D109" s="28" t="s">
        <v>1001</v>
      </c>
      <c r="E109" s="28" t="s">
        <v>525</v>
      </c>
      <c r="F109" s="85">
        <v>724940</v>
      </c>
      <c r="G109" s="29">
        <v>6.54</v>
      </c>
      <c r="H109" s="29" t="s">
        <v>1071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44929</v>
      </c>
      <c r="B110" s="29" t="s">
        <v>985</v>
      </c>
      <c r="C110" s="28" t="s">
        <v>986</v>
      </c>
      <c r="D110" s="28" t="s">
        <v>1000</v>
      </c>
      <c r="E110" s="28" t="s">
        <v>525</v>
      </c>
      <c r="F110" s="85">
        <v>1200000</v>
      </c>
      <c r="G110" s="29">
        <v>6.88</v>
      </c>
      <c r="H110" s="29" t="s">
        <v>1071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44929</v>
      </c>
      <c r="B111" s="29" t="s">
        <v>985</v>
      </c>
      <c r="C111" s="28" t="s">
        <v>986</v>
      </c>
      <c r="D111" s="28" t="s">
        <v>999</v>
      </c>
      <c r="E111" s="28" t="s">
        <v>525</v>
      </c>
      <c r="F111" s="85">
        <v>1650000</v>
      </c>
      <c r="G111" s="29">
        <v>6.72</v>
      </c>
      <c r="H111" s="29" t="s">
        <v>1071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44929</v>
      </c>
      <c r="B112" s="29" t="s">
        <v>985</v>
      </c>
      <c r="C112" s="28" t="s">
        <v>986</v>
      </c>
      <c r="D112" s="28" t="s">
        <v>1054</v>
      </c>
      <c r="E112" s="28" t="s">
        <v>525</v>
      </c>
      <c r="F112" s="85">
        <v>500000</v>
      </c>
      <c r="G112" s="29">
        <v>6.6</v>
      </c>
      <c r="H112" s="29" t="s">
        <v>1071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44929</v>
      </c>
      <c r="B113" s="29" t="s">
        <v>985</v>
      </c>
      <c r="C113" s="28" t="s">
        <v>986</v>
      </c>
      <c r="D113" s="28" t="s">
        <v>996</v>
      </c>
      <c r="E113" s="28" t="s">
        <v>525</v>
      </c>
      <c r="F113" s="85">
        <v>486004</v>
      </c>
      <c r="G113" s="29">
        <v>6.75</v>
      </c>
      <c r="H113" s="29" t="s">
        <v>1071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44929</v>
      </c>
      <c r="B114" s="29" t="s">
        <v>985</v>
      </c>
      <c r="C114" s="28" t="s">
        <v>986</v>
      </c>
      <c r="D114" s="28" t="s">
        <v>995</v>
      </c>
      <c r="E114" s="28" t="s">
        <v>525</v>
      </c>
      <c r="F114" s="85">
        <v>1600866</v>
      </c>
      <c r="G114" s="29">
        <v>7.13</v>
      </c>
      <c r="H114" s="29" t="s">
        <v>1071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44929</v>
      </c>
      <c r="B115" s="29" t="s">
        <v>985</v>
      </c>
      <c r="C115" s="28" t="s">
        <v>986</v>
      </c>
      <c r="D115" s="28" t="s">
        <v>989</v>
      </c>
      <c r="E115" s="28" t="s">
        <v>525</v>
      </c>
      <c r="F115" s="85">
        <v>934569</v>
      </c>
      <c r="G115" s="29">
        <v>6.81</v>
      </c>
      <c r="H115" s="29" t="s">
        <v>1071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44929</v>
      </c>
      <c r="B116" s="29" t="s">
        <v>985</v>
      </c>
      <c r="C116" s="28" t="s">
        <v>986</v>
      </c>
      <c r="D116" s="28" t="s">
        <v>987</v>
      </c>
      <c r="E116" s="28" t="s">
        <v>525</v>
      </c>
      <c r="F116" s="85">
        <v>1603349</v>
      </c>
      <c r="G116" s="29">
        <v>6.61</v>
      </c>
      <c r="H116" s="29" t="s">
        <v>1071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44929</v>
      </c>
      <c r="B117" s="29" t="s">
        <v>985</v>
      </c>
      <c r="C117" s="28" t="s">
        <v>986</v>
      </c>
      <c r="D117" s="28" t="s">
        <v>994</v>
      </c>
      <c r="E117" s="28" t="s">
        <v>525</v>
      </c>
      <c r="F117" s="85">
        <v>818670</v>
      </c>
      <c r="G117" s="29">
        <v>6.54</v>
      </c>
      <c r="H117" s="29" t="s">
        <v>1071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44929</v>
      </c>
      <c r="B118" s="29" t="s">
        <v>1003</v>
      </c>
      <c r="C118" s="28" t="s">
        <v>1004</v>
      </c>
      <c r="D118" s="28" t="s">
        <v>1055</v>
      </c>
      <c r="E118" s="28" t="s">
        <v>525</v>
      </c>
      <c r="F118" s="85">
        <v>65516</v>
      </c>
      <c r="G118" s="29">
        <v>36.79</v>
      </c>
      <c r="H118" s="29" t="s">
        <v>1071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44929</v>
      </c>
      <c r="B119" s="29" t="s">
        <v>1056</v>
      </c>
      <c r="C119" s="28" t="s">
        <v>1057</v>
      </c>
      <c r="D119" s="28" t="s">
        <v>871</v>
      </c>
      <c r="E119" s="28" t="s">
        <v>525</v>
      </c>
      <c r="F119" s="85">
        <v>38400</v>
      </c>
      <c r="G119" s="29">
        <v>120.27</v>
      </c>
      <c r="H119" s="29" t="s">
        <v>1071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44929</v>
      </c>
      <c r="B120" s="29" t="s">
        <v>1058</v>
      </c>
      <c r="C120" s="28" t="s">
        <v>1059</v>
      </c>
      <c r="D120" s="28" t="s">
        <v>1060</v>
      </c>
      <c r="E120" s="28" t="s">
        <v>525</v>
      </c>
      <c r="F120" s="85">
        <v>76800</v>
      </c>
      <c r="G120" s="29">
        <v>74.41</v>
      </c>
      <c r="H120" s="29" t="s">
        <v>1071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44929</v>
      </c>
      <c r="B121" s="29" t="s">
        <v>1009</v>
      </c>
      <c r="C121" s="28" t="s">
        <v>1010</v>
      </c>
      <c r="D121" s="28" t="s">
        <v>1012</v>
      </c>
      <c r="E121" s="28" t="s">
        <v>525</v>
      </c>
      <c r="F121" s="85">
        <v>142509</v>
      </c>
      <c r="G121" s="29">
        <v>82.13</v>
      </c>
      <c r="H121" s="29" t="s">
        <v>1071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44929</v>
      </c>
      <c r="B122" s="29" t="s">
        <v>1009</v>
      </c>
      <c r="C122" s="28" t="s">
        <v>1010</v>
      </c>
      <c r="D122" s="28" t="s">
        <v>989</v>
      </c>
      <c r="E122" s="28" t="s">
        <v>525</v>
      </c>
      <c r="F122" s="85">
        <v>280224</v>
      </c>
      <c r="G122" s="29">
        <v>83.29</v>
      </c>
      <c r="H122" s="29" t="s">
        <v>1071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44929</v>
      </c>
      <c r="B123" s="29" t="s">
        <v>1009</v>
      </c>
      <c r="C123" s="28" t="s">
        <v>1010</v>
      </c>
      <c r="D123" s="28" t="s">
        <v>1011</v>
      </c>
      <c r="E123" s="28" t="s">
        <v>525</v>
      </c>
      <c r="F123" s="85">
        <v>167003</v>
      </c>
      <c r="G123" s="29">
        <v>82.92</v>
      </c>
      <c r="H123" s="29" t="s">
        <v>1071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44929</v>
      </c>
      <c r="B124" s="29" t="s">
        <v>1013</v>
      </c>
      <c r="C124" s="28" t="s">
        <v>1014</v>
      </c>
      <c r="D124" s="28" t="s">
        <v>989</v>
      </c>
      <c r="E124" s="28" t="s">
        <v>525</v>
      </c>
      <c r="F124" s="85">
        <v>426836</v>
      </c>
      <c r="G124" s="29">
        <v>233.47</v>
      </c>
      <c r="H124" s="29" t="s">
        <v>1071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44929</v>
      </c>
      <c r="B125" s="29" t="s">
        <v>1061</v>
      </c>
      <c r="C125" s="28" t="s">
        <v>1062</v>
      </c>
      <c r="D125" s="28" t="s">
        <v>1063</v>
      </c>
      <c r="E125" s="28" t="s">
        <v>525</v>
      </c>
      <c r="F125" s="85">
        <v>55864</v>
      </c>
      <c r="G125" s="29">
        <v>63.4</v>
      </c>
      <c r="H125" s="29" t="s">
        <v>1071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44929</v>
      </c>
      <c r="B126" s="29" t="s">
        <v>1018</v>
      </c>
      <c r="C126" s="28" t="s">
        <v>1019</v>
      </c>
      <c r="D126" s="28" t="s">
        <v>1021</v>
      </c>
      <c r="E126" s="28" t="s">
        <v>525</v>
      </c>
      <c r="F126" s="85">
        <v>110619</v>
      </c>
      <c r="G126" s="29">
        <v>18.899999999999999</v>
      </c>
      <c r="H126" s="29" t="s">
        <v>1071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44929</v>
      </c>
      <c r="B127" s="29" t="s">
        <v>1018</v>
      </c>
      <c r="C127" s="28" t="s">
        <v>1019</v>
      </c>
      <c r="D127" s="28" t="s">
        <v>1020</v>
      </c>
      <c r="E127" s="28" t="s">
        <v>525</v>
      </c>
      <c r="F127" s="85">
        <v>119465</v>
      </c>
      <c r="G127" s="29">
        <v>19</v>
      </c>
      <c r="H127" s="29" t="s">
        <v>1071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44929</v>
      </c>
      <c r="B128" s="29" t="s">
        <v>1064</v>
      </c>
      <c r="C128" s="28" t="s">
        <v>1065</v>
      </c>
      <c r="D128" s="28" t="s">
        <v>1066</v>
      </c>
      <c r="E128" s="28" t="s">
        <v>525</v>
      </c>
      <c r="F128" s="85">
        <v>65100</v>
      </c>
      <c r="G128" s="29">
        <v>51.3</v>
      </c>
      <c r="H128" s="29" t="s">
        <v>1071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44929</v>
      </c>
      <c r="B129" s="29" t="s">
        <v>1025</v>
      </c>
      <c r="C129" s="28" t="s">
        <v>1026</v>
      </c>
      <c r="D129" s="28" t="s">
        <v>1067</v>
      </c>
      <c r="E129" s="28" t="s">
        <v>525</v>
      </c>
      <c r="F129" s="85">
        <v>159443</v>
      </c>
      <c r="G129" s="29">
        <v>300.10000000000002</v>
      </c>
      <c r="H129" s="29" t="s">
        <v>1071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44929</v>
      </c>
      <c r="B130" s="29" t="s">
        <v>1030</v>
      </c>
      <c r="C130" s="28" t="s">
        <v>1031</v>
      </c>
      <c r="D130" s="28" t="s">
        <v>1033</v>
      </c>
      <c r="E130" s="28" t="s">
        <v>525</v>
      </c>
      <c r="F130" s="85">
        <v>3241369</v>
      </c>
      <c r="G130" s="29">
        <v>26.15</v>
      </c>
      <c r="H130" s="29" t="s">
        <v>1071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44929</v>
      </c>
      <c r="B131" s="29" t="s">
        <v>1030</v>
      </c>
      <c r="C131" s="28" t="s">
        <v>1031</v>
      </c>
      <c r="D131" s="28" t="s">
        <v>1032</v>
      </c>
      <c r="E131" s="28" t="s">
        <v>525</v>
      </c>
      <c r="F131" s="85">
        <v>2943675</v>
      </c>
      <c r="G131" s="29">
        <v>26.09</v>
      </c>
      <c r="H131" s="29" t="s">
        <v>1071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44929</v>
      </c>
      <c r="B132" s="29" t="s">
        <v>1034</v>
      </c>
      <c r="C132" s="28" t="s">
        <v>1035</v>
      </c>
      <c r="D132" s="28" t="s">
        <v>989</v>
      </c>
      <c r="E132" s="28" t="s">
        <v>525</v>
      </c>
      <c r="F132" s="85">
        <v>684953</v>
      </c>
      <c r="G132" s="29">
        <v>102.01</v>
      </c>
      <c r="H132" s="29" t="s">
        <v>1071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44929</v>
      </c>
      <c r="B133" s="29" t="s">
        <v>1039</v>
      </c>
      <c r="C133" s="28" t="s">
        <v>1040</v>
      </c>
      <c r="D133" s="28" t="s">
        <v>1041</v>
      </c>
      <c r="E133" s="28" t="s">
        <v>525</v>
      </c>
      <c r="F133" s="85">
        <v>79038</v>
      </c>
      <c r="G133" s="29">
        <v>122.91</v>
      </c>
      <c r="H133" s="29" t="s">
        <v>1071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44929</v>
      </c>
      <c r="B134" s="29" t="s">
        <v>1042</v>
      </c>
      <c r="C134" s="28" t="s">
        <v>1043</v>
      </c>
      <c r="D134" s="28" t="s">
        <v>1044</v>
      </c>
      <c r="E134" s="28" t="s">
        <v>525</v>
      </c>
      <c r="F134" s="85">
        <v>21006000</v>
      </c>
      <c r="G134" s="29">
        <v>20.49</v>
      </c>
      <c r="H134" s="29" t="s">
        <v>1071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44929</v>
      </c>
      <c r="B135" s="29" t="s">
        <v>1068</v>
      </c>
      <c r="C135" s="28" t="s">
        <v>1069</v>
      </c>
      <c r="D135" s="28" t="s">
        <v>1070</v>
      </c>
      <c r="E135" s="28" t="s">
        <v>525</v>
      </c>
      <c r="F135" s="85">
        <v>500000</v>
      </c>
      <c r="G135" s="29">
        <v>36.5</v>
      </c>
      <c r="H135" s="29" t="s">
        <v>1071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44929</v>
      </c>
      <c r="B136" s="29" t="s">
        <v>1048</v>
      </c>
      <c r="C136" s="28" t="s">
        <v>1049</v>
      </c>
      <c r="D136" s="28" t="s">
        <v>1050</v>
      </c>
      <c r="E136" s="28" t="s">
        <v>525</v>
      </c>
      <c r="F136" s="85">
        <v>2118886</v>
      </c>
      <c r="G136" s="29">
        <v>1.32</v>
      </c>
      <c r="H136" s="29" t="s">
        <v>1071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2"/>
  <sheetViews>
    <sheetView zoomScale="85" zoomScaleNormal="85" workbookViewId="0">
      <selection activeCell="I257" sqref="I25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44930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526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516</v>
      </c>
      <c r="C9" s="94"/>
      <c r="D9" s="95" t="s">
        <v>527</v>
      </c>
      <c r="E9" s="94" t="s">
        <v>528</v>
      </c>
      <c r="F9" s="94" t="s">
        <v>529</v>
      </c>
      <c r="G9" s="94" t="s">
        <v>530</v>
      </c>
      <c r="H9" s="94" t="s">
        <v>531</v>
      </c>
      <c r="I9" s="94" t="s">
        <v>532</v>
      </c>
      <c r="J9" s="93" t="s">
        <v>533</v>
      </c>
      <c r="K9" s="94" t="s">
        <v>534</v>
      </c>
      <c r="L9" s="96" t="s">
        <v>535</v>
      </c>
      <c r="M9" s="96" t="s">
        <v>536</v>
      </c>
      <c r="N9" s="94" t="s">
        <v>537</v>
      </c>
      <c r="O9" s="95" t="s">
        <v>538</v>
      </c>
      <c r="P9" s="94" t="s">
        <v>767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541</v>
      </c>
      <c r="F10" s="306">
        <v>147</v>
      </c>
      <c r="G10" s="306">
        <v>137</v>
      </c>
      <c r="H10" s="306">
        <v>154</v>
      </c>
      <c r="I10" s="307" t="s">
        <v>869</v>
      </c>
      <c r="J10" s="275" t="s">
        <v>870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539</v>
      </c>
      <c r="O10" s="278">
        <v>44866</v>
      </c>
      <c r="P10" s="275"/>
      <c r="Q10" s="197"/>
      <c r="R10" s="197" t="s">
        <v>803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6">
        <v>2</v>
      </c>
      <c r="B11" s="308">
        <v>44876</v>
      </c>
      <c r="C11" s="303"/>
      <c r="D11" s="304" t="s">
        <v>206</v>
      </c>
      <c r="E11" s="305" t="s">
        <v>541</v>
      </c>
      <c r="F11" s="306">
        <v>6800</v>
      </c>
      <c r="G11" s="306">
        <v>6340</v>
      </c>
      <c r="H11" s="306">
        <v>7160</v>
      </c>
      <c r="I11" s="307" t="s">
        <v>872</v>
      </c>
      <c r="J11" s="275" t="s">
        <v>878</v>
      </c>
      <c r="K11" s="275">
        <f t="shared" ref="K11" si="3">H11-F11</f>
        <v>360</v>
      </c>
      <c r="L11" s="276">
        <f t="shared" ref="L11" si="4">(F11*-0.7)/100</f>
        <v>-47.6</v>
      </c>
      <c r="M11" s="277">
        <f t="shared" ref="M11" si="5">(K11+L11)/F11</f>
        <v>4.5941176470588235E-2</v>
      </c>
      <c r="N11" s="275" t="s">
        <v>539</v>
      </c>
      <c r="O11" s="278">
        <v>44896</v>
      </c>
      <c r="P11" s="275"/>
      <c r="Q11" s="197"/>
      <c r="R11" s="197" t="s">
        <v>540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272</v>
      </c>
      <c r="E12" s="305" t="s">
        <v>541</v>
      </c>
      <c r="F12" s="306">
        <v>5670</v>
      </c>
      <c r="G12" s="306">
        <v>5250</v>
      </c>
      <c r="H12" s="306">
        <v>5905</v>
      </c>
      <c r="I12" s="307" t="s">
        <v>877</v>
      </c>
      <c r="J12" s="275" t="s">
        <v>895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539</v>
      </c>
      <c r="O12" s="278">
        <v>44923</v>
      </c>
      <c r="P12" s="275"/>
      <c r="Q12" s="197"/>
      <c r="R12" s="197" t="s">
        <v>540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198</v>
      </c>
      <c r="E13" s="313" t="s">
        <v>541</v>
      </c>
      <c r="F13" s="201" t="s">
        <v>880</v>
      </c>
      <c r="G13" s="201">
        <v>3140</v>
      </c>
      <c r="H13" s="201"/>
      <c r="I13" s="314" t="s">
        <v>874</v>
      </c>
      <c r="J13" s="246" t="s">
        <v>542</v>
      </c>
      <c r="K13" s="246"/>
      <c r="L13" s="247"/>
      <c r="M13" s="248"/>
      <c r="N13" s="246"/>
      <c r="O13" s="249"/>
      <c r="P13" s="246"/>
      <c r="Q13" s="197"/>
      <c r="R13" s="197" t="s">
        <v>540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44922</v>
      </c>
      <c r="C14" s="250"/>
      <c r="D14" s="251" t="s">
        <v>257</v>
      </c>
      <c r="E14" s="252" t="s">
        <v>541</v>
      </c>
      <c r="F14" s="245" t="s">
        <v>892</v>
      </c>
      <c r="G14" s="245">
        <v>246</v>
      </c>
      <c r="H14" s="245"/>
      <c r="I14" s="253" t="s">
        <v>879</v>
      </c>
      <c r="J14" s="246" t="s">
        <v>542</v>
      </c>
      <c r="K14" s="246"/>
      <c r="L14" s="247"/>
      <c r="M14" s="248"/>
      <c r="N14" s="246"/>
      <c r="O14" s="249"/>
      <c r="P14" s="24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/>
      <c r="B15" s="244"/>
      <c r="C15" s="250"/>
      <c r="D15" s="251"/>
      <c r="E15" s="252"/>
      <c r="F15" s="245"/>
      <c r="G15" s="245"/>
      <c r="H15" s="245"/>
      <c r="I15" s="253"/>
      <c r="J15" s="246"/>
      <c r="K15" s="246"/>
      <c r="L15" s="247"/>
      <c r="M15" s="248"/>
      <c r="N15" s="246"/>
      <c r="O15" s="249"/>
      <c r="P15" s="24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/>
      <c r="B16" s="244"/>
      <c r="C16" s="250"/>
      <c r="D16" s="251"/>
      <c r="E16" s="252"/>
      <c r="F16" s="245"/>
      <c r="G16" s="245"/>
      <c r="H16" s="245"/>
      <c r="I16" s="253"/>
      <c r="J16" s="246"/>
      <c r="K16" s="246"/>
      <c r="L16" s="247"/>
      <c r="M16" s="248"/>
      <c r="N16" s="246"/>
      <c r="O16" s="249"/>
      <c r="P16" s="24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30"/>
      <c r="B17" s="229"/>
      <c r="C17" s="292"/>
      <c r="D17" s="293"/>
      <c r="E17" s="294"/>
      <c r="F17" s="230"/>
      <c r="G17" s="230"/>
      <c r="H17" s="230"/>
      <c r="I17" s="295"/>
      <c r="J17" s="296"/>
      <c r="K17" s="296"/>
      <c r="L17" s="297"/>
      <c r="M17" s="298"/>
      <c r="N17" s="296"/>
      <c r="O17" s="299"/>
      <c r="P17" s="2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4.25" customHeight="1">
      <c r="A18" s="97"/>
      <c r="B18" s="98"/>
      <c r="C18" s="99"/>
      <c r="D18" s="100"/>
      <c r="E18" s="101"/>
      <c r="F18" s="101"/>
      <c r="H18" s="101"/>
      <c r="I18" s="102"/>
      <c r="J18" s="103"/>
      <c r="K18" s="103"/>
      <c r="L18" s="104"/>
      <c r="M18" s="105"/>
      <c r="N18" s="106"/>
      <c r="O18" s="107"/>
      <c r="P18" s="108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4.25" customHeight="1">
      <c r="A19" s="97"/>
      <c r="B19" s="98"/>
      <c r="C19" s="99"/>
      <c r="D19" s="100"/>
      <c r="E19" s="101"/>
      <c r="F19" s="101"/>
      <c r="G19" s="97"/>
      <c r="H19" s="101"/>
      <c r="I19" s="102"/>
      <c r="J19" s="103"/>
      <c r="K19" s="103"/>
      <c r="L19" s="104"/>
      <c r="M19" s="105"/>
      <c r="N19" s="106"/>
      <c r="O19" s="107"/>
      <c r="P19" s="10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09" t="s">
        <v>543</v>
      </c>
      <c r="B20" s="110"/>
      <c r="C20" s="111"/>
      <c r="E20" s="112"/>
      <c r="F20" s="112"/>
      <c r="G20" s="112"/>
      <c r="H20" s="112"/>
      <c r="I20" s="112"/>
      <c r="J20" s="113"/>
      <c r="K20" s="112"/>
      <c r="L20" s="114"/>
      <c r="M20" s="54"/>
      <c r="N20" s="113"/>
      <c r="O20" s="11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5" t="s">
        <v>544</v>
      </c>
      <c r="B21" s="109"/>
      <c r="C21" s="109"/>
      <c r="D21" s="109"/>
      <c r="E21" s="41"/>
      <c r="F21" s="116" t="s">
        <v>545</v>
      </c>
      <c r="G21" s="6"/>
      <c r="H21" s="6"/>
      <c r="I21" s="6"/>
      <c r="J21" s="117"/>
      <c r="K21" s="118"/>
      <c r="L21" s="118"/>
      <c r="M21" s="119"/>
      <c r="N21" s="1"/>
      <c r="O21" s="12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546</v>
      </c>
      <c r="B22" s="109"/>
      <c r="C22" s="109"/>
      <c r="D22" s="109" t="s">
        <v>793</v>
      </c>
      <c r="E22" s="6"/>
      <c r="F22" s="116" t="s">
        <v>547</v>
      </c>
      <c r="G22" s="6"/>
      <c r="H22" s="6"/>
      <c r="I22" s="6"/>
      <c r="J22" s="117"/>
      <c r="K22" s="118"/>
      <c r="L22" s="118"/>
      <c r="M22" s="119"/>
      <c r="N22" s="1"/>
      <c r="O22" s="12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09"/>
      <c r="B23" s="109"/>
      <c r="C23" s="109"/>
      <c r="D23" s="109"/>
      <c r="E23" s="6"/>
      <c r="F23" s="6"/>
      <c r="G23" s="6"/>
      <c r="H23" s="6"/>
      <c r="I23" s="6"/>
      <c r="J23" s="121"/>
      <c r="K23" s="118"/>
      <c r="L23" s="118"/>
      <c r="M23" s="6"/>
      <c r="N23" s="122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3" t="s">
        <v>548</v>
      </c>
      <c r="C24" s="123"/>
      <c r="D24" s="123"/>
      <c r="E24" s="123"/>
      <c r="F24" s="124"/>
      <c r="G24" s="6"/>
      <c r="H24" s="6"/>
      <c r="I24" s="125"/>
      <c r="J24" s="126"/>
      <c r="K24" s="127"/>
      <c r="L24" s="126"/>
      <c r="M24" s="6"/>
      <c r="N24" s="1"/>
      <c r="O24" s="1"/>
      <c r="P24" s="1"/>
      <c r="R24" s="54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266" t="s">
        <v>16</v>
      </c>
      <c r="B25" s="266" t="s">
        <v>516</v>
      </c>
      <c r="C25" s="266"/>
      <c r="D25" s="228" t="s">
        <v>527</v>
      </c>
      <c r="E25" s="266" t="s">
        <v>528</v>
      </c>
      <c r="F25" s="266" t="s">
        <v>529</v>
      </c>
      <c r="G25" s="266" t="s">
        <v>549</v>
      </c>
      <c r="H25" s="266" t="s">
        <v>531</v>
      </c>
      <c r="I25" s="266" t="s">
        <v>532</v>
      </c>
      <c r="J25" s="96" t="s">
        <v>533</v>
      </c>
      <c r="K25" s="94" t="s">
        <v>550</v>
      </c>
      <c r="L25" s="129" t="s">
        <v>535</v>
      </c>
      <c r="M25" s="96" t="s">
        <v>536</v>
      </c>
      <c r="N25" s="93" t="s">
        <v>537</v>
      </c>
      <c r="O25" s="228" t="s">
        <v>538</v>
      </c>
      <c r="P25" s="41"/>
      <c r="Q25" s="1"/>
      <c r="R25" s="54"/>
      <c r="S25" s="54"/>
      <c r="T25" s="54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289" customFormat="1" ht="13.5" customHeight="1">
      <c r="A26" s="245">
        <v>1</v>
      </c>
      <c r="B26" s="244">
        <v>44921</v>
      </c>
      <c r="C26" s="250"/>
      <c r="D26" s="251" t="s">
        <v>148</v>
      </c>
      <c r="E26" s="252" t="s">
        <v>541</v>
      </c>
      <c r="F26" s="245" t="s">
        <v>887</v>
      </c>
      <c r="G26" s="245">
        <v>1200</v>
      </c>
      <c r="H26" s="245"/>
      <c r="I26" s="253" t="s">
        <v>888</v>
      </c>
      <c r="J26" s="226" t="s">
        <v>542</v>
      </c>
      <c r="K26" s="226"/>
      <c r="L26" s="315"/>
      <c r="M26" s="316"/>
      <c r="N26" s="226"/>
      <c r="O26" s="249"/>
      <c r="P26" s="279"/>
      <c r="Q26" s="198"/>
      <c r="R26" s="227"/>
      <c r="S26" s="197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7"/>
      <c r="AJ26" s="288"/>
      <c r="AK26" s="288"/>
      <c r="AL26" s="288"/>
    </row>
    <row r="27" spans="1:56" s="289" customFormat="1" ht="13.5" customHeight="1">
      <c r="A27" s="245">
        <v>2</v>
      </c>
      <c r="B27" s="244">
        <v>44923</v>
      </c>
      <c r="C27" s="250"/>
      <c r="D27" s="251" t="s">
        <v>740</v>
      </c>
      <c r="E27" s="252" t="s">
        <v>541</v>
      </c>
      <c r="F27" s="245" t="s">
        <v>893</v>
      </c>
      <c r="G27" s="245">
        <v>295</v>
      </c>
      <c r="H27" s="245"/>
      <c r="I27" s="253" t="s">
        <v>894</v>
      </c>
      <c r="J27" s="246" t="s">
        <v>542</v>
      </c>
      <c r="K27" s="246"/>
      <c r="L27" s="247"/>
      <c r="M27" s="248"/>
      <c r="N27" s="246"/>
      <c r="O27" s="249"/>
      <c r="P27" s="279"/>
      <c r="Q27" s="198"/>
      <c r="R27" s="227"/>
      <c r="S27" s="197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7"/>
      <c r="AJ27" s="288"/>
      <c r="AK27" s="288"/>
      <c r="AL27" s="288"/>
    </row>
    <row r="28" spans="1:56" s="289" customFormat="1" ht="13.5" customHeight="1">
      <c r="A28" s="245">
        <v>3</v>
      </c>
      <c r="B28" s="244">
        <v>45262</v>
      </c>
      <c r="C28" s="250"/>
      <c r="D28" s="251" t="s">
        <v>46</v>
      </c>
      <c r="E28" s="252" t="s">
        <v>541</v>
      </c>
      <c r="F28" s="245" t="s">
        <v>916</v>
      </c>
      <c r="G28" s="245">
        <v>795</v>
      </c>
      <c r="H28" s="245"/>
      <c r="I28" s="253" t="s">
        <v>917</v>
      </c>
      <c r="J28" s="246" t="s">
        <v>542</v>
      </c>
      <c r="K28" s="246"/>
      <c r="L28" s="247"/>
      <c r="M28" s="248"/>
      <c r="N28" s="246"/>
      <c r="O28" s="249"/>
      <c r="P28" s="279"/>
      <c r="Q28" s="198"/>
      <c r="R28" s="227"/>
      <c r="S28" s="197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7"/>
      <c r="AJ28" s="288"/>
      <c r="AK28" s="288"/>
      <c r="AL28" s="288"/>
    </row>
    <row r="29" spans="1:56" s="289" customFormat="1" ht="13.5" customHeight="1">
      <c r="A29" s="327">
        <v>4</v>
      </c>
      <c r="B29" s="328">
        <v>45262</v>
      </c>
      <c r="C29" s="329"/>
      <c r="D29" s="330" t="s">
        <v>87</v>
      </c>
      <c r="E29" s="331" t="s">
        <v>541</v>
      </c>
      <c r="F29" s="327">
        <v>3915</v>
      </c>
      <c r="G29" s="327">
        <v>3780</v>
      </c>
      <c r="H29" s="327">
        <v>4025</v>
      </c>
      <c r="I29" s="332" t="s">
        <v>883</v>
      </c>
      <c r="J29" s="317" t="s">
        <v>936</v>
      </c>
      <c r="K29" s="317">
        <f t="shared" ref="K29" si="9">H29-F29</f>
        <v>110</v>
      </c>
      <c r="L29" s="324">
        <f t="shared" ref="L29" si="10">(F29*-0.7)/100</f>
        <v>-27.405000000000001</v>
      </c>
      <c r="M29" s="325">
        <f t="shared" ref="M29" si="11">(K29+L29)/F29</f>
        <v>2.1097062579821201E-2</v>
      </c>
      <c r="N29" s="317" t="s">
        <v>539</v>
      </c>
      <c r="O29" s="326">
        <v>44929</v>
      </c>
      <c r="P29" s="279"/>
      <c r="Q29" s="198"/>
      <c r="R29" s="227"/>
      <c r="S29" s="197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7"/>
      <c r="AJ29" s="288"/>
      <c r="AK29" s="288"/>
      <c r="AL29" s="288"/>
    </row>
    <row r="30" spans="1:56" s="289" customFormat="1" ht="13.5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79"/>
      <c r="Q30" s="198"/>
      <c r="R30" s="227"/>
      <c r="S30" s="197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7"/>
      <c r="AJ30" s="288"/>
      <c r="AK30" s="288"/>
      <c r="AL30" s="288"/>
    </row>
    <row r="31" spans="1:56" s="289" customFormat="1" ht="13.5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79"/>
      <c r="Q31" s="198"/>
      <c r="R31" s="227"/>
      <c r="S31" s="197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7"/>
      <c r="AJ31" s="288"/>
      <c r="AK31" s="288"/>
      <c r="AL31" s="288"/>
    </row>
    <row r="32" spans="1:56" s="289" customFormat="1" ht="13.5" customHeight="1">
      <c r="A32" s="245"/>
      <c r="B32" s="244"/>
      <c r="C32" s="250"/>
      <c r="D32" s="251"/>
      <c r="E32" s="252"/>
      <c r="F32" s="245"/>
      <c r="G32" s="245"/>
      <c r="H32" s="245"/>
      <c r="I32" s="253"/>
      <c r="J32" s="246"/>
      <c r="K32" s="246"/>
      <c r="L32" s="247"/>
      <c r="M32" s="248"/>
      <c r="N32" s="246"/>
      <c r="O32" s="249"/>
      <c r="P32" s="279"/>
      <c r="Q32" s="198"/>
      <c r="R32" s="227"/>
      <c r="S32" s="197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7"/>
      <c r="AJ32" s="288"/>
      <c r="AK32" s="288"/>
      <c r="AL32" s="288"/>
    </row>
    <row r="33" spans="1:38" s="289" customFormat="1" ht="13.5" customHeight="1">
      <c r="A33" s="245"/>
      <c r="B33" s="244"/>
      <c r="C33" s="250"/>
      <c r="D33" s="251"/>
      <c r="E33" s="252"/>
      <c r="F33" s="245"/>
      <c r="G33" s="245"/>
      <c r="H33" s="245"/>
      <c r="I33" s="253"/>
      <c r="J33" s="246"/>
      <c r="K33" s="246"/>
      <c r="L33" s="247"/>
      <c r="M33" s="248"/>
      <c r="N33" s="246"/>
      <c r="O33" s="249"/>
      <c r="P33" s="279"/>
      <c r="Q33" s="198"/>
      <c r="R33" s="227"/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91" customFormat="1" ht="13.5" customHeight="1">
      <c r="A34" s="230"/>
      <c r="B34" s="229"/>
      <c r="C34" s="292"/>
      <c r="D34" s="293"/>
      <c r="E34" s="294"/>
      <c r="F34" s="230"/>
      <c r="G34" s="230"/>
      <c r="H34" s="230"/>
      <c r="I34" s="295"/>
      <c r="J34" s="296"/>
      <c r="K34" s="296"/>
      <c r="L34" s="297"/>
      <c r="M34" s="298"/>
      <c r="N34" s="296"/>
      <c r="O34" s="299"/>
      <c r="P34" s="279"/>
      <c r="Q34" s="198"/>
      <c r="R34" s="227"/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</row>
    <row r="35" spans="1:38" ht="44.25" customHeight="1">
      <c r="A35" s="109" t="s">
        <v>543</v>
      </c>
      <c r="B35" s="130"/>
      <c r="C35" s="130"/>
      <c r="D35" s="1"/>
      <c r="E35" s="6"/>
      <c r="F35" s="6"/>
      <c r="G35" s="6"/>
      <c r="H35" s="6" t="s">
        <v>555</v>
      </c>
      <c r="I35" s="6"/>
      <c r="J35" s="6"/>
      <c r="K35" s="105"/>
      <c r="L35" s="131"/>
      <c r="M35" s="105"/>
      <c r="N35" s="106"/>
      <c r="O35" s="105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8" ht="12.75" customHeight="1">
      <c r="A36" s="115" t="s">
        <v>544</v>
      </c>
      <c r="B36" s="109"/>
      <c r="C36" s="109"/>
      <c r="D36" s="109"/>
      <c r="E36" s="41"/>
      <c r="F36" s="116" t="s">
        <v>545</v>
      </c>
      <c r="G36" s="54"/>
      <c r="H36" s="41"/>
      <c r="I36" s="54"/>
      <c r="J36" s="6"/>
      <c r="K36" s="132"/>
      <c r="L36" s="133"/>
      <c r="M36" s="6"/>
      <c r="N36" s="99"/>
      <c r="O36" s="134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15"/>
      <c r="B37" s="109"/>
      <c r="C37" s="109"/>
      <c r="D37" s="109"/>
      <c r="E37" s="6"/>
      <c r="F37" s="116" t="s">
        <v>547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09"/>
      <c r="B38" s="109"/>
      <c r="C38" s="109"/>
      <c r="D38" s="109"/>
      <c r="E38" s="6"/>
      <c r="F38" s="6"/>
      <c r="G38" s="6"/>
      <c r="H38" s="6"/>
      <c r="I38" s="6"/>
      <c r="J38" s="121"/>
      <c r="K38" s="118"/>
      <c r="L38" s="119"/>
      <c r="M38" s="6"/>
      <c r="N38" s="122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35" t="s">
        <v>556</v>
      </c>
      <c r="B39" s="135"/>
      <c r="C39" s="135"/>
      <c r="D39" s="135"/>
      <c r="E39" s="6"/>
      <c r="F39" s="6"/>
      <c r="G39" s="6"/>
      <c r="H39" s="6"/>
      <c r="I39" s="6"/>
      <c r="J39" s="6"/>
      <c r="K39" s="6"/>
      <c r="L39" s="6"/>
      <c r="M39" s="6"/>
      <c r="N39" s="6"/>
      <c r="O39" s="2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94" t="s">
        <v>16</v>
      </c>
      <c r="B40" s="94" t="s">
        <v>516</v>
      </c>
      <c r="C40" s="94"/>
      <c r="D40" s="95" t="s">
        <v>527</v>
      </c>
      <c r="E40" s="94" t="s">
        <v>528</v>
      </c>
      <c r="F40" s="94" t="s">
        <v>529</v>
      </c>
      <c r="G40" s="94" t="s">
        <v>549</v>
      </c>
      <c r="H40" s="94" t="s">
        <v>531</v>
      </c>
      <c r="I40" s="94" t="s">
        <v>532</v>
      </c>
      <c r="J40" s="93" t="s">
        <v>533</v>
      </c>
      <c r="K40" s="136" t="s">
        <v>557</v>
      </c>
      <c r="L40" s="96" t="s">
        <v>535</v>
      </c>
      <c r="M40" s="136" t="s">
        <v>558</v>
      </c>
      <c r="N40" s="94" t="s">
        <v>559</v>
      </c>
      <c r="O40" s="93" t="s">
        <v>537</v>
      </c>
      <c r="P40" s="95" t="s">
        <v>538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198" customFormat="1" ht="12.75" customHeight="1">
      <c r="A41" s="201">
        <v>1</v>
      </c>
      <c r="B41" s="199">
        <v>44922</v>
      </c>
      <c r="C41" s="235"/>
      <c r="D41" s="235" t="s">
        <v>889</v>
      </c>
      <c r="E41" s="201" t="s">
        <v>541</v>
      </c>
      <c r="F41" s="201" t="s">
        <v>890</v>
      </c>
      <c r="G41" s="201">
        <v>805</v>
      </c>
      <c r="H41" s="202"/>
      <c r="I41" s="202" t="s">
        <v>891</v>
      </c>
      <c r="J41" s="226" t="s">
        <v>542</v>
      </c>
      <c r="K41" s="235"/>
      <c r="L41" s="201"/>
      <c r="M41" s="201"/>
      <c r="N41" s="201"/>
      <c r="O41" s="202"/>
      <c r="P41" s="202"/>
      <c r="Q41" s="200"/>
      <c r="R41" s="203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230"/>
      <c r="AG41" s="229"/>
      <c r="AH41" s="200"/>
      <c r="AI41" s="200"/>
      <c r="AJ41" s="230"/>
      <c r="AK41" s="230"/>
      <c r="AL41" s="230"/>
    </row>
    <row r="42" spans="1:38" s="198" customFormat="1" ht="12.75" customHeight="1">
      <c r="A42" s="201">
        <v>2</v>
      </c>
      <c r="B42" s="199">
        <v>45290</v>
      </c>
      <c r="C42" s="235"/>
      <c r="D42" s="235" t="s">
        <v>907</v>
      </c>
      <c r="E42" s="201" t="s">
        <v>541</v>
      </c>
      <c r="F42" s="201" t="s">
        <v>908</v>
      </c>
      <c r="G42" s="201">
        <v>890</v>
      </c>
      <c r="H42" s="202"/>
      <c r="I42" s="202" t="s">
        <v>909</v>
      </c>
      <c r="J42" s="226" t="s">
        <v>542</v>
      </c>
      <c r="K42" s="235"/>
      <c r="L42" s="201"/>
      <c r="M42" s="201"/>
      <c r="N42" s="201"/>
      <c r="O42" s="202"/>
      <c r="P42" s="202"/>
      <c r="Q42" s="200"/>
      <c r="R42" s="203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230"/>
      <c r="AG42" s="229"/>
      <c r="AH42" s="200"/>
      <c r="AI42" s="200"/>
      <c r="AJ42" s="230"/>
      <c r="AK42" s="230"/>
      <c r="AL42" s="230"/>
    </row>
    <row r="43" spans="1:38" s="198" customFormat="1" ht="12.75" customHeight="1">
      <c r="A43" s="201">
        <v>3</v>
      </c>
      <c r="B43" s="244">
        <v>44928</v>
      </c>
      <c r="C43" s="235"/>
      <c r="D43" s="235" t="s">
        <v>913</v>
      </c>
      <c r="E43" s="201" t="s">
        <v>541</v>
      </c>
      <c r="F43" s="201" t="s">
        <v>914</v>
      </c>
      <c r="G43" s="201">
        <v>2805</v>
      </c>
      <c r="H43" s="202"/>
      <c r="I43" s="202" t="s">
        <v>915</v>
      </c>
      <c r="J43" s="226" t="s">
        <v>542</v>
      </c>
      <c r="K43" s="235"/>
      <c r="L43" s="201"/>
      <c r="M43" s="201"/>
      <c r="N43" s="201"/>
      <c r="O43" s="202"/>
      <c r="P43" s="202"/>
      <c r="Q43" s="200"/>
      <c r="R43" s="203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30"/>
      <c r="AG43" s="229"/>
      <c r="AH43" s="200"/>
      <c r="AI43" s="200"/>
      <c r="AJ43" s="230"/>
      <c r="AK43" s="230"/>
      <c r="AL43" s="230"/>
    </row>
    <row r="44" spans="1:38" s="198" customFormat="1" ht="12.75" customHeight="1">
      <c r="A44" s="322">
        <v>4</v>
      </c>
      <c r="B44" s="321">
        <v>44929</v>
      </c>
      <c r="C44" s="323"/>
      <c r="D44" s="323" t="s">
        <v>924</v>
      </c>
      <c r="E44" s="322" t="s">
        <v>541</v>
      </c>
      <c r="F44" s="322">
        <v>4460</v>
      </c>
      <c r="G44" s="322">
        <v>4360</v>
      </c>
      <c r="H44" s="318">
        <v>4525</v>
      </c>
      <c r="I44" s="318" t="s">
        <v>925</v>
      </c>
      <c r="J44" s="317" t="s">
        <v>926</v>
      </c>
      <c r="K44" s="318">
        <f t="shared" ref="K44" si="12">H44-F44</f>
        <v>65</v>
      </c>
      <c r="L44" s="319">
        <f t="shared" ref="L44" si="13">(H44*N44)*0.07%</f>
        <v>395.93750000000006</v>
      </c>
      <c r="M44" s="320">
        <f t="shared" ref="M44" si="14">(K44*N44)-L44</f>
        <v>7729.0625</v>
      </c>
      <c r="N44" s="318">
        <v>125</v>
      </c>
      <c r="O44" s="317" t="s">
        <v>539</v>
      </c>
      <c r="P44" s="321">
        <v>44564</v>
      </c>
      <c r="Q44" s="200"/>
      <c r="R44" s="203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0"/>
      <c r="AG44" s="229"/>
      <c r="AH44" s="200"/>
      <c r="AI44" s="200"/>
      <c r="AJ44" s="230"/>
      <c r="AK44" s="230"/>
      <c r="AL44" s="230"/>
    </row>
    <row r="45" spans="1:38" s="198" customFormat="1" ht="12.75" customHeight="1">
      <c r="A45" s="201">
        <v>5</v>
      </c>
      <c r="B45" s="199">
        <v>44929</v>
      </c>
      <c r="C45" s="235"/>
      <c r="D45" s="235" t="s">
        <v>927</v>
      </c>
      <c r="E45" s="201" t="s">
        <v>541</v>
      </c>
      <c r="F45" s="201" t="s">
        <v>928</v>
      </c>
      <c r="G45" s="201">
        <v>2990</v>
      </c>
      <c r="H45" s="202"/>
      <c r="I45" s="202" t="s">
        <v>929</v>
      </c>
      <c r="J45" s="226" t="s">
        <v>542</v>
      </c>
      <c r="K45" s="235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0"/>
      <c r="AG45" s="229"/>
      <c r="AH45" s="200"/>
      <c r="AI45" s="200"/>
      <c r="AJ45" s="230"/>
      <c r="AK45" s="230"/>
      <c r="AL45" s="230"/>
    </row>
    <row r="46" spans="1:38" s="198" customFormat="1" ht="12.75" customHeight="1">
      <c r="A46" s="201"/>
      <c r="C46" s="235"/>
      <c r="D46" s="235"/>
      <c r="E46" s="201"/>
      <c r="F46" s="201"/>
      <c r="G46" s="201"/>
      <c r="H46" s="202"/>
      <c r="I46" s="202"/>
      <c r="J46" s="226"/>
      <c r="K46" s="235"/>
      <c r="L46" s="201"/>
      <c r="M46" s="201"/>
      <c r="N46" s="201"/>
      <c r="O46" s="202"/>
      <c r="P46" s="202"/>
      <c r="Q46" s="200"/>
      <c r="R46" s="203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230"/>
      <c r="AG46" s="229"/>
      <c r="AH46" s="200"/>
      <c r="AI46" s="200"/>
      <c r="AJ46" s="230"/>
      <c r="AK46" s="230"/>
      <c r="AL46" s="230"/>
    </row>
    <row r="47" spans="1:38" s="198" customFormat="1" ht="12.75" customHeight="1">
      <c r="A47" s="201"/>
      <c r="B47" s="199"/>
      <c r="C47" s="235"/>
      <c r="D47" s="235"/>
      <c r="E47" s="201"/>
      <c r="F47" s="201"/>
      <c r="G47" s="201"/>
      <c r="H47" s="202"/>
      <c r="I47" s="202"/>
      <c r="J47" s="226"/>
      <c r="K47" s="235"/>
      <c r="L47" s="201"/>
      <c r="M47" s="201"/>
      <c r="N47" s="201"/>
      <c r="O47" s="202"/>
      <c r="P47" s="202"/>
      <c r="Q47" s="200"/>
      <c r="R47" s="203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230"/>
      <c r="AG47" s="229"/>
      <c r="AH47" s="200"/>
      <c r="AI47" s="200"/>
      <c r="AJ47" s="230"/>
      <c r="AK47" s="230"/>
      <c r="AL47" s="230"/>
    </row>
    <row r="48" spans="1:38" ht="38.25" customHeight="1">
      <c r="A48" s="137" t="s">
        <v>561</v>
      </c>
      <c r="B48" s="137"/>
      <c r="C48" s="137"/>
      <c r="D48" s="137"/>
      <c r="E48" s="138"/>
      <c r="F48" s="102"/>
      <c r="G48" s="102"/>
      <c r="H48" s="102"/>
      <c r="I48" s="102"/>
      <c r="J48" s="1"/>
      <c r="K48" s="6"/>
      <c r="L48" s="6"/>
      <c r="M48" s="6"/>
      <c r="N48" s="1"/>
      <c r="O48" s="1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38.25">
      <c r="A49" s="94" t="s">
        <v>16</v>
      </c>
      <c r="B49" s="94" t="s">
        <v>516</v>
      </c>
      <c r="C49" s="94"/>
      <c r="D49" s="95" t="s">
        <v>527</v>
      </c>
      <c r="E49" s="94" t="s">
        <v>528</v>
      </c>
      <c r="F49" s="94" t="s">
        <v>529</v>
      </c>
      <c r="G49" s="94" t="s">
        <v>549</v>
      </c>
      <c r="H49" s="94" t="s">
        <v>531</v>
      </c>
      <c r="I49" s="94" t="s">
        <v>532</v>
      </c>
      <c r="J49" s="93" t="s">
        <v>533</v>
      </c>
      <c r="K49" s="93" t="s">
        <v>562</v>
      </c>
      <c r="L49" s="96" t="s">
        <v>535</v>
      </c>
      <c r="M49" s="136" t="s">
        <v>558</v>
      </c>
      <c r="N49" s="94" t="s">
        <v>559</v>
      </c>
      <c r="O49" s="94" t="s">
        <v>537</v>
      </c>
      <c r="P49" s="95" t="s">
        <v>538</v>
      </c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s="198" customFormat="1" ht="15.6" customHeight="1">
      <c r="A50" s="267">
        <v>1</v>
      </c>
      <c r="B50" s="272">
        <v>44924</v>
      </c>
      <c r="C50" s="273"/>
      <c r="D50" s="273" t="s">
        <v>898</v>
      </c>
      <c r="E50" s="274" t="s">
        <v>541</v>
      </c>
      <c r="F50" s="274">
        <v>54</v>
      </c>
      <c r="G50" s="274">
        <v>36</v>
      </c>
      <c r="H50" s="269">
        <v>36</v>
      </c>
      <c r="I50" s="290" t="s">
        <v>899</v>
      </c>
      <c r="J50" s="268" t="s">
        <v>941</v>
      </c>
      <c r="K50" s="269">
        <f t="shared" ref="K50" si="15">H50-F50</f>
        <v>-18</v>
      </c>
      <c r="L50" s="270">
        <v>100</v>
      </c>
      <c r="M50" s="271">
        <f t="shared" ref="M50" si="16">(K50*N50)-L50</f>
        <v>-5500</v>
      </c>
      <c r="N50" s="269">
        <v>300</v>
      </c>
      <c r="O50" s="268" t="s">
        <v>551</v>
      </c>
      <c r="P50" s="272">
        <v>44929</v>
      </c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267">
        <v>2</v>
      </c>
      <c r="B51" s="285">
        <v>45290</v>
      </c>
      <c r="C51" s="273"/>
      <c r="D51" s="273" t="s">
        <v>910</v>
      </c>
      <c r="E51" s="274" t="s">
        <v>541</v>
      </c>
      <c r="F51" s="274">
        <v>42</v>
      </c>
      <c r="G51" s="274">
        <v>25</v>
      </c>
      <c r="H51" s="269">
        <v>27</v>
      </c>
      <c r="I51" s="290" t="s">
        <v>897</v>
      </c>
      <c r="J51" s="268" t="s">
        <v>940</v>
      </c>
      <c r="K51" s="269">
        <f t="shared" ref="K51" si="17">H51-F51</f>
        <v>-15</v>
      </c>
      <c r="L51" s="270">
        <v>100</v>
      </c>
      <c r="M51" s="271">
        <f t="shared" ref="M51" si="18">(K51*N51)-L51</f>
        <v>-4600</v>
      </c>
      <c r="N51" s="269">
        <v>300</v>
      </c>
      <c r="O51" s="268" t="s">
        <v>551</v>
      </c>
      <c r="P51" s="272">
        <v>44928</v>
      </c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00">
        <v>3</v>
      </c>
      <c r="B52" s="244">
        <v>44928</v>
      </c>
      <c r="C52" s="235"/>
      <c r="D52" s="235" t="s">
        <v>911</v>
      </c>
      <c r="E52" s="201" t="s">
        <v>541</v>
      </c>
      <c r="F52" s="201" t="s">
        <v>912</v>
      </c>
      <c r="G52" s="201">
        <v>35</v>
      </c>
      <c r="H52" s="202"/>
      <c r="I52" s="301" t="s">
        <v>881</v>
      </c>
      <c r="J52" s="226" t="s">
        <v>542</v>
      </c>
      <c r="K52" s="202"/>
      <c r="L52" s="218"/>
      <c r="M52" s="219"/>
      <c r="N52" s="202"/>
      <c r="O52" s="226"/>
      <c r="P52" s="199"/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00">
        <v>4</v>
      </c>
      <c r="B53" s="244">
        <v>44929</v>
      </c>
      <c r="C53" s="235"/>
      <c r="D53" s="235" t="s">
        <v>930</v>
      </c>
      <c r="E53" s="201" t="s">
        <v>541</v>
      </c>
      <c r="F53" s="201" t="s">
        <v>931</v>
      </c>
      <c r="G53" s="201">
        <v>19.5</v>
      </c>
      <c r="H53" s="202"/>
      <c r="I53" s="301" t="s">
        <v>932</v>
      </c>
      <c r="J53" s="226" t="s">
        <v>542</v>
      </c>
      <c r="K53" s="202"/>
      <c r="L53" s="218"/>
      <c r="M53" s="219"/>
      <c r="N53" s="202"/>
      <c r="O53" s="226"/>
      <c r="P53" s="199"/>
      <c r="Q53" s="197"/>
      <c r="R53" s="203"/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00">
        <v>5</v>
      </c>
      <c r="B54" s="244">
        <v>44929</v>
      </c>
      <c r="C54" s="235"/>
      <c r="D54" s="235" t="s">
        <v>933</v>
      </c>
      <c r="E54" s="201" t="s">
        <v>541</v>
      </c>
      <c r="F54" s="201" t="s">
        <v>934</v>
      </c>
      <c r="G54" s="201">
        <v>18</v>
      </c>
      <c r="H54" s="202"/>
      <c r="I54" s="301" t="s">
        <v>935</v>
      </c>
      <c r="J54" s="226" t="s">
        <v>542</v>
      </c>
      <c r="K54" s="202"/>
      <c r="L54" s="218"/>
      <c r="M54" s="219"/>
      <c r="N54" s="202"/>
      <c r="O54" s="226"/>
      <c r="P54" s="199"/>
      <c r="Q54" s="197"/>
      <c r="R54" s="203"/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00">
        <v>6</v>
      </c>
      <c r="B55" s="244">
        <v>44929</v>
      </c>
      <c r="C55" s="235"/>
      <c r="D55" s="235" t="s">
        <v>937</v>
      </c>
      <c r="E55" s="201" t="s">
        <v>541</v>
      </c>
      <c r="F55" s="333" t="s">
        <v>938</v>
      </c>
      <c r="G55" s="201">
        <v>4.5</v>
      </c>
      <c r="H55" s="202"/>
      <c r="I55" s="301" t="s">
        <v>939</v>
      </c>
      <c r="J55" s="226" t="s">
        <v>542</v>
      </c>
      <c r="K55" s="202"/>
      <c r="L55" s="218"/>
      <c r="M55" s="219"/>
      <c r="N55" s="202"/>
      <c r="O55" s="226"/>
      <c r="P55" s="199"/>
      <c r="Q55" s="197"/>
      <c r="R55" s="203"/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00"/>
      <c r="B56" s="244"/>
      <c r="C56" s="235"/>
      <c r="D56" s="235"/>
      <c r="E56" s="201"/>
      <c r="F56" s="201"/>
      <c r="G56" s="201"/>
      <c r="H56" s="202"/>
      <c r="I56" s="301"/>
      <c r="J56" s="226"/>
      <c r="K56" s="202"/>
      <c r="L56" s="218"/>
      <c r="M56" s="219"/>
      <c r="N56" s="202"/>
      <c r="O56" s="226"/>
      <c r="P56" s="199"/>
      <c r="Q56" s="197"/>
      <c r="R56" s="203"/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300"/>
      <c r="B57" s="244"/>
      <c r="C57" s="235"/>
      <c r="D57" s="235"/>
      <c r="E57" s="201"/>
      <c r="F57" s="201"/>
      <c r="G57" s="201"/>
      <c r="H57" s="202"/>
      <c r="I57" s="301"/>
      <c r="J57" s="226"/>
      <c r="K57" s="202"/>
      <c r="L57" s="218"/>
      <c r="M57" s="219"/>
      <c r="N57" s="202"/>
      <c r="O57" s="226"/>
      <c r="P57" s="199"/>
      <c r="Q57" s="197"/>
      <c r="R57" s="203"/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ht="38.25" customHeight="1">
      <c r="A58" s="92" t="s">
        <v>563</v>
      </c>
      <c r="B58" s="139"/>
      <c r="C58" s="139"/>
      <c r="D58" s="140"/>
      <c r="E58" s="124"/>
      <c r="F58" s="6"/>
      <c r="G58" s="6"/>
      <c r="H58" s="125"/>
      <c r="I58" s="141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</row>
    <row r="59" spans="1:38" s="198" customFormat="1" ht="38.25">
      <c r="A59" s="93" t="s">
        <v>16</v>
      </c>
      <c r="B59" s="94" t="s">
        <v>516</v>
      </c>
      <c r="C59" s="94"/>
      <c r="D59" s="95" t="s">
        <v>527</v>
      </c>
      <c r="E59" s="94" t="s">
        <v>528</v>
      </c>
      <c r="F59" s="94" t="s">
        <v>529</v>
      </c>
      <c r="G59" s="94" t="s">
        <v>530</v>
      </c>
      <c r="H59" s="94" t="s">
        <v>531</v>
      </c>
      <c r="I59" s="94" t="s">
        <v>532</v>
      </c>
      <c r="J59" s="93" t="s">
        <v>533</v>
      </c>
      <c r="K59" s="128" t="s">
        <v>550</v>
      </c>
      <c r="L59" s="129" t="s">
        <v>535</v>
      </c>
      <c r="M59" s="96" t="s">
        <v>536</v>
      </c>
      <c r="N59" s="94" t="s">
        <v>537</v>
      </c>
      <c r="O59" s="95" t="s">
        <v>538</v>
      </c>
      <c r="P59" s="94" t="s">
        <v>767</v>
      </c>
      <c r="Q59" s="197"/>
      <c r="R59" s="6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s="198" customFormat="1" ht="12.75" customHeight="1">
      <c r="A60" s="280">
        <v>1</v>
      </c>
      <c r="B60" s="281">
        <v>44840</v>
      </c>
      <c r="C60" s="282"/>
      <c r="D60" s="283" t="s">
        <v>116</v>
      </c>
      <c r="E60" s="284" t="s">
        <v>541</v>
      </c>
      <c r="F60" s="284">
        <v>1405</v>
      </c>
      <c r="G60" s="284">
        <v>1240</v>
      </c>
      <c r="H60" s="284">
        <v>1625</v>
      </c>
      <c r="I60" s="284" t="s">
        <v>841</v>
      </c>
      <c r="J60" s="275" t="s">
        <v>873</v>
      </c>
      <c r="K60" s="275">
        <f t="shared" ref="K60" si="19">H60-F60</f>
        <v>220</v>
      </c>
      <c r="L60" s="276">
        <f t="shared" ref="L60" si="20">(F60*-0.7)/100</f>
        <v>-9.8349999999999991</v>
      </c>
      <c r="M60" s="277">
        <f t="shared" ref="M60" si="21">(K60+L60)/F60</f>
        <v>0.14958362989323842</v>
      </c>
      <c r="N60" s="275" t="s">
        <v>539</v>
      </c>
      <c r="O60" s="278">
        <v>44879</v>
      </c>
      <c r="P60" s="275"/>
      <c r="Q60" s="197"/>
      <c r="R60" s="1" t="s">
        <v>540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ht="14.25" customHeight="1">
      <c r="A61" s="257">
        <v>2</v>
      </c>
      <c r="B61" s="258">
        <v>44840</v>
      </c>
      <c r="C61" s="255"/>
      <c r="D61" s="255" t="s">
        <v>840</v>
      </c>
      <c r="E61" s="256" t="s">
        <v>541</v>
      </c>
      <c r="F61" s="256" t="s">
        <v>842</v>
      </c>
      <c r="G61" s="256">
        <v>1220</v>
      </c>
      <c r="H61" s="256"/>
      <c r="I61" s="256" t="s">
        <v>843</v>
      </c>
      <c r="J61" s="226" t="s">
        <v>542</v>
      </c>
      <c r="K61" s="202"/>
      <c r="L61" s="218"/>
      <c r="M61" s="219"/>
      <c r="N61" s="202"/>
      <c r="O61" s="226"/>
      <c r="P61" s="199"/>
      <c r="Q61" s="197"/>
      <c r="R61" s="197" t="s">
        <v>540</v>
      </c>
      <c r="S61" s="41"/>
      <c r="T61" s="1"/>
      <c r="U61" s="1"/>
      <c r="V61" s="1"/>
      <c r="W61" s="1"/>
      <c r="X61" s="1"/>
      <c r="Y61" s="1"/>
      <c r="Z61" s="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256"/>
      <c r="B62" s="254"/>
      <c r="C62" s="255"/>
      <c r="D62" s="255"/>
      <c r="E62" s="256"/>
      <c r="F62" s="256"/>
      <c r="G62" s="256"/>
      <c r="H62" s="256"/>
      <c r="I62" s="256"/>
      <c r="J62" s="226"/>
      <c r="K62" s="202"/>
      <c r="L62" s="218"/>
      <c r="M62" s="219"/>
      <c r="N62" s="202"/>
      <c r="O62" s="226"/>
      <c r="P62" s="199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09" t="s">
        <v>543</v>
      </c>
      <c r="B63" s="109"/>
      <c r="C63" s="109"/>
      <c r="D63" s="109"/>
      <c r="E63" s="41"/>
      <c r="F63" s="116" t="s">
        <v>545</v>
      </c>
      <c r="G63" s="54"/>
      <c r="H63" s="54"/>
      <c r="I63" s="54"/>
      <c r="J63" s="6"/>
      <c r="K63" s="132"/>
      <c r="L63" s="133"/>
      <c r="M63" s="6"/>
      <c r="N63" s="99"/>
      <c r="O63" s="142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5" t="s">
        <v>544</v>
      </c>
      <c r="B64" s="109"/>
      <c r="C64" s="109"/>
      <c r="D64" s="109"/>
      <c r="E64" s="6"/>
      <c r="F64" s="116" t="s">
        <v>547</v>
      </c>
      <c r="G64" s="6"/>
      <c r="H64" s="6" t="s">
        <v>763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/>
      <c r="B65" s="109"/>
      <c r="C65" s="109"/>
      <c r="D65" s="109"/>
      <c r="E65" s="6"/>
      <c r="F65" s="116"/>
      <c r="G65" s="6"/>
      <c r="H65" s="6"/>
      <c r="I65" s="6"/>
      <c r="J65" s="1"/>
      <c r="K65" s="6"/>
      <c r="L65" s="6"/>
      <c r="M65" s="6"/>
      <c r="N65" s="1"/>
      <c r="O65" s="1"/>
      <c r="Q65" s="1"/>
      <c r="R65" s="54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54"/>
      <c r="H66" s="41"/>
      <c r="I66" s="54"/>
      <c r="J66" s="6"/>
      <c r="K66" s="132"/>
      <c r="L66" s="133"/>
      <c r="M66" s="6"/>
      <c r="N66" s="99"/>
      <c r="O66" s="134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54"/>
      <c r="B67" s="98"/>
      <c r="C67" s="98"/>
      <c r="D67" s="41"/>
      <c r="E67" s="54"/>
      <c r="F67" s="54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38.25" customHeight="1">
      <c r="A68" s="41"/>
      <c r="B68" s="143" t="s">
        <v>564</v>
      </c>
      <c r="C68" s="143"/>
      <c r="D68" s="143"/>
      <c r="E68" s="143"/>
      <c r="F68" s="6"/>
      <c r="G68" s="6"/>
      <c r="H68" s="126"/>
      <c r="I68" s="6"/>
      <c r="J68" s="126"/>
      <c r="K68" s="127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93" t="s">
        <v>16</v>
      </c>
      <c r="B69" s="94" t="s">
        <v>516</v>
      </c>
      <c r="C69" s="94"/>
      <c r="D69" s="95" t="s">
        <v>527</v>
      </c>
      <c r="E69" s="94" t="s">
        <v>528</v>
      </c>
      <c r="F69" s="94" t="s">
        <v>529</v>
      </c>
      <c r="G69" s="94" t="s">
        <v>565</v>
      </c>
      <c r="H69" s="94" t="s">
        <v>566</v>
      </c>
      <c r="I69" s="94" t="s">
        <v>532</v>
      </c>
      <c r="J69" s="144" t="s">
        <v>533</v>
      </c>
      <c r="K69" s="94" t="s">
        <v>534</v>
      </c>
      <c r="L69" s="94" t="s">
        <v>567</v>
      </c>
      <c r="M69" s="94" t="s">
        <v>537</v>
      </c>
      <c r="N69" s="95" t="s">
        <v>538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1</v>
      </c>
      <c r="B70" s="146">
        <v>41579</v>
      </c>
      <c r="C70" s="146"/>
      <c r="D70" s="147" t="s">
        <v>568</v>
      </c>
      <c r="E70" s="148" t="s">
        <v>569</v>
      </c>
      <c r="F70" s="149">
        <v>82</v>
      </c>
      <c r="G70" s="148" t="s">
        <v>570</v>
      </c>
      <c r="H70" s="148">
        <v>100</v>
      </c>
      <c r="I70" s="150">
        <v>100</v>
      </c>
      <c r="J70" s="151" t="s">
        <v>571</v>
      </c>
      <c r="K70" s="152">
        <f t="shared" ref="K70:K122" si="22">H70-F70</f>
        <v>18</v>
      </c>
      <c r="L70" s="153">
        <f t="shared" ref="L70:L122" si="23">K70/F70</f>
        <v>0.21951219512195122</v>
      </c>
      <c r="M70" s="148" t="s">
        <v>539</v>
      </c>
      <c r="N70" s="154">
        <v>42657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2</v>
      </c>
      <c r="B71" s="146">
        <v>41794</v>
      </c>
      <c r="C71" s="146"/>
      <c r="D71" s="147" t="s">
        <v>572</v>
      </c>
      <c r="E71" s="148" t="s">
        <v>541</v>
      </c>
      <c r="F71" s="149">
        <v>257</v>
      </c>
      <c r="G71" s="148" t="s">
        <v>570</v>
      </c>
      <c r="H71" s="148">
        <v>300</v>
      </c>
      <c r="I71" s="150">
        <v>300</v>
      </c>
      <c r="J71" s="151" t="s">
        <v>571</v>
      </c>
      <c r="K71" s="152">
        <f t="shared" si="22"/>
        <v>43</v>
      </c>
      <c r="L71" s="153">
        <f t="shared" si="23"/>
        <v>0.16731517509727625</v>
      </c>
      <c r="M71" s="148" t="s">
        <v>539</v>
      </c>
      <c r="N71" s="154">
        <v>41822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3</v>
      </c>
      <c r="B72" s="146">
        <v>41828</v>
      </c>
      <c r="C72" s="146"/>
      <c r="D72" s="147" t="s">
        <v>573</v>
      </c>
      <c r="E72" s="148" t="s">
        <v>541</v>
      </c>
      <c r="F72" s="149">
        <v>393</v>
      </c>
      <c r="G72" s="148" t="s">
        <v>570</v>
      </c>
      <c r="H72" s="148">
        <v>468</v>
      </c>
      <c r="I72" s="150">
        <v>468</v>
      </c>
      <c r="J72" s="151" t="s">
        <v>571</v>
      </c>
      <c r="K72" s="152">
        <f t="shared" si="22"/>
        <v>75</v>
      </c>
      <c r="L72" s="153">
        <f t="shared" si="23"/>
        <v>0.19083969465648856</v>
      </c>
      <c r="M72" s="148" t="s">
        <v>539</v>
      </c>
      <c r="N72" s="154">
        <v>41863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4</v>
      </c>
      <c r="B73" s="146">
        <v>41857</v>
      </c>
      <c r="C73" s="146"/>
      <c r="D73" s="147" t="s">
        <v>574</v>
      </c>
      <c r="E73" s="148" t="s">
        <v>541</v>
      </c>
      <c r="F73" s="149">
        <v>205</v>
      </c>
      <c r="G73" s="148" t="s">
        <v>570</v>
      </c>
      <c r="H73" s="148">
        <v>275</v>
      </c>
      <c r="I73" s="150">
        <v>250</v>
      </c>
      <c r="J73" s="151" t="s">
        <v>571</v>
      </c>
      <c r="K73" s="152">
        <f t="shared" si="22"/>
        <v>70</v>
      </c>
      <c r="L73" s="153">
        <f t="shared" si="23"/>
        <v>0.34146341463414637</v>
      </c>
      <c r="M73" s="148" t="s">
        <v>539</v>
      </c>
      <c r="N73" s="154">
        <v>41962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5</v>
      </c>
      <c r="B74" s="146">
        <v>41886</v>
      </c>
      <c r="C74" s="146"/>
      <c r="D74" s="147" t="s">
        <v>575</v>
      </c>
      <c r="E74" s="148" t="s">
        <v>541</v>
      </c>
      <c r="F74" s="149">
        <v>162</v>
      </c>
      <c r="G74" s="148" t="s">
        <v>570</v>
      </c>
      <c r="H74" s="148">
        <v>190</v>
      </c>
      <c r="I74" s="150">
        <v>190</v>
      </c>
      <c r="J74" s="151" t="s">
        <v>571</v>
      </c>
      <c r="K74" s="152">
        <f t="shared" si="22"/>
        <v>28</v>
      </c>
      <c r="L74" s="153">
        <f t="shared" si="23"/>
        <v>0.1728395061728395</v>
      </c>
      <c r="M74" s="148" t="s">
        <v>539</v>
      </c>
      <c r="N74" s="154">
        <v>42006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6</v>
      </c>
      <c r="B75" s="146">
        <v>41886</v>
      </c>
      <c r="C75" s="146"/>
      <c r="D75" s="147" t="s">
        <v>576</v>
      </c>
      <c r="E75" s="148" t="s">
        <v>541</v>
      </c>
      <c r="F75" s="149">
        <v>75</v>
      </c>
      <c r="G75" s="148" t="s">
        <v>570</v>
      </c>
      <c r="H75" s="148">
        <v>91.5</v>
      </c>
      <c r="I75" s="150" t="s">
        <v>577</v>
      </c>
      <c r="J75" s="151" t="s">
        <v>578</v>
      </c>
      <c r="K75" s="152">
        <f t="shared" si="22"/>
        <v>16.5</v>
      </c>
      <c r="L75" s="153">
        <f t="shared" si="23"/>
        <v>0.22</v>
      </c>
      <c r="M75" s="148" t="s">
        <v>539</v>
      </c>
      <c r="N75" s="154">
        <v>41954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7</v>
      </c>
      <c r="B76" s="146">
        <v>41913</v>
      </c>
      <c r="C76" s="146"/>
      <c r="D76" s="147" t="s">
        <v>579</v>
      </c>
      <c r="E76" s="148" t="s">
        <v>541</v>
      </c>
      <c r="F76" s="149">
        <v>850</v>
      </c>
      <c r="G76" s="148" t="s">
        <v>570</v>
      </c>
      <c r="H76" s="148">
        <v>982.5</v>
      </c>
      <c r="I76" s="150">
        <v>1050</v>
      </c>
      <c r="J76" s="151" t="s">
        <v>580</v>
      </c>
      <c r="K76" s="152">
        <f t="shared" si="22"/>
        <v>132.5</v>
      </c>
      <c r="L76" s="153">
        <f t="shared" si="23"/>
        <v>0.15588235294117647</v>
      </c>
      <c r="M76" s="148" t="s">
        <v>539</v>
      </c>
      <c r="N76" s="154">
        <v>42039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8</v>
      </c>
      <c r="B77" s="146">
        <v>41913</v>
      </c>
      <c r="C77" s="146"/>
      <c r="D77" s="147" t="s">
        <v>581</v>
      </c>
      <c r="E77" s="148" t="s">
        <v>541</v>
      </c>
      <c r="F77" s="149">
        <v>475</v>
      </c>
      <c r="G77" s="148" t="s">
        <v>570</v>
      </c>
      <c r="H77" s="148">
        <v>515</v>
      </c>
      <c r="I77" s="150">
        <v>600</v>
      </c>
      <c r="J77" s="151" t="s">
        <v>582</v>
      </c>
      <c r="K77" s="152">
        <f t="shared" si="22"/>
        <v>40</v>
      </c>
      <c r="L77" s="153">
        <f t="shared" si="23"/>
        <v>8.4210526315789472E-2</v>
      </c>
      <c r="M77" s="148" t="s">
        <v>539</v>
      </c>
      <c r="N77" s="154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9</v>
      </c>
      <c r="B78" s="146">
        <v>41913</v>
      </c>
      <c r="C78" s="146"/>
      <c r="D78" s="147" t="s">
        <v>583</v>
      </c>
      <c r="E78" s="148" t="s">
        <v>541</v>
      </c>
      <c r="F78" s="149">
        <v>86</v>
      </c>
      <c r="G78" s="148" t="s">
        <v>570</v>
      </c>
      <c r="H78" s="148">
        <v>99</v>
      </c>
      <c r="I78" s="150">
        <v>140</v>
      </c>
      <c r="J78" s="151" t="s">
        <v>584</v>
      </c>
      <c r="K78" s="152">
        <f t="shared" si="22"/>
        <v>13</v>
      </c>
      <c r="L78" s="153">
        <f t="shared" si="23"/>
        <v>0.15116279069767441</v>
      </c>
      <c r="M78" s="148" t="s">
        <v>539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10</v>
      </c>
      <c r="B79" s="146">
        <v>41926</v>
      </c>
      <c r="C79" s="146"/>
      <c r="D79" s="147" t="s">
        <v>585</v>
      </c>
      <c r="E79" s="148" t="s">
        <v>541</v>
      </c>
      <c r="F79" s="149">
        <v>496.6</v>
      </c>
      <c r="G79" s="148" t="s">
        <v>570</v>
      </c>
      <c r="H79" s="148">
        <v>621</v>
      </c>
      <c r="I79" s="150">
        <v>580</v>
      </c>
      <c r="J79" s="151" t="s">
        <v>571</v>
      </c>
      <c r="K79" s="152">
        <f t="shared" si="22"/>
        <v>124.39999999999998</v>
      </c>
      <c r="L79" s="153">
        <f t="shared" si="23"/>
        <v>0.25050342327829234</v>
      </c>
      <c r="M79" s="148" t="s">
        <v>539</v>
      </c>
      <c r="N79" s="154">
        <v>42605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11</v>
      </c>
      <c r="B80" s="146">
        <v>41926</v>
      </c>
      <c r="C80" s="146"/>
      <c r="D80" s="147" t="s">
        <v>586</v>
      </c>
      <c r="E80" s="148" t="s">
        <v>541</v>
      </c>
      <c r="F80" s="149">
        <v>2481.9</v>
      </c>
      <c r="G80" s="148" t="s">
        <v>570</v>
      </c>
      <c r="H80" s="148">
        <v>2840</v>
      </c>
      <c r="I80" s="150">
        <v>2870</v>
      </c>
      <c r="J80" s="151" t="s">
        <v>587</v>
      </c>
      <c r="K80" s="152">
        <f t="shared" si="22"/>
        <v>358.09999999999991</v>
      </c>
      <c r="L80" s="153">
        <f t="shared" si="23"/>
        <v>0.14428462065353154</v>
      </c>
      <c r="M80" s="148" t="s">
        <v>539</v>
      </c>
      <c r="N80" s="154">
        <v>42017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12</v>
      </c>
      <c r="B81" s="146">
        <v>41928</v>
      </c>
      <c r="C81" s="146"/>
      <c r="D81" s="147" t="s">
        <v>588</v>
      </c>
      <c r="E81" s="148" t="s">
        <v>541</v>
      </c>
      <c r="F81" s="149">
        <v>84.5</v>
      </c>
      <c r="G81" s="148" t="s">
        <v>570</v>
      </c>
      <c r="H81" s="148">
        <v>93</v>
      </c>
      <c r="I81" s="150">
        <v>110</v>
      </c>
      <c r="J81" s="151" t="s">
        <v>589</v>
      </c>
      <c r="K81" s="152">
        <f t="shared" si="22"/>
        <v>8.5</v>
      </c>
      <c r="L81" s="153">
        <f t="shared" si="23"/>
        <v>0.10059171597633136</v>
      </c>
      <c r="M81" s="148" t="s">
        <v>539</v>
      </c>
      <c r="N81" s="15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13</v>
      </c>
      <c r="B82" s="146">
        <v>41928</v>
      </c>
      <c r="C82" s="146"/>
      <c r="D82" s="147" t="s">
        <v>590</v>
      </c>
      <c r="E82" s="148" t="s">
        <v>541</v>
      </c>
      <c r="F82" s="149">
        <v>401</v>
      </c>
      <c r="G82" s="148" t="s">
        <v>570</v>
      </c>
      <c r="H82" s="148">
        <v>428</v>
      </c>
      <c r="I82" s="150">
        <v>450</v>
      </c>
      <c r="J82" s="151" t="s">
        <v>591</v>
      </c>
      <c r="K82" s="152">
        <f t="shared" si="22"/>
        <v>27</v>
      </c>
      <c r="L82" s="153">
        <f t="shared" si="23"/>
        <v>6.7331670822942641E-2</v>
      </c>
      <c r="M82" s="148" t="s">
        <v>539</v>
      </c>
      <c r="N82" s="154">
        <v>42020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14</v>
      </c>
      <c r="B83" s="146">
        <v>41928</v>
      </c>
      <c r="C83" s="146"/>
      <c r="D83" s="147" t="s">
        <v>592</v>
      </c>
      <c r="E83" s="148" t="s">
        <v>541</v>
      </c>
      <c r="F83" s="149">
        <v>101</v>
      </c>
      <c r="G83" s="148" t="s">
        <v>570</v>
      </c>
      <c r="H83" s="148">
        <v>112</v>
      </c>
      <c r="I83" s="150">
        <v>120</v>
      </c>
      <c r="J83" s="151" t="s">
        <v>593</v>
      </c>
      <c r="K83" s="152">
        <f t="shared" si="22"/>
        <v>11</v>
      </c>
      <c r="L83" s="153">
        <f t="shared" si="23"/>
        <v>0.10891089108910891</v>
      </c>
      <c r="M83" s="148" t="s">
        <v>539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15</v>
      </c>
      <c r="B84" s="146">
        <v>41954</v>
      </c>
      <c r="C84" s="146"/>
      <c r="D84" s="147" t="s">
        <v>594</v>
      </c>
      <c r="E84" s="148" t="s">
        <v>541</v>
      </c>
      <c r="F84" s="149">
        <v>59</v>
      </c>
      <c r="G84" s="148" t="s">
        <v>570</v>
      </c>
      <c r="H84" s="148">
        <v>76</v>
      </c>
      <c r="I84" s="150">
        <v>76</v>
      </c>
      <c r="J84" s="151" t="s">
        <v>571</v>
      </c>
      <c r="K84" s="152">
        <f t="shared" si="22"/>
        <v>17</v>
      </c>
      <c r="L84" s="153">
        <f t="shared" si="23"/>
        <v>0.28813559322033899</v>
      </c>
      <c r="M84" s="148" t="s">
        <v>539</v>
      </c>
      <c r="N84" s="154">
        <v>43032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16</v>
      </c>
      <c r="B85" s="146">
        <v>41954</v>
      </c>
      <c r="C85" s="146"/>
      <c r="D85" s="147" t="s">
        <v>583</v>
      </c>
      <c r="E85" s="148" t="s">
        <v>541</v>
      </c>
      <c r="F85" s="149">
        <v>99</v>
      </c>
      <c r="G85" s="148" t="s">
        <v>570</v>
      </c>
      <c r="H85" s="148">
        <v>120</v>
      </c>
      <c r="I85" s="150">
        <v>120</v>
      </c>
      <c r="J85" s="151" t="s">
        <v>552</v>
      </c>
      <c r="K85" s="152">
        <f t="shared" si="22"/>
        <v>21</v>
      </c>
      <c r="L85" s="153">
        <f t="shared" si="23"/>
        <v>0.21212121212121213</v>
      </c>
      <c r="M85" s="148" t="s">
        <v>539</v>
      </c>
      <c r="N85" s="154">
        <v>41960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17</v>
      </c>
      <c r="B86" s="146">
        <v>41956</v>
      </c>
      <c r="C86" s="146"/>
      <c r="D86" s="147" t="s">
        <v>595</v>
      </c>
      <c r="E86" s="148" t="s">
        <v>541</v>
      </c>
      <c r="F86" s="149">
        <v>22</v>
      </c>
      <c r="G86" s="148" t="s">
        <v>570</v>
      </c>
      <c r="H86" s="148">
        <v>33.549999999999997</v>
      </c>
      <c r="I86" s="150">
        <v>32</v>
      </c>
      <c r="J86" s="151" t="s">
        <v>596</v>
      </c>
      <c r="K86" s="152">
        <f t="shared" si="22"/>
        <v>11.549999999999997</v>
      </c>
      <c r="L86" s="153">
        <f t="shared" si="23"/>
        <v>0.52499999999999991</v>
      </c>
      <c r="M86" s="148" t="s">
        <v>539</v>
      </c>
      <c r="N86" s="154">
        <v>42188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18</v>
      </c>
      <c r="B87" s="146">
        <v>41976</v>
      </c>
      <c r="C87" s="146"/>
      <c r="D87" s="147" t="s">
        <v>597</v>
      </c>
      <c r="E87" s="148" t="s">
        <v>541</v>
      </c>
      <c r="F87" s="149">
        <v>440</v>
      </c>
      <c r="G87" s="148" t="s">
        <v>570</v>
      </c>
      <c r="H87" s="148">
        <v>520</v>
      </c>
      <c r="I87" s="150">
        <v>520</v>
      </c>
      <c r="J87" s="151" t="s">
        <v>598</v>
      </c>
      <c r="K87" s="152">
        <f t="shared" si="22"/>
        <v>80</v>
      </c>
      <c r="L87" s="153">
        <f t="shared" si="23"/>
        <v>0.18181818181818182</v>
      </c>
      <c r="M87" s="148" t="s">
        <v>539</v>
      </c>
      <c r="N87" s="154">
        <v>42208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19</v>
      </c>
      <c r="B88" s="146">
        <v>41976</v>
      </c>
      <c r="C88" s="146"/>
      <c r="D88" s="147" t="s">
        <v>599</v>
      </c>
      <c r="E88" s="148" t="s">
        <v>541</v>
      </c>
      <c r="F88" s="149">
        <v>360</v>
      </c>
      <c r="G88" s="148" t="s">
        <v>570</v>
      </c>
      <c r="H88" s="148">
        <v>427</v>
      </c>
      <c r="I88" s="150">
        <v>425</v>
      </c>
      <c r="J88" s="151" t="s">
        <v>600</v>
      </c>
      <c r="K88" s="152">
        <f t="shared" si="22"/>
        <v>67</v>
      </c>
      <c r="L88" s="153">
        <f t="shared" si="23"/>
        <v>0.18611111111111112</v>
      </c>
      <c r="M88" s="148" t="s">
        <v>539</v>
      </c>
      <c r="N88" s="154">
        <v>42058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20</v>
      </c>
      <c r="B89" s="146">
        <v>42012</v>
      </c>
      <c r="C89" s="146"/>
      <c r="D89" s="147" t="s">
        <v>601</v>
      </c>
      <c r="E89" s="148" t="s">
        <v>541</v>
      </c>
      <c r="F89" s="149">
        <v>360</v>
      </c>
      <c r="G89" s="148" t="s">
        <v>570</v>
      </c>
      <c r="H89" s="148">
        <v>455</v>
      </c>
      <c r="I89" s="150">
        <v>420</v>
      </c>
      <c r="J89" s="151" t="s">
        <v>602</v>
      </c>
      <c r="K89" s="152">
        <f t="shared" si="22"/>
        <v>95</v>
      </c>
      <c r="L89" s="153">
        <f t="shared" si="23"/>
        <v>0.2638888888888889</v>
      </c>
      <c r="M89" s="148" t="s">
        <v>539</v>
      </c>
      <c r="N89" s="154">
        <v>42024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21</v>
      </c>
      <c r="B90" s="146">
        <v>42012</v>
      </c>
      <c r="C90" s="146"/>
      <c r="D90" s="147" t="s">
        <v>603</v>
      </c>
      <c r="E90" s="148" t="s">
        <v>541</v>
      </c>
      <c r="F90" s="149">
        <v>130</v>
      </c>
      <c r="G90" s="148"/>
      <c r="H90" s="148">
        <v>175.5</v>
      </c>
      <c r="I90" s="150">
        <v>165</v>
      </c>
      <c r="J90" s="151" t="s">
        <v>604</v>
      </c>
      <c r="K90" s="152">
        <f t="shared" si="22"/>
        <v>45.5</v>
      </c>
      <c r="L90" s="153">
        <f t="shared" si="23"/>
        <v>0.35</v>
      </c>
      <c r="M90" s="148" t="s">
        <v>539</v>
      </c>
      <c r="N90" s="154">
        <v>43088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22</v>
      </c>
      <c r="B91" s="146">
        <v>42040</v>
      </c>
      <c r="C91" s="146"/>
      <c r="D91" s="147" t="s">
        <v>366</v>
      </c>
      <c r="E91" s="148" t="s">
        <v>569</v>
      </c>
      <c r="F91" s="149">
        <v>98</v>
      </c>
      <c r="G91" s="148"/>
      <c r="H91" s="148">
        <v>120</v>
      </c>
      <c r="I91" s="150">
        <v>120</v>
      </c>
      <c r="J91" s="151" t="s">
        <v>571</v>
      </c>
      <c r="K91" s="152">
        <f t="shared" si="22"/>
        <v>22</v>
      </c>
      <c r="L91" s="153">
        <f t="shared" si="23"/>
        <v>0.22448979591836735</v>
      </c>
      <c r="M91" s="148" t="s">
        <v>539</v>
      </c>
      <c r="N91" s="154">
        <v>42753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23</v>
      </c>
      <c r="B92" s="146">
        <v>42040</v>
      </c>
      <c r="C92" s="146"/>
      <c r="D92" s="147" t="s">
        <v>605</v>
      </c>
      <c r="E92" s="148" t="s">
        <v>569</v>
      </c>
      <c r="F92" s="149">
        <v>196</v>
      </c>
      <c r="G92" s="148"/>
      <c r="H92" s="148">
        <v>262</v>
      </c>
      <c r="I92" s="150">
        <v>255</v>
      </c>
      <c r="J92" s="151" t="s">
        <v>571</v>
      </c>
      <c r="K92" s="152">
        <f t="shared" si="22"/>
        <v>66</v>
      </c>
      <c r="L92" s="153">
        <f t="shared" si="23"/>
        <v>0.33673469387755101</v>
      </c>
      <c r="M92" s="148" t="s">
        <v>539</v>
      </c>
      <c r="N92" s="154">
        <v>42599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5">
        <v>24</v>
      </c>
      <c r="B93" s="156">
        <v>42067</v>
      </c>
      <c r="C93" s="156"/>
      <c r="D93" s="157" t="s">
        <v>365</v>
      </c>
      <c r="E93" s="158" t="s">
        <v>569</v>
      </c>
      <c r="F93" s="159">
        <v>235</v>
      </c>
      <c r="G93" s="159"/>
      <c r="H93" s="160">
        <v>77</v>
      </c>
      <c r="I93" s="160" t="s">
        <v>606</v>
      </c>
      <c r="J93" s="161" t="s">
        <v>607</v>
      </c>
      <c r="K93" s="162">
        <f t="shared" si="22"/>
        <v>-158</v>
      </c>
      <c r="L93" s="163">
        <f t="shared" si="23"/>
        <v>-0.67234042553191486</v>
      </c>
      <c r="M93" s="159" t="s">
        <v>551</v>
      </c>
      <c r="N93" s="156">
        <v>43522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25</v>
      </c>
      <c r="B94" s="146">
        <v>42067</v>
      </c>
      <c r="C94" s="146"/>
      <c r="D94" s="147" t="s">
        <v>608</v>
      </c>
      <c r="E94" s="148" t="s">
        <v>569</v>
      </c>
      <c r="F94" s="149">
        <v>185</v>
      </c>
      <c r="G94" s="148"/>
      <c r="H94" s="148">
        <v>224</v>
      </c>
      <c r="I94" s="150" t="s">
        <v>609</v>
      </c>
      <c r="J94" s="151" t="s">
        <v>571</v>
      </c>
      <c r="K94" s="152">
        <f t="shared" si="22"/>
        <v>39</v>
      </c>
      <c r="L94" s="153">
        <f t="shared" si="23"/>
        <v>0.21081081081081082</v>
      </c>
      <c r="M94" s="148" t="s">
        <v>539</v>
      </c>
      <c r="N94" s="154">
        <v>42647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5">
        <v>26</v>
      </c>
      <c r="B95" s="156">
        <v>42090</v>
      </c>
      <c r="C95" s="156"/>
      <c r="D95" s="164" t="s">
        <v>610</v>
      </c>
      <c r="E95" s="159" t="s">
        <v>569</v>
      </c>
      <c r="F95" s="159">
        <v>49.5</v>
      </c>
      <c r="G95" s="160"/>
      <c r="H95" s="160">
        <v>15.85</v>
      </c>
      <c r="I95" s="160">
        <v>67</v>
      </c>
      <c r="J95" s="161" t="s">
        <v>611</v>
      </c>
      <c r="K95" s="160">
        <f t="shared" si="22"/>
        <v>-33.65</v>
      </c>
      <c r="L95" s="165">
        <f t="shared" si="23"/>
        <v>-0.67979797979797973</v>
      </c>
      <c r="M95" s="159" t="s">
        <v>551</v>
      </c>
      <c r="N95" s="166">
        <v>43627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27</v>
      </c>
      <c r="B96" s="146">
        <v>42093</v>
      </c>
      <c r="C96" s="146"/>
      <c r="D96" s="147" t="s">
        <v>612</v>
      </c>
      <c r="E96" s="148" t="s">
        <v>569</v>
      </c>
      <c r="F96" s="149">
        <v>183.5</v>
      </c>
      <c r="G96" s="148"/>
      <c r="H96" s="148">
        <v>219</v>
      </c>
      <c r="I96" s="150">
        <v>218</v>
      </c>
      <c r="J96" s="151" t="s">
        <v>613</v>
      </c>
      <c r="K96" s="152">
        <f t="shared" si="22"/>
        <v>35.5</v>
      </c>
      <c r="L96" s="153">
        <f t="shared" si="23"/>
        <v>0.19346049046321526</v>
      </c>
      <c r="M96" s="148" t="s">
        <v>539</v>
      </c>
      <c r="N96" s="154">
        <v>42103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28</v>
      </c>
      <c r="B97" s="146">
        <v>42114</v>
      </c>
      <c r="C97" s="146"/>
      <c r="D97" s="147" t="s">
        <v>614</v>
      </c>
      <c r="E97" s="148" t="s">
        <v>569</v>
      </c>
      <c r="F97" s="149">
        <f>(227+237)/2</f>
        <v>232</v>
      </c>
      <c r="G97" s="148"/>
      <c r="H97" s="148">
        <v>298</v>
      </c>
      <c r="I97" s="150">
        <v>298</v>
      </c>
      <c r="J97" s="151" t="s">
        <v>571</v>
      </c>
      <c r="K97" s="152">
        <f t="shared" si="22"/>
        <v>66</v>
      </c>
      <c r="L97" s="153">
        <f t="shared" si="23"/>
        <v>0.28448275862068967</v>
      </c>
      <c r="M97" s="148" t="s">
        <v>539</v>
      </c>
      <c r="N97" s="154">
        <v>42823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29</v>
      </c>
      <c r="B98" s="146">
        <v>42128</v>
      </c>
      <c r="C98" s="146"/>
      <c r="D98" s="147" t="s">
        <v>615</v>
      </c>
      <c r="E98" s="148" t="s">
        <v>541</v>
      </c>
      <c r="F98" s="149">
        <v>385</v>
      </c>
      <c r="G98" s="148"/>
      <c r="H98" s="148">
        <f>212.5+331</f>
        <v>543.5</v>
      </c>
      <c r="I98" s="150">
        <v>510</v>
      </c>
      <c r="J98" s="151" t="s">
        <v>616</v>
      </c>
      <c r="K98" s="152">
        <f t="shared" si="22"/>
        <v>158.5</v>
      </c>
      <c r="L98" s="153">
        <f t="shared" si="23"/>
        <v>0.41168831168831171</v>
      </c>
      <c r="M98" s="148" t="s">
        <v>539</v>
      </c>
      <c r="N98" s="154">
        <v>42235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30</v>
      </c>
      <c r="B99" s="146">
        <v>42128</v>
      </c>
      <c r="C99" s="146"/>
      <c r="D99" s="147" t="s">
        <v>617</v>
      </c>
      <c r="E99" s="148" t="s">
        <v>541</v>
      </c>
      <c r="F99" s="149">
        <v>115.5</v>
      </c>
      <c r="G99" s="148"/>
      <c r="H99" s="148">
        <v>146</v>
      </c>
      <c r="I99" s="150">
        <v>142</v>
      </c>
      <c r="J99" s="151" t="s">
        <v>618</v>
      </c>
      <c r="K99" s="152">
        <f t="shared" si="22"/>
        <v>30.5</v>
      </c>
      <c r="L99" s="153">
        <f t="shared" si="23"/>
        <v>0.26406926406926406</v>
      </c>
      <c r="M99" s="148" t="s">
        <v>539</v>
      </c>
      <c r="N99" s="154">
        <v>42202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31</v>
      </c>
      <c r="B100" s="146">
        <v>42151</v>
      </c>
      <c r="C100" s="146"/>
      <c r="D100" s="147" t="s">
        <v>619</v>
      </c>
      <c r="E100" s="148" t="s">
        <v>541</v>
      </c>
      <c r="F100" s="149">
        <v>237.5</v>
      </c>
      <c r="G100" s="148"/>
      <c r="H100" s="148">
        <v>279.5</v>
      </c>
      <c r="I100" s="150">
        <v>278</v>
      </c>
      <c r="J100" s="151" t="s">
        <v>571</v>
      </c>
      <c r="K100" s="152">
        <f t="shared" si="22"/>
        <v>42</v>
      </c>
      <c r="L100" s="153">
        <f t="shared" si="23"/>
        <v>0.17684210526315788</v>
      </c>
      <c r="M100" s="148" t="s">
        <v>539</v>
      </c>
      <c r="N100" s="154">
        <v>42222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32</v>
      </c>
      <c r="B101" s="146">
        <v>42174</v>
      </c>
      <c r="C101" s="146"/>
      <c r="D101" s="147" t="s">
        <v>590</v>
      </c>
      <c r="E101" s="148" t="s">
        <v>569</v>
      </c>
      <c r="F101" s="149">
        <v>340</v>
      </c>
      <c r="G101" s="148"/>
      <c r="H101" s="148">
        <v>448</v>
      </c>
      <c r="I101" s="150">
        <v>448</v>
      </c>
      <c r="J101" s="151" t="s">
        <v>571</v>
      </c>
      <c r="K101" s="152">
        <f t="shared" si="22"/>
        <v>108</v>
      </c>
      <c r="L101" s="153">
        <f t="shared" si="23"/>
        <v>0.31764705882352939</v>
      </c>
      <c r="M101" s="148" t="s">
        <v>539</v>
      </c>
      <c r="N101" s="154">
        <v>43018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33</v>
      </c>
      <c r="B102" s="146">
        <v>42191</v>
      </c>
      <c r="C102" s="146"/>
      <c r="D102" s="147" t="s">
        <v>620</v>
      </c>
      <c r="E102" s="148" t="s">
        <v>569</v>
      </c>
      <c r="F102" s="149">
        <v>390</v>
      </c>
      <c r="G102" s="148"/>
      <c r="H102" s="148">
        <v>460</v>
      </c>
      <c r="I102" s="150">
        <v>460</v>
      </c>
      <c r="J102" s="151" t="s">
        <v>571</v>
      </c>
      <c r="K102" s="152">
        <f t="shared" si="22"/>
        <v>70</v>
      </c>
      <c r="L102" s="153">
        <f t="shared" si="23"/>
        <v>0.17948717948717949</v>
      </c>
      <c r="M102" s="148" t="s">
        <v>539</v>
      </c>
      <c r="N102" s="154">
        <v>42478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34</v>
      </c>
      <c r="B103" s="156">
        <v>42195</v>
      </c>
      <c r="C103" s="156"/>
      <c r="D103" s="157" t="s">
        <v>621</v>
      </c>
      <c r="E103" s="158" t="s">
        <v>569</v>
      </c>
      <c r="F103" s="159">
        <v>122.5</v>
      </c>
      <c r="G103" s="159"/>
      <c r="H103" s="160">
        <v>61</v>
      </c>
      <c r="I103" s="160">
        <v>172</v>
      </c>
      <c r="J103" s="161" t="s">
        <v>622</v>
      </c>
      <c r="K103" s="162">
        <f t="shared" si="22"/>
        <v>-61.5</v>
      </c>
      <c r="L103" s="163">
        <f t="shared" si="23"/>
        <v>-0.50204081632653064</v>
      </c>
      <c r="M103" s="159" t="s">
        <v>551</v>
      </c>
      <c r="N103" s="156">
        <v>43333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35</v>
      </c>
      <c r="B104" s="146">
        <v>42219</v>
      </c>
      <c r="C104" s="146"/>
      <c r="D104" s="147" t="s">
        <v>623</v>
      </c>
      <c r="E104" s="148" t="s">
        <v>569</v>
      </c>
      <c r="F104" s="149">
        <v>297.5</v>
      </c>
      <c r="G104" s="148"/>
      <c r="H104" s="148">
        <v>350</v>
      </c>
      <c r="I104" s="150">
        <v>360</v>
      </c>
      <c r="J104" s="151" t="s">
        <v>624</v>
      </c>
      <c r="K104" s="152">
        <f t="shared" si="22"/>
        <v>52.5</v>
      </c>
      <c r="L104" s="153">
        <f t="shared" si="23"/>
        <v>0.17647058823529413</v>
      </c>
      <c r="M104" s="148" t="s">
        <v>539</v>
      </c>
      <c r="N104" s="154">
        <v>42232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36</v>
      </c>
      <c r="B105" s="146">
        <v>42219</v>
      </c>
      <c r="C105" s="146"/>
      <c r="D105" s="147" t="s">
        <v>625</v>
      </c>
      <c r="E105" s="148" t="s">
        <v>569</v>
      </c>
      <c r="F105" s="149">
        <v>115.5</v>
      </c>
      <c r="G105" s="148"/>
      <c r="H105" s="148">
        <v>149</v>
      </c>
      <c r="I105" s="150">
        <v>140</v>
      </c>
      <c r="J105" s="151" t="s">
        <v>626</v>
      </c>
      <c r="K105" s="152">
        <f t="shared" si="22"/>
        <v>33.5</v>
      </c>
      <c r="L105" s="153">
        <f t="shared" si="23"/>
        <v>0.29004329004329005</v>
      </c>
      <c r="M105" s="148" t="s">
        <v>539</v>
      </c>
      <c r="N105" s="154">
        <v>42740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37</v>
      </c>
      <c r="B106" s="146">
        <v>42251</v>
      </c>
      <c r="C106" s="146"/>
      <c r="D106" s="147" t="s">
        <v>619</v>
      </c>
      <c r="E106" s="148" t="s">
        <v>569</v>
      </c>
      <c r="F106" s="149">
        <v>226</v>
      </c>
      <c r="G106" s="148"/>
      <c r="H106" s="148">
        <v>292</v>
      </c>
      <c r="I106" s="150">
        <v>292</v>
      </c>
      <c r="J106" s="151" t="s">
        <v>627</v>
      </c>
      <c r="K106" s="152">
        <f t="shared" si="22"/>
        <v>66</v>
      </c>
      <c r="L106" s="153">
        <f t="shared" si="23"/>
        <v>0.29203539823008851</v>
      </c>
      <c r="M106" s="148" t="s">
        <v>539</v>
      </c>
      <c r="N106" s="154">
        <v>42286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38</v>
      </c>
      <c r="B107" s="146">
        <v>42254</v>
      </c>
      <c r="C107" s="146"/>
      <c r="D107" s="147" t="s">
        <v>614</v>
      </c>
      <c r="E107" s="148" t="s">
        <v>569</v>
      </c>
      <c r="F107" s="149">
        <v>232.5</v>
      </c>
      <c r="G107" s="148"/>
      <c r="H107" s="148">
        <v>312.5</v>
      </c>
      <c r="I107" s="150">
        <v>310</v>
      </c>
      <c r="J107" s="151" t="s">
        <v>571</v>
      </c>
      <c r="K107" s="152">
        <f t="shared" si="22"/>
        <v>80</v>
      </c>
      <c r="L107" s="153">
        <f t="shared" si="23"/>
        <v>0.34408602150537637</v>
      </c>
      <c r="M107" s="148" t="s">
        <v>539</v>
      </c>
      <c r="N107" s="15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39</v>
      </c>
      <c r="B108" s="146">
        <v>42268</v>
      </c>
      <c r="C108" s="146"/>
      <c r="D108" s="147" t="s">
        <v>628</v>
      </c>
      <c r="E108" s="148" t="s">
        <v>569</v>
      </c>
      <c r="F108" s="149">
        <v>196.5</v>
      </c>
      <c r="G108" s="148"/>
      <c r="H108" s="148">
        <v>238</v>
      </c>
      <c r="I108" s="150">
        <v>238</v>
      </c>
      <c r="J108" s="151" t="s">
        <v>627</v>
      </c>
      <c r="K108" s="152">
        <f t="shared" si="22"/>
        <v>41.5</v>
      </c>
      <c r="L108" s="153">
        <f t="shared" si="23"/>
        <v>0.21119592875318066</v>
      </c>
      <c r="M108" s="148" t="s">
        <v>539</v>
      </c>
      <c r="N108" s="154">
        <v>42291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40</v>
      </c>
      <c r="B109" s="146">
        <v>42271</v>
      </c>
      <c r="C109" s="146"/>
      <c r="D109" s="147" t="s">
        <v>568</v>
      </c>
      <c r="E109" s="148" t="s">
        <v>569</v>
      </c>
      <c r="F109" s="149">
        <v>65</v>
      </c>
      <c r="G109" s="148"/>
      <c r="H109" s="148">
        <v>82</v>
      </c>
      <c r="I109" s="150">
        <v>82</v>
      </c>
      <c r="J109" s="151" t="s">
        <v>627</v>
      </c>
      <c r="K109" s="152">
        <f t="shared" si="22"/>
        <v>17</v>
      </c>
      <c r="L109" s="153">
        <f t="shared" si="23"/>
        <v>0.26153846153846155</v>
      </c>
      <c r="M109" s="148" t="s">
        <v>539</v>
      </c>
      <c r="N109" s="154">
        <v>42578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41</v>
      </c>
      <c r="B110" s="146">
        <v>42291</v>
      </c>
      <c r="C110" s="146"/>
      <c r="D110" s="147" t="s">
        <v>629</v>
      </c>
      <c r="E110" s="148" t="s">
        <v>569</v>
      </c>
      <c r="F110" s="149">
        <v>144</v>
      </c>
      <c r="G110" s="148"/>
      <c r="H110" s="148">
        <v>182.5</v>
      </c>
      <c r="I110" s="150">
        <v>181</v>
      </c>
      <c r="J110" s="151" t="s">
        <v>627</v>
      </c>
      <c r="K110" s="152">
        <f t="shared" si="22"/>
        <v>38.5</v>
      </c>
      <c r="L110" s="153">
        <f t="shared" si="23"/>
        <v>0.2673611111111111</v>
      </c>
      <c r="M110" s="148" t="s">
        <v>539</v>
      </c>
      <c r="N110" s="154">
        <v>42817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42</v>
      </c>
      <c r="B111" s="146">
        <v>42291</v>
      </c>
      <c r="C111" s="146"/>
      <c r="D111" s="147" t="s">
        <v>630</v>
      </c>
      <c r="E111" s="148" t="s">
        <v>569</v>
      </c>
      <c r="F111" s="149">
        <v>264</v>
      </c>
      <c r="G111" s="148"/>
      <c r="H111" s="148">
        <v>311</v>
      </c>
      <c r="I111" s="150">
        <v>311</v>
      </c>
      <c r="J111" s="151" t="s">
        <v>627</v>
      </c>
      <c r="K111" s="152">
        <f t="shared" si="22"/>
        <v>47</v>
      </c>
      <c r="L111" s="153">
        <f t="shared" si="23"/>
        <v>0.17803030303030304</v>
      </c>
      <c r="M111" s="148" t="s">
        <v>539</v>
      </c>
      <c r="N111" s="154">
        <v>42604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43</v>
      </c>
      <c r="B112" s="146">
        <v>42318</v>
      </c>
      <c r="C112" s="146"/>
      <c r="D112" s="147" t="s">
        <v>631</v>
      </c>
      <c r="E112" s="148" t="s">
        <v>541</v>
      </c>
      <c r="F112" s="149">
        <v>549.5</v>
      </c>
      <c r="G112" s="148"/>
      <c r="H112" s="148">
        <v>630</v>
      </c>
      <c r="I112" s="150">
        <v>630</v>
      </c>
      <c r="J112" s="151" t="s">
        <v>627</v>
      </c>
      <c r="K112" s="152">
        <f t="shared" si="22"/>
        <v>80.5</v>
      </c>
      <c r="L112" s="153">
        <f t="shared" si="23"/>
        <v>0.1464968152866242</v>
      </c>
      <c r="M112" s="148" t="s">
        <v>539</v>
      </c>
      <c r="N112" s="154">
        <v>42419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44</v>
      </c>
      <c r="B113" s="146">
        <v>42342</v>
      </c>
      <c r="C113" s="146"/>
      <c r="D113" s="147" t="s">
        <v>632</v>
      </c>
      <c r="E113" s="148" t="s">
        <v>569</v>
      </c>
      <c r="F113" s="149">
        <v>1027.5</v>
      </c>
      <c r="G113" s="148"/>
      <c r="H113" s="148">
        <v>1315</v>
      </c>
      <c r="I113" s="150">
        <v>1250</v>
      </c>
      <c r="J113" s="151" t="s">
        <v>627</v>
      </c>
      <c r="K113" s="152">
        <f t="shared" si="22"/>
        <v>287.5</v>
      </c>
      <c r="L113" s="153">
        <f t="shared" si="23"/>
        <v>0.27980535279805352</v>
      </c>
      <c r="M113" s="148" t="s">
        <v>539</v>
      </c>
      <c r="N113" s="154">
        <v>43244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45</v>
      </c>
      <c r="B114" s="146">
        <v>42367</v>
      </c>
      <c r="C114" s="146"/>
      <c r="D114" s="147" t="s">
        <v>633</v>
      </c>
      <c r="E114" s="148" t="s">
        <v>569</v>
      </c>
      <c r="F114" s="149">
        <v>465</v>
      </c>
      <c r="G114" s="148"/>
      <c r="H114" s="148">
        <v>540</v>
      </c>
      <c r="I114" s="150">
        <v>540</v>
      </c>
      <c r="J114" s="151" t="s">
        <v>627</v>
      </c>
      <c r="K114" s="152">
        <f t="shared" si="22"/>
        <v>75</v>
      </c>
      <c r="L114" s="153">
        <f t="shared" si="23"/>
        <v>0.16129032258064516</v>
      </c>
      <c r="M114" s="148" t="s">
        <v>539</v>
      </c>
      <c r="N114" s="154">
        <v>42530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46</v>
      </c>
      <c r="B115" s="146">
        <v>42380</v>
      </c>
      <c r="C115" s="146"/>
      <c r="D115" s="147" t="s">
        <v>366</v>
      </c>
      <c r="E115" s="148" t="s">
        <v>541</v>
      </c>
      <c r="F115" s="149">
        <v>81</v>
      </c>
      <c r="G115" s="148"/>
      <c r="H115" s="148">
        <v>110</v>
      </c>
      <c r="I115" s="150">
        <v>110</v>
      </c>
      <c r="J115" s="151" t="s">
        <v>627</v>
      </c>
      <c r="K115" s="152">
        <f t="shared" si="22"/>
        <v>29</v>
      </c>
      <c r="L115" s="153">
        <f t="shared" si="23"/>
        <v>0.35802469135802467</v>
      </c>
      <c r="M115" s="148" t="s">
        <v>539</v>
      </c>
      <c r="N115" s="154">
        <v>42745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47</v>
      </c>
      <c r="B116" s="146">
        <v>42382</v>
      </c>
      <c r="C116" s="146"/>
      <c r="D116" s="147" t="s">
        <v>634</v>
      </c>
      <c r="E116" s="148" t="s">
        <v>541</v>
      </c>
      <c r="F116" s="149">
        <v>417.5</v>
      </c>
      <c r="G116" s="148"/>
      <c r="H116" s="148">
        <v>547</v>
      </c>
      <c r="I116" s="150">
        <v>535</v>
      </c>
      <c r="J116" s="151" t="s">
        <v>627</v>
      </c>
      <c r="K116" s="152">
        <f t="shared" si="22"/>
        <v>129.5</v>
      </c>
      <c r="L116" s="153">
        <f t="shared" si="23"/>
        <v>0.31017964071856285</v>
      </c>
      <c r="M116" s="148" t="s">
        <v>539</v>
      </c>
      <c r="N116" s="15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48</v>
      </c>
      <c r="B117" s="146">
        <v>42408</v>
      </c>
      <c r="C117" s="146"/>
      <c r="D117" s="147" t="s">
        <v>635</v>
      </c>
      <c r="E117" s="148" t="s">
        <v>569</v>
      </c>
      <c r="F117" s="149">
        <v>650</v>
      </c>
      <c r="G117" s="148"/>
      <c r="H117" s="148">
        <v>800</v>
      </c>
      <c r="I117" s="150">
        <v>800</v>
      </c>
      <c r="J117" s="151" t="s">
        <v>627</v>
      </c>
      <c r="K117" s="152">
        <f t="shared" si="22"/>
        <v>150</v>
      </c>
      <c r="L117" s="153">
        <f t="shared" si="23"/>
        <v>0.23076923076923078</v>
      </c>
      <c r="M117" s="148" t="s">
        <v>539</v>
      </c>
      <c r="N117" s="154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49</v>
      </c>
      <c r="B118" s="146">
        <v>42433</v>
      </c>
      <c r="C118" s="146"/>
      <c r="D118" s="147" t="s">
        <v>207</v>
      </c>
      <c r="E118" s="148" t="s">
        <v>569</v>
      </c>
      <c r="F118" s="149">
        <v>437.5</v>
      </c>
      <c r="G118" s="148"/>
      <c r="H118" s="148">
        <v>504.5</v>
      </c>
      <c r="I118" s="150">
        <v>522</v>
      </c>
      <c r="J118" s="151" t="s">
        <v>636</v>
      </c>
      <c r="K118" s="152">
        <f t="shared" si="22"/>
        <v>67</v>
      </c>
      <c r="L118" s="153">
        <f t="shared" si="23"/>
        <v>0.15314285714285714</v>
      </c>
      <c r="M118" s="148" t="s">
        <v>539</v>
      </c>
      <c r="N118" s="154">
        <v>42480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50</v>
      </c>
      <c r="B119" s="146">
        <v>42438</v>
      </c>
      <c r="C119" s="146"/>
      <c r="D119" s="147" t="s">
        <v>637</v>
      </c>
      <c r="E119" s="148" t="s">
        <v>569</v>
      </c>
      <c r="F119" s="149">
        <v>189.5</v>
      </c>
      <c r="G119" s="148"/>
      <c r="H119" s="148">
        <v>218</v>
      </c>
      <c r="I119" s="150">
        <v>218</v>
      </c>
      <c r="J119" s="151" t="s">
        <v>627</v>
      </c>
      <c r="K119" s="152">
        <f t="shared" si="22"/>
        <v>28.5</v>
      </c>
      <c r="L119" s="153">
        <f t="shared" si="23"/>
        <v>0.15039577836411611</v>
      </c>
      <c r="M119" s="148" t="s">
        <v>539</v>
      </c>
      <c r="N119" s="154">
        <v>43034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51</v>
      </c>
      <c r="B120" s="156">
        <v>42471</v>
      </c>
      <c r="C120" s="156"/>
      <c r="D120" s="164" t="s">
        <v>638</v>
      </c>
      <c r="E120" s="159" t="s">
        <v>569</v>
      </c>
      <c r="F120" s="159">
        <v>36.5</v>
      </c>
      <c r="G120" s="160"/>
      <c r="H120" s="160">
        <v>15.85</v>
      </c>
      <c r="I120" s="160">
        <v>60</v>
      </c>
      <c r="J120" s="161" t="s">
        <v>639</v>
      </c>
      <c r="K120" s="162">
        <f t="shared" si="22"/>
        <v>-20.65</v>
      </c>
      <c r="L120" s="163">
        <f t="shared" si="23"/>
        <v>-0.5657534246575342</v>
      </c>
      <c r="M120" s="159" t="s">
        <v>551</v>
      </c>
      <c r="N120" s="167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52</v>
      </c>
      <c r="B121" s="146">
        <v>42472</v>
      </c>
      <c r="C121" s="146"/>
      <c r="D121" s="147" t="s">
        <v>640</v>
      </c>
      <c r="E121" s="148" t="s">
        <v>569</v>
      </c>
      <c r="F121" s="149">
        <v>93</v>
      </c>
      <c r="G121" s="148"/>
      <c r="H121" s="148">
        <v>149</v>
      </c>
      <c r="I121" s="150">
        <v>140</v>
      </c>
      <c r="J121" s="151" t="s">
        <v>641</v>
      </c>
      <c r="K121" s="152">
        <f t="shared" si="22"/>
        <v>56</v>
      </c>
      <c r="L121" s="153">
        <f t="shared" si="23"/>
        <v>0.60215053763440862</v>
      </c>
      <c r="M121" s="148" t="s">
        <v>539</v>
      </c>
      <c r="N121" s="154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53</v>
      </c>
      <c r="B122" s="146">
        <v>42472</v>
      </c>
      <c r="C122" s="146"/>
      <c r="D122" s="147" t="s">
        <v>642</v>
      </c>
      <c r="E122" s="148" t="s">
        <v>569</v>
      </c>
      <c r="F122" s="149">
        <v>130</v>
      </c>
      <c r="G122" s="148"/>
      <c r="H122" s="148">
        <v>150</v>
      </c>
      <c r="I122" s="150" t="s">
        <v>643</v>
      </c>
      <c r="J122" s="151" t="s">
        <v>627</v>
      </c>
      <c r="K122" s="152">
        <f t="shared" si="22"/>
        <v>20</v>
      </c>
      <c r="L122" s="153">
        <f t="shared" si="23"/>
        <v>0.15384615384615385</v>
      </c>
      <c r="M122" s="148" t="s">
        <v>539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54</v>
      </c>
      <c r="B123" s="146">
        <v>42473</v>
      </c>
      <c r="C123" s="146"/>
      <c r="D123" s="147" t="s">
        <v>644</v>
      </c>
      <c r="E123" s="148" t="s">
        <v>569</v>
      </c>
      <c r="F123" s="149">
        <v>196</v>
      </c>
      <c r="G123" s="148"/>
      <c r="H123" s="148">
        <v>299</v>
      </c>
      <c r="I123" s="150">
        <v>299</v>
      </c>
      <c r="J123" s="151" t="s">
        <v>627</v>
      </c>
      <c r="K123" s="152">
        <v>103</v>
      </c>
      <c r="L123" s="153">
        <v>0.52551020408163296</v>
      </c>
      <c r="M123" s="148" t="s">
        <v>539</v>
      </c>
      <c r="N123" s="154">
        <v>42620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55</v>
      </c>
      <c r="B124" s="146">
        <v>42473</v>
      </c>
      <c r="C124" s="146"/>
      <c r="D124" s="147" t="s">
        <v>645</v>
      </c>
      <c r="E124" s="148" t="s">
        <v>569</v>
      </c>
      <c r="F124" s="149">
        <v>88</v>
      </c>
      <c r="G124" s="148"/>
      <c r="H124" s="148">
        <v>103</v>
      </c>
      <c r="I124" s="150">
        <v>103</v>
      </c>
      <c r="J124" s="151" t="s">
        <v>627</v>
      </c>
      <c r="K124" s="152">
        <v>15</v>
      </c>
      <c r="L124" s="153">
        <v>0.170454545454545</v>
      </c>
      <c r="M124" s="148" t="s">
        <v>539</v>
      </c>
      <c r="N124" s="15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56</v>
      </c>
      <c r="B125" s="146">
        <v>42492</v>
      </c>
      <c r="C125" s="146"/>
      <c r="D125" s="147" t="s">
        <v>646</v>
      </c>
      <c r="E125" s="148" t="s">
        <v>569</v>
      </c>
      <c r="F125" s="149">
        <v>127.5</v>
      </c>
      <c r="G125" s="148"/>
      <c r="H125" s="148">
        <v>148</v>
      </c>
      <c r="I125" s="150" t="s">
        <v>647</v>
      </c>
      <c r="J125" s="151" t="s">
        <v>627</v>
      </c>
      <c r="K125" s="152">
        <f>H125-F125</f>
        <v>20.5</v>
      </c>
      <c r="L125" s="153">
        <f>K125/F125</f>
        <v>0.16078431372549021</v>
      </c>
      <c r="M125" s="148" t="s">
        <v>539</v>
      </c>
      <c r="N125" s="15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57</v>
      </c>
      <c r="B126" s="146">
        <v>42493</v>
      </c>
      <c r="C126" s="146"/>
      <c r="D126" s="147" t="s">
        <v>648</v>
      </c>
      <c r="E126" s="148" t="s">
        <v>569</v>
      </c>
      <c r="F126" s="149">
        <v>675</v>
      </c>
      <c r="G126" s="148"/>
      <c r="H126" s="148">
        <v>815</v>
      </c>
      <c r="I126" s="150" t="s">
        <v>649</v>
      </c>
      <c r="J126" s="151" t="s">
        <v>627</v>
      </c>
      <c r="K126" s="152">
        <f>H126-F126</f>
        <v>140</v>
      </c>
      <c r="L126" s="153">
        <f>K126/F126</f>
        <v>0.2074074074074074</v>
      </c>
      <c r="M126" s="148" t="s">
        <v>539</v>
      </c>
      <c r="N126" s="15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58</v>
      </c>
      <c r="B127" s="156">
        <v>42522</v>
      </c>
      <c r="C127" s="156"/>
      <c r="D127" s="157" t="s">
        <v>650</v>
      </c>
      <c r="E127" s="158" t="s">
        <v>569</v>
      </c>
      <c r="F127" s="159">
        <v>500</v>
      </c>
      <c r="G127" s="159"/>
      <c r="H127" s="160">
        <v>232.5</v>
      </c>
      <c r="I127" s="160" t="s">
        <v>651</v>
      </c>
      <c r="J127" s="161" t="s">
        <v>652</v>
      </c>
      <c r="K127" s="162">
        <f>H127-F127</f>
        <v>-267.5</v>
      </c>
      <c r="L127" s="163">
        <f>K127/F127</f>
        <v>-0.53500000000000003</v>
      </c>
      <c r="M127" s="159" t="s">
        <v>551</v>
      </c>
      <c r="N127" s="156">
        <v>43735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59</v>
      </c>
      <c r="B128" s="146">
        <v>42527</v>
      </c>
      <c r="C128" s="146"/>
      <c r="D128" s="147" t="s">
        <v>497</v>
      </c>
      <c r="E128" s="148" t="s">
        <v>569</v>
      </c>
      <c r="F128" s="149">
        <v>110</v>
      </c>
      <c r="G128" s="148"/>
      <c r="H128" s="148">
        <v>126.5</v>
      </c>
      <c r="I128" s="150">
        <v>125</v>
      </c>
      <c r="J128" s="151" t="s">
        <v>578</v>
      </c>
      <c r="K128" s="152">
        <f>H128-F128</f>
        <v>16.5</v>
      </c>
      <c r="L128" s="153">
        <f>K128/F128</f>
        <v>0.15</v>
      </c>
      <c r="M128" s="148" t="s">
        <v>539</v>
      </c>
      <c r="N128" s="154">
        <v>42552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60</v>
      </c>
      <c r="B129" s="146">
        <v>42538</v>
      </c>
      <c r="C129" s="146"/>
      <c r="D129" s="147" t="s">
        <v>653</v>
      </c>
      <c r="E129" s="148" t="s">
        <v>569</v>
      </c>
      <c r="F129" s="149">
        <v>44</v>
      </c>
      <c r="G129" s="148"/>
      <c r="H129" s="148">
        <v>69.5</v>
      </c>
      <c r="I129" s="150">
        <v>69.5</v>
      </c>
      <c r="J129" s="151" t="s">
        <v>654</v>
      </c>
      <c r="K129" s="152">
        <f>H129-F129</f>
        <v>25.5</v>
      </c>
      <c r="L129" s="153">
        <f>K129/F129</f>
        <v>0.57954545454545459</v>
      </c>
      <c r="M129" s="148" t="s">
        <v>539</v>
      </c>
      <c r="N129" s="154">
        <v>42977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61</v>
      </c>
      <c r="B130" s="146">
        <v>42549</v>
      </c>
      <c r="C130" s="146"/>
      <c r="D130" s="147" t="s">
        <v>655</v>
      </c>
      <c r="E130" s="148" t="s">
        <v>569</v>
      </c>
      <c r="F130" s="149">
        <v>262.5</v>
      </c>
      <c r="G130" s="148"/>
      <c r="H130" s="148">
        <v>340</v>
      </c>
      <c r="I130" s="150">
        <v>333</v>
      </c>
      <c r="J130" s="151" t="s">
        <v>656</v>
      </c>
      <c r="K130" s="152">
        <v>77.5</v>
      </c>
      <c r="L130" s="153">
        <v>0.29523809523809502</v>
      </c>
      <c r="M130" s="148" t="s">
        <v>539</v>
      </c>
      <c r="N130" s="154">
        <v>43017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62</v>
      </c>
      <c r="B131" s="146">
        <v>42549</v>
      </c>
      <c r="C131" s="146"/>
      <c r="D131" s="147" t="s">
        <v>657</v>
      </c>
      <c r="E131" s="148" t="s">
        <v>569</v>
      </c>
      <c r="F131" s="149">
        <v>840</v>
      </c>
      <c r="G131" s="148"/>
      <c r="H131" s="148">
        <v>1230</v>
      </c>
      <c r="I131" s="150">
        <v>1230</v>
      </c>
      <c r="J131" s="151" t="s">
        <v>627</v>
      </c>
      <c r="K131" s="152">
        <v>390</v>
      </c>
      <c r="L131" s="153">
        <v>0.46428571428571402</v>
      </c>
      <c r="M131" s="148" t="s">
        <v>539</v>
      </c>
      <c r="N131" s="154">
        <v>42649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63</v>
      </c>
      <c r="B132" s="169">
        <v>42556</v>
      </c>
      <c r="C132" s="169"/>
      <c r="D132" s="170" t="s">
        <v>658</v>
      </c>
      <c r="E132" s="171" t="s">
        <v>569</v>
      </c>
      <c r="F132" s="171">
        <v>395</v>
      </c>
      <c r="G132" s="172"/>
      <c r="H132" s="172">
        <f>(468.5+342.5)/2</f>
        <v>405.5</v>
      </c>
      <c r="I132" s="172">
        <v>510</v>
      </c>
      <c r="J132" s="173" t="s">
        <v>659</v>
      </c>
      <c r="K132" s="174">
        <f t="shared" ref="K132:K138" si="24">H132-F132</f>
        <v>10.5</v>
      </c>
      <c r="L132" s="175">
        <f t="shared" ref="L132:L138" si="25">K132/F132</f>
        <v>2.6582278481012658E-2</v>
      </c>
      <c r="M132" s="171" t="s">
        <v>660</v>
      </c>
      <c r="N132" s="169">
        <v>43606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64</v>
      </c>
      <c r="B133" s="156">
        <v>42584</v>
      </c>
      <c r="C133" s="156"/>
      <c r="D133" s="157" t="s">
        <v>661</v>
      </c>
      <c r="E133" s="158" t="s">
        <v>541</v>
      </c>
      <c r="F133" s="159">
        <f>169.5-12.8</f>
        <v>156.69999999999999</v>
      </c>
      <c r="G133" s="159"/>
      <c r="H133" s="160">
        <v>77</v>
      </c>
      <c r="I133" s="160" t="s">
        <v>662</v>
      </c>
      <c r="J133" s="161" t="s">
        <v>663</v>
      </c>
      <c r="K133" s="162">
        <f t="shared" si="24"/>
        <v>-79.699999999999989</v>
      </c>
      <c r="L133" s="163">
        <f t="shared" si="25"/>
        <v>-0.50861518825781749</v>
      </c>
      <c r="M133" s="159" t="s">
        <v>551</v>
      </c>
      <c r="N133" s="156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65</v>
      </c>
      <c r="B134" s="156">
        <v>42586</v>
      </c>
      <c r="C134" s="156"/>
      <c r="D134" s="157" t="s">
        <v>664</v>
      </c>
      <c r="E134" s="158" t="s">
        <v>569</v>
      </c>
      <c r="F134" s="159">
        <v>400</v>
      </c>
      <c r="G134" s="159"/>
      <c r="H134" s="160">
        <v>305</v>
      </c>
      <c r="I134" s="160">
        <v>475</v>
      </c>
      <c r="J134" s="161" t="s">
        <v>665</v>
      </c>
      <c r="K134" s="162">
        <f t="shared" si="24"/>
        <v>-95</v>
      </c>
      <c r="L134" s="163">
        <f t="shared" si="25"/>
        <v>-0.23749999999999999</v>
      </c>
      <c r="M134" s="159" t="s">
        <v>551</v>
      </c>
      <c r="N134" s="156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66</v>
      </c>
      <c r="B135" s="146">
        <v>42593</v>
      </c>
      <c r="C135" s="146"/>
      <c r="D135" s="147" t="s">
        <v>666</v>
      </c>
      <c r="E135" s="148" t="s">
        <v>569</v>
      </c>
      <c r="F135" s="149">
        <v>86.5</v>
      </c>
      <c r="G135" s="148"/>
      <c r="H135" s="148">
        <v>130</v>
      </c>
      <c r="I135" s="150">
        <v>130</v>
      </c>
      <c r="J135" s="151" t="s">
        <v>667</v>
      </c>
      <c r="K135" s="152">
        <f t="shared" si="24"/>
        <v>43.5</v>
      </c>
      <c r="L135" s="153">
        <f t="shared" si="25"/>
        <v>0.50289017341040465</v>
      </c>
      <c r="M135" s="148" t="s">
        <v>539</v>
      </c>
      <c r="N135" s="154">
        <v>43091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67</v>
      </c>
      <c r="B136" s="156">
        <v>42600</v>
      </c>
      <c r="C136" s="156"/>
      <c r="D136" s="157" t="s">
        <v>109</v>
      </c>
      <c r="E136" s="158" t="s">
        <v>569</v>
      </c>
      <c r="F136" s="159">
        <v>133.5</v>
      </c>
      <c r="G136" s="159"/>
      <c r="H136" s="160">
        <v>126.5</v>
      </c>
      <c r="I136" s="160">
        <v>178</v>
      </c>
      <c r="J136" s="161" t="s">
        <v>668</v>
      </c>
      <c r="K136" s="162">
        <f t="shared" si="24"/>
        <v>-7</v>
      </c>
      <c r="L136" s="163">
        <f t="shared" si="25"/>
        <v>-5.2434456928838954E-2</v>
      </c>
      <c r="M136" s="159" t="s">
        <v>551</v>
      </c>
      <c r="N136" s="156">
        <v>42615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68</v>
      </c>
      <c r="B137" s="146">
        <v>42613</v>
      </c>
      <c r="C137" s="146"/>
      <c r="D137" s="147" t="s">
        <v>669</v>
      </c>
      <c r="E137" s="148" t="s">
        <v>569</v>
      </c>
      <c r="F137" s="149">
        <v>560</v>
      </c>
      <c r="G137" s="148"/>
      <c r="H137" s="148">
        <v>725</v>
      </c>
      <c r="I137" s="150">
        <v>725</v>
      </c>
      <c r="J137" s="151" t="s">
        <v>571</v>
      </c>
      <c r="K137" s="152">
        <f t="shared" si="24"/>
        <v>165</v>
      </c>
      <c r="L137" s="153">
        <f t="shared" si="25"/>
        <v>0.29464285714285715</v>
      </c>
      <c r="M137" s="148" t="s">
        <v>539</v>
      </c>
      <c r="N137" s="154">
        <v>42456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69</v>
      </c>
      <c r="B138" s="146">
        <v>42614</v>
      </c>
      <c r="C138" s="146"/>
      <c r="D138" s="147" t="s">
        <v>670</v>
      </c>
      <c r="E138" s="148" t="s">
        <v>569</v>
      </c>
      <c r="F138" s="149">
        <v>160.5</v>
      </c>
      <c r="G138" s="148"/>
      <c r="H138" s="148">
        <v>210</v>
      </c>
      <c r="I138" s="150">
        <v>210</v>
      </c>
      <c r="J138" s="151" t="s">
        <v>571</v>
      </c>
      <c r="K138" s="152">
        <f t="shared" si="24"/>
        <v>49.5</v>
      </c>
      <c r="L138" s="153">
        <f t="shared" si="25"/>
        <v>0.30841121495327101</v>
      </c>
      <c r="M138" s="148" t="s">
        <v>539</v>
      </c>
      <c r="N138" s="154">
        <v>42871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70</v>
      </c>
      <c r="B139" s="146">
        <v>42646</v>
      </c>
      <c r="C139" s="146"/>
      <c r="D139" s="147" t="s">
        <v>379</v>
      </c>
      <c r="E139" s="148" t="s">
        <v>569</v>
      </c>
      <c r="F139" s="149">
        <v>430</v>
      </c>
      <c r="G139" s="148"/>
      <c r="H139" s="148">
        <v>596</v>
      </c>
      <c r="I139" s="150">
        <v>575</v>
      </c>
      <c r="J139" s="151" t="s">
        <v>671</v>
      </c>
      <c r="K139" s="152">
        <v>166</v>
      </c>
      <c r="L139" s="153">
        <v>0.38604651162790699</v>
      </c>
      <c r="M139" s="148" t="s">
        <v>539</v>
      </c>
      <c r="N139" s="154">
        <v>42769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71</v>
      </c>
      <c r="B140" s="146">
        <v>42657</v>
      </c>
      <c r="C140" s="146"/>
      <c r="D140" s="147" t="s">
        <v>672</v>
      </c>
      <c r="E140" s="148" t="s">
        <v>569</v>
      </c>
      <c r="F140" s="149">
        <v>280</v>
      </c>
      <c r="G140" s="148"/>
      <c r="H140" s="148">
        <v>345</v>
      </c>
      <c r="I140" s="150">
        <v>345</v>
      </c>
      <c r="J140" s="151" t="s">
        <v>571</v>
      </c>
      <c r="K140" s="152">
        <f t="shared" ref="K140:K145" si="26">H140-F140</f>
        <v>65</v>
      </c>
      <c r="L140" s="153">
        <f>K140/F140</f>
        <v>0.23214285714285715</v>
      </c>
      <c r="M140" s="148" t="s">
        <v>539</v>
      </c>
      <c r="N140" s="154">
        <v>42814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72</v>
      </c>
      <c r="B141" s="146">
        <v>42657</v>
      </c>
      <c r="C141" s="146"/>
      <c r="D141" s="147" t="s">
        <v>673</v>
      </c>
      <c r="E141" s="148" t="s">
        <v>569</v>
      </c>
      <c r="F141" s="149">
        <v>245</v>
      </c>
      <c r="G141" s="148"/>
      <c r="H141" s="148">
        <v>325.5</v>
      </c>
      <c r="I141" s="150">
        <v>330</v>
      </c>
      <c r="J141" s="151" t="s">
        <v>674</v>
      </c>
      <c r="K141" s="152">
        <f t="shared" si="26"/>
        <v>80.5</v>
      </c>
      <c r="L141" s="153">
        <f>K141/F141</f>
        <v>0.32857142857142857</v>
      </c>
      <c r="M141" s="148" t="s">
        <v>539</v>
      </c>
      <c r="N141" s="154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73</v>
      </c>
      <c r="B142" s="146">
        <v>42660</v>
      </c>
      <c r="C142" s="146"/>
      <c r="D142" s="147" t="s">
        <v>335</v>
      </c>
      <c r="E142" s="148" t="s">
        <v>569</v>
      </c>
      <c r="F142" s="149">
        <v>125</v>
      </c>
      <c r="G142" s="148"/>
      <c r="H142" s="148">
        <v>160</v>
      </c>
      <c r="I142" s="150">
        <v>160</v>
      </c>
      <c r="J142" s="151" t="s">
        <v>627</v>
      </c>
      <c r="K142" s="152">
        <f t="shared" si="26"/>
        <v>35</v>
      </c>
      <c r="L142" s="153">
        <v>0.28000000000000003</v>
      </c>
      <c r="M142" s="148" t="s">
        <v>539</v>
      </c>
      <c r="N142" s="154">
        <v>42803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74</v>
      </c>
      <c r="B143" s="146">
        <v>42660</v>
      </c>
      <c r="C143" s="146"/>
      <c r="D143" s="147" t="s">
        <v>436</v>
      </c>
      <c r="E143" s="148" t="s">
        <v>569</v>
      </c>
      <c r="F143" s="149">
        <v>114</v>
      </c>
      <c r="G143" s="148"/>
      <c r="H143" s="148">
        <v>145</v>
      </c>
      <c r="I143" s="150">
        <v>145</v>
      </c>
      <c r="J143" s="151" t="s">
        <v>627</v>
      </c>
      <c r="K143" s="152">
        <f t="shared" si="26"/>
        <v>31</v>
      </c>
      <c r="L143" s="153">
        <f>K143/F143</f>
        <v>0.27192982456140352</v>
      </c>
      <c r="M143" s="148" t="s">
        <v>539</v>
      </c>
      <c r="N143" s="154">
        <v>42859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75</v>
      </c>
      <c r="B144" s="146">
        <v>42660</v>
      </c>
      <c r="C144" s="146"/>
      <c r="D144" s="147" t="s">
        <v>675</v>
      </c>
      <c r="E144" s="148" t="s">
        <v>569</v>
      </c>
      <c r="F144" s="149">
        <v>212</v>
      </c>
      <c r="G144" s="148"/>
      <c r="H144" s="148">
        <v>280</v>
      </c>
      <c r="I144" s="150">
        <v>276</v>
      </c>
      <c r="J144" s="151" t="s">
        <v>676</v>
      </c>
      <c r="K144" s="152">
        <f t="shared" si="26"/>
        <v>68</v>
      </c>
      <c r="L144" s="153">
        <f>K144/F144</f>
        <v>0.32075471698113206</v>
      </c>
      <c r="M144" s="148" t="s">
        <v>539</v>
      </c>
      <c r="N144" s="154">
        <v>42858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76</v>
      </c>
      <c r="B145" s="146">
        <v>42678</v>
      </c>
      <c r="C145" s="146"/>
      <c r="D145" s="147" t="s">
        <v>427</v>
      </c>
      <c r="E145" s="148" t="s">
        <v>569</v>
      </c>
      <c r="F145" s="149">
        <v>155</v>
      </c>
      <c r="G145" s="148"/>
      <c r="H145" s="148">
        <v>210</v>
      </c>
      <c r="I145" s="150">
        <v>210</v>
      </c>
      <c r="J145" s="151" t="s">
        <v>677</v>
      </c>
      <c r="K145" s="152">
        <f t="shared" si="26"/>
        <v>55</v>
      </c>
      <c r="L145" s="153">
        <f>K145/F145</f>
        <v>0.35483870967741937</v>
      </c>
      <c r="M145" s="148" t="s">
        <v>539</v>
      </c>
      <c r="N145" s="154">
        <v>42944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77</v>
      </c>
      <c r="B146" s="156">
        <v>42710</v>
      </c>
      <c r="C146" s="156"/>
      <c r="D146" s="157" t="s">
        <v>678</v>
      </c>
      <c r="E146" s="158" t="s">
        <v>569</v>
      </c>
      <c r="F146" s="159">
        <v>150.5</v>
      </c>
      <c r="G146" s="159"/>
      <c r="H146" s="160">
        <v>72.5</v>
      </c>
      <c r="I146" s="160">
        <v>174</v>
      </c>
      <c r="J146" s="161" t="s">
        <v>679</v>
      </c>
      <c r="K146" s="162">
        <v>-78</v>
      </c>
      <c r="L146" s="163">
        <v>-0.51827242524916906</v>
      </c>
      <c r="M146" s="159" t="s">
        <v>551</v>
      </c>
      <c r="N146" s="156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78</v>
      </c>
      <c r="B147" s="146">
        <v>42712</v>
      </c>
      <c r="C147" s="146"/>
      <c r="D147" s="147" t="s">
        <v>680</v>
      </c>
      <c r="E147" s="148" t="s">
        <v>569</v>
      </c>
      <c r="F147" s="149">
        <v>380</v>
      </c>
      <c r="G147" s="148"/>
      <c r="H147" s="148">
        <v>478</v>
      </c>
      <c r="I147" s="150">
        <v>468</v>
      </c>
      <c r="J147" s="151" t="s">
        <v>627</v>
      </c>
      <c r="K147" s="152">
        <f>H147-F147</f>
        <v>98</v>
      </c>
      <c r="L147" s="153">
        <f>K147/F147</f>
        <v>0.25789473684210529</v>
      </c>
      <c r="M147" s="148" t="s">
        <v>539</v>
      </c>
      <c r="N147" s="154">
        <v>43025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79</v>
      </c>
      <c r="B148" s="146">
        <v>42734</v>
      </c>
      <c r="C148" s="146"/>
      <c r="D148" s="147" t="s">
        <v>108</v>
      </c>
      <c r="E148" s="148" t="s">
        <v>569</v>
      </c>
      <c r="F148" s="149">
        <v>305</v>
      </c>
      <c r="G148" s="148"/>
      <c r="H148" s="148">
        <v>375</v>
      </c>
      <c r="I148" s="150">
        <v>375</v>
      </c>
      <c r="J148" s="151" t="s">
        <v>627</v>
      </c>
      <c r="K148" s="152">
        <f>H148-F148</f>
        <v>70</v>
      </c>
      <c r="L148" s="153">
        <f>K148/F148</f>
        <v>0.22950819672131148</v>
      </c>
      <c r="M148" s="148" t="s">
        <v>539</v>
      </c>
      <c r="N148" s="154">
        <v>42768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80</v>
      </c>
      <c r="B149" s="146">
        <v>42739</v>
      </c>
      <c r="C149" s="146"/>
      <c r="D149" s="147" t="s">
        <v>94</v>
      </c>
      <c r="E149" s="148" t="s">
        <v>569</v>
      </c>
      <c r="F149" s="149">
        <v>99.5</v>
      </c>
      <c r="G149" s="148"/>
      <c r="H149" s="148">
        <v>158</v>
      </c>
      <c r="I149" s="150">
        <v>158</v>
      </c>
      <c r="J149" s="151" t="s">
        <v>627</v>
      </c>
      <c r="K149" s="152">
        <f>H149-F149</f>
        <v>58.5</v>
      </c>
      <c r="L149" s="153">
        <f>K149/F149</f>
        <v>0.5879396984924623</v>
      </c>
      <c r="M149" s="148" t="s">
        <v>539</v>
      </c>
      <c r="N149" s="154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81</v>
      </c>
      <c r="B150" s="146">
        <v>42739</v>
      </c>
      <c r="C150" s="146"/>
      <c r="D150" s="147" t="s">
        <v>94</v>
      </c>
      <c r="E150" s="148" t="s">
        <v>569</v>
      </c>
      <c r="F150" s="149">
        <v>99.5</v>
      </c>
      <c r="G150" s="148"/>
      <c r="H150" s="148">
        <v>158</v>
      </c>
      <c r="I150" s="150">
        <v>158</v>
      </c>
      <c r="J150" s="151" t="s">
        <v>627</v>
      </c>
      <c r="K150" s="152">
        <v>58.5</v>
      </c>
      <c r="L150" s="153">
        <v>0.58793969849246197</v>
      </c>
      <c r="M150" s="148" t="s">
        <v>539</v>
      </c>
      <c r="N150" s="154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82</v>
      </c>
      <c r="B151" s="146">
        <v>42786</v>
      </c>
      <c r="C151" s="146"/>
      <c r="D151" s="147" t="s">
        <v>182</v>
      </c>
      <c r="E151" s="148" t="s">
        <v>569</v>
      </c>
      <c r="F151" s="149">
        <v>140.5</v>
      </c>
      <c r="G151" s="148"/>
      <c r="H151" s="148">
        <v>220</v>
      </c>
      <c r="I151" s="150">
        <v>220</v>
      </c>
      <c r="J151" s="151" t="s">
        <v>627</v>
      </c>
      <c r="K151" s="152">
        <f>H151-F151</f>
        <v>79.5</v>
      </c>
      <c r="L151" s="153">
        <f>K151/F151</f>
        <v>0.5658362989323843</v>
      </c>
      <c r="M151" s="148" t="s">
        <v>539</v>
      </c>
      <c r="N151" s="154">
        <v>42864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83</v>
      </c>
      <c r="B152" s="146">
        <v>42786</v>
      </c>
      <c r="C152" s="146"/>
      <c r="D152" s="147" t="s">
        <v>681</v>
      </c>
      <c r="E152" s="148" t="s">
        <v>569</v>
      </c>
      <c r="F152" s="149">
        <v>202.5</v>
      </c>
      <c r="G152" s="148"/>
      <c r="H152" s="148">
        <v>234</v>
      </c>
      <c r="I152" s="150">
        <v>234</v>
      </c>
      <c r="J152" s="151" t="s">
        <v>627</v>
      </c>
      <c r="K152" s="152">
        <v>31.5</v>
      </c>
      <c r="L152" s="153">
        <v>0.155555555555556</v>
      </c>
      <c r="M152" s="148" t="s">
        <v>539</v>
      </c>
      <c r="N152" s="154">
        <v>42836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84</v>
      </c>
      <c r="B153" s="146">
        <v>42818</v>
      </c>
      <c r="C153" s="146"/>
      <c r="D153" s="147" t="s">
        <v>682</v>
      </c>
      <c r="E153" s="148" t="s">
        <v>569</v>
      </c>
      <c r="F153" s="149">
        <v>300.5</v>
      </c>
      <c r="G153" s="148"/>
      <c r="H153" s="148">
        <v>417.5</v>
      </c>
      <c r="I153" s="150">
        <v>420</v>
      </c>
      <c r="J153" s="151" t="s">
        <v>683</v>
      </c>
      <c r="K153" s="152">
        <f>H153-F153</f>
        <v>117</v>
      </c>
      <c r="L153" s="153">
        <f>K153/F153</f>
        <v>0.38935108153078202</v>
      </c>
      <c r="M153" s="148" t="s">
        <v>539</v>
      </c>
      <c r="N153" s="154">
        <v>43070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85</v>
      </c>
      <c r="B154" s="146">
        <v>42818</v>
      </c>
      <c r="C154" s="146"/>
      <c r="D154" s="147" t="s">
        <v>657</v>
      </c>
      <c r="E154" s="148" t="s">
        <v>569</v>
      </c>
      <c r="F154" s="149">
        <v>850</v>
      </c>
      <c r="G154" s="148"/>
      <c r="H154" s="148">
        <v>1042.5</v>
      </c>
      <c r="I154" s="150">
        <v>1023</v>
      </c>
      <c r="J154" s="151" t="s">
        <v>684</v>
      </c>
      <c r="K154" s="152">
        <v>192.5</v>
      </c>
      <c r="L154" s="153">
        <v>0.22647058823529401</v>
      </c>
      <c r="M154" s="148" t="s">
        <v>539</v>
      </c>
      <c r="N154" s="154">
        <v>42830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86</v>
      </c>
      <c r="B155" s="146">
        <v>42830</v>
      </c>
      <c r="C155" s="146"/>
      <c r="D155" s="147" t="s">
        <v>455</v>
      </c>
      <c r="E155" s="148" t="s">
        <v>569</v>
      </c>
      <c r="F155" s="149">
        <v>785</v>
      </c>
      <c r="G155" s="148"/>
      <c r="H155" s="148">
        <v>930</v>
      </c>
      <c r="I155" s="150">
        <v>920</v>
      </c>
      <c r="J155" s="151" t="s">
        <v>685</v>
      </c>
      <c r="K155" s="152">
        <f>H155-F155</f>
        <v>145</v>
      </c>
      <c r="L155" s="153">
        <f>K155/F155</f>
        <v>0.18471337579617833</v>
      </c>
      <c r="M155" s="148" t="s">
        <v>539</v>
      </c>
      <c r="N155" s="154">
        <v>42976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87</v>
      </c>
      <c r="B156" s="156">
        <v>42831</v>
      </c>
      <c r="C156" s="156"/>
      <c r="D156" s="157" t="s">
        <v>686</v>
      </c>
      <c r="E156" s="158" t="s">
        <v>569</v>
      </c>
      <c r="F156" s="159">
        <v>40</v>
      </c>
      <c r="G156" s="159"/>
      <c r="H156" s="160">
        <v>13.1</v>
      </c>
      <c r="I156" s="160">
        <v>60</v>
      </c>
      <c r="J156" s="161" t="s">
        <v>687</v>
      </c>
      <c r="K156" s="162">
        <v>-26.9</v>
      </c>
      <c r="L156" s="163">
        <v>-0.67249999999999999</v>
      </c>
      <c r="M156" s="159" t="s">
        <v>551</v>
      </c>
      <c r="N156" s="156">
        <v>43138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88</v>
      </c>
      <c r="B157" s="146">
        <v>42837</v>
      </c>
      <c r="C157" s="146"/>
      <c r="D157" s="147" t="s">
        <v>93</v>
      </c>
      <c r="E157" s="148" t="s">
        <v>569</v>
      </c>
      <c r="F157" s="149">
        <v>289.5</v>
      </c>
      <c r="G157" s="148"/>
      <c r="H157" s="148">
        <v>354</v>
      </c>
      <c r="I157" s="150">
        <v>360</v>
      </c>
      <c r="J157" s="151" t="s">
        <v>688</v>
      </c>
      <c r="K157" s="152">
        <f t="shared" ref="K157:K165" si="27">H157-F157</f>
        <v>64.5</v>
      </c>
      <c r="L157" s="153">
        <f t="shared" ref="L157:L165" si="28">K157/F157</f>
        <v>0.22279792746113988</v>
      </c>
      <c r="M157" s="148" t="s">
        <v>539</v>
      </c>
      <c r="N157" s="154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89</v>
      </c>
      <c r="B158" s="146">
        <v>42845</v>
      </c>
      <c r="C158" s="146"/>
      <c r="D158" s="147" t="s">
        <v>403</v>
      </c>
      <c r="E158" s="148" t="s">
        <v>569</v>
      </c>
      <c r="F158" s="149">
        <v>700</v>
      </c>
      <c r="G158" s="148"/>
      <c r="H158" s="148">
        <v>840</v>
      </c>
      <c r="I158" s="150">
        <v>840</v>
      </c>
      <c r="J158" s="151" t="s">
        <v>689</v>
      </c>
      <c r="K158" s="152">
        <f t="shared" si="27"/>
        <v>140</v>
      </c>
      <c r="L158" s="153">
        <f t="shared" si="28"/>
        <v>0.2</v>
      </c>
      <c r="M158" s="148" t="s">
        <v>539</v>
      </c>
      <c r="N158" s="154">
        <v>42893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90</v>
      </c>
      <c r="B159" s="146">
        <v>42887</v>
      </c>
      <c r="C159" s="146"/>
      <c r="D159" s="147" t="s">
        <v>690</v>
      </c>
      <c r="E159" s="148" t="s">
        <v>569</v>
      </c>
      <c r="F159" s="149">
        <v>130</v>
      </c>
      <c r="G159" s="148"/>
      <c r="H159" s="148">
        <v>144.25</v>
      </c>
      <c r="I159" s="150">
        <v>170</v>
      </c>
      <c r="J159" s="151" t="s">
        <v>691</v>
      </c>
      <c r="K159" s="152">
        <f t="shared" si="27"/>
        <v>14.25</v>
      </c>
      <c r="L159" s="153">
        <f t="shared" si="28"/>
        <v>0.10961538461538461</v>
      </c>
      <c r="M159" s="148" t="s">
        <v>539</v>
      </c>
      <c r="N159" s="154">
        <v>43675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91</v>
      </c>
      <c r="B160" s="146">
        <v>42901</v>
      </c>
      <c r="C160" s="146"/>
      <c r="D160" s="147" t="s">
        <v>692</v>
      </c>
      <c r="E160" s="148" t="s">
        <v>569</v>
      </c>
      <c r="F160" s="149">
        <v>214.5</v>
      </c>
      <c r="G160" s="148"/>
      <c r="H160" s="148">
        <v>262</v>
      </c>
      <c r="I160" s="150">
        <v>262</v>
      </c>
      <c r="J160" s="151" t="s">
        <v>693</v>
      </c>
      <c r="K160" s="152">
        <f t="shared" si="27"/>
        <v>47.5</v>
      </c>
      <c r="L160" s="153">
        <f t="shared" si="28"/>
        <v>0.22144522144522144</v>
      </c>
      <c r="M160" s="148" t="s">
        <v>539</v>
      </c>
      <c r="N160" s="154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92</v>
      </c>
      <c r="B161" s="177">
        <v>42933</v>
      </c>
      <c r="C161" s="177"/>
      <c r="D161" s="178" t="s">
        <v>694</v>
      </c>
      <c r="E161" s="179" t="s">
        <v>569</v>
      </c>
      <c r="F161" s="180">
        <v>370</v>
      </c>
      <c r="G161" s="179"/>
      <c r="H161" s="179">
        <v>447.5</v>
      </c>
      <c r="I161" s="181">
        <v>450</v>
      </c>
      <c r="J161" s="182" t="s">
        <v>627</v>
      </c>
      <c r="K161" s="152">
        <f t="shared" si="27"/>
        <v>77.5</v>
      </c>
      <c r="L161" s="183">
        <f t="shared" si="28"/>
        <v>0.20945945945945946</v>
      </c>
      <c r="M161" s="179" t="s">
        <v>539</v>
      </c>
      <c r="N161" s="184">
        <v>43035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93</v>
      </c>
      <c r="B162" s="177">
        <v>42943</v>
      </c>
      <c r="C162" s="177"/>
      <c r="D162" s="178" t="s">
        <v>180</v>
      </c>
      <c r="E162" s="179" t="s">
        <v>569</v>
      </c>
      <c r="F162" s="180">
        <v>657.5</v>
      </c>
      <c r="G162" s="179"/>
      <c r="H162" s="179">
        <v>825</v>
      </c>
      <c r="I162" s="181">
        <v>820</v>
      </c>
      <c r="J162" s="182" t="s">
        <v>627</v>
      </c>
      <c r="K162" s="152">
        <f t="shared" si="27"/>
        <v>167.5</v>
      </c>
      <c r="L162" s="183">
        <f t="shared" si="28"/>
        <v>0.25475285171102663</v>
      </c>
      <c r="M162" s="179" t="s">
        <v>539</v>
      </c>
      <c r="N162" s="184">
        <v>43090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94</v>
      </c>
      <c r="B163" s="146">
        <v>42964</v>
      </c>
      <c r="C163" s="146"/>
      <c r="D163" s="147" t="s">
        <v>348</v>
      </c>
      <c r="E163" s="148" t="s">
        <v>569</v>
      </c>
      <c r="F163" s="149">
        <v>605</v>
      </c>
      <c r="G163" s="148"/>
      <c r="H163" s="148">
        <v>750</v>
      </c>
      <c r="I163" s="150">
        <v>750</v>
      </c>
      <c r="J163" s="151" t="s">
        <v>685</v>
      </c>
      <c r="K163" s="152">
        <f t="shared" si="27"/>
        <v>145</v>
      </c>
      <c r="L163" s="153">
        <f t="shared" si="28"/>
        <v>0.23966942148760331</v>
      </c>
      <c r="M163" s="148" t="s">
        <v>539</v>
      </c>
      <c r="N163" s="154">
        <v>43027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95</v>
      </c>
      <c r="B164" s="156">
        <v>42979</v>
      </c>
      <c r="C164" s="156"/>
      <c r="D164" s="164" t="s">
        <v>695</v>
      </c>
      <c r="E164" s="159" t="s">
        <v>569</v>
      </c>
      <c r="F164" s="159">
        <v>255</v>
      </c>
      <c r="G164" s="160"/>
      <c r="H164" s="160">
        <v>217.25</v>
      </c>
      <c r="I164" s="160">
        <v>320</v>
      </c>
      <c r="J164" s="161" t="s">
        <v>696</v>
      </c>
      <c r="K164" s="162">
        <f t="shared" si="27"/>
        <v>-37.75</v>
      </c>
      <c r="L164" s="165">
        <f t="shared" si="28"/>
        <v>-0.14803921568627451</v>
      </c>
      <c r="M164" s="159" t="s">
        <v>551</v>
      </c>
      <c r="N164" s="156">
        <v>43661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96</v>
      </c>
      <c r="B165" s="146">
        <v>42997</v>
      </c>
      <c r="C165" s="146"/>
      <c r="D165" s="147" t="s">
        <v>697</v>
      </c>
      <c r="E165" s="148" t="s">
        <v>569</v>
      </c>
      <c r="F165" s="149">
        <v>215</v>
      </c>
      <c r="G165" s="148"/>
      <c r="H165" s="148">
        <v>258</v>
      </c>
      <c r="I165" s="150">
        <v>258</v>
      </c>
      <c r="J165" s="151" t="s">
        <v>627</v>
      </c>
      <c r="K165" s="152">
        <f t="shared" si="27"/>
        <v>43</v>
      </c>
      <c r="L165" s="153">
        <f t="shared" si="28"/>
        <v>0.2</v>
      </c>
      <c r="M165" s="148" t="s">
        <v>539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97</v>
      </c>
      <c r="B166" s="146">
        <v>42997</v>
      </c>
      <c r="C166" s="146"/>
      <c r="D166" s="147" t="s">
        <v>697</v>
      </c>
      <c r="E166" s="148" t="s">
        <v>569</v>
      </c>
      <c r="F166" s="149">
        <v>215</v>
      </c>
      <c r="G166" s="148"/>
      <c r="H166" s="148">
        <v>258</v>
      </c>
      <c r="I166" s="150">
        <v>258</v>
      </c>
      <c r="J166" s="182" t="s">
        <v>627</v>
      </c>
      <c r="K166" s="152">
        <v>43</v>
      </c>
      <c r="L166" s="153">
        <v>0.2</v>
      </c>
      <c r="M166" s="148" t="s">
        <v>539</v>
      </c>
      <c r="N166" s="15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98</v>
      </c>
      <c r="B167" s="177">
        <v>42998</v>
      </c>
      <c r="C167" s="177"/>
      <c r="D167" s="178" t="s">
        <v>698</v>
      </c>
      <c r="E167" s="179" t="s">
        <v>569</v>
      </c>
      <c r="F167" s="149">
        <v>75</v>
      </c>
      <c r="G167" s="179"/>
      <c r="H167" s="179">
        <v>90</v>
      </c>
      <c r="I167" s="181">
        <v>90</v>
      </c>
      <c r="J167" s="151" t="s">
        <v>699</v>
      </c>
      <c r="K167" s="152">
        <f t="shared" ref="K167:K172" si="29">H167-F167</f>
        <v>15</v>
      </c>
      <c r="L167" s="153">
        <f t="shared" ref="L167:L172" si="30">K167/F167</f>
        <v>0.2</v>
      </c>
      <c r="M167" s="148" t="s">
        <v>539</v>
      </c>
      <c r="N167" s="154">
        <v>43019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99</v>
      </c>
      <c r="B168" s="177">
        <v>43011</v>
      </c>
      <c r="C168" s="177"/>
      <c r="D168" s="178" t="s">
        <v>553</v>
      </c>
      <c r="E168" s="179" t="s">
        <v>569</v>
      </c>
      <c r="F168" s="180">
        <v>315</v>
      </c>
      <c r="G168" s="179"/>
      <c r="H168" s="179">
        <v>392</v>
      </c>
      <c r="I168" s="181">
        <v>384</v>
      </c>
      <c r="J168" s="182" t="s">
        <v>700</v>
      </c>
      <c r="K168" s="152">
        <f t="shared" si="29"/>
        <v>77</v>
      </c>
      <c r="L168" s="183">
        <f t="shared" si="30"/>
        <v>0.24444444444444444</v>
      </c>
      <c r="M168" s="179" t="s">
        <v>539</v>
      </c>
      <c r="N168" s="184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100</v>
      </c>
      <c r="B169" s="177">
        <v>43013</v>
      </c>
      <c r="C169" s="177"/>
      <c r="D169" s="178" t="s">
        <v>431</v>
      </c>
      <c r="E169" s="179" t="s">
        <v>569</v>
      </c>
      <c r="F169" s="180">
        <v>145</v>
      </c>
      <c r="G169" s="179"/>
      <c r="H169" s="179">
        <v>179</v>
      </c>
      <c r="I169" s="181">
        <v>180</v>
      </c>
      <c r="J169" s="182" t="s">
        <v>701</v>
      </c>
      <c r="K169" s="152">
        <f t="shared" si="29"/>
        <v>34</v>
      </c>
      <c r="L169" s="183">
        <f t="shared" si="30"/>
        <v>0.23448275862068965</v>
      </c>
      <c r="M169" s="179" t="s">
        <v>539</v>
      </c>
      <c r="N169" s="18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101</v>
      </c>
      <c r="B170" s="177">
        <v>43014</v>
      </c>
      <c r="C170" s="177"/>
      <c r="D170" s="178" t="s">
        <v>325</v>
      </c>
      <c r="E170" s="179" t="s">
        <v>569</v>
      </c>
      <c r="F170" s="180">
        <v>256</v>
      </c>
      <c r="G170" s="179"/>
      <c r="H170" s="179">
        <v>323</v>
      </c>
      <c r="I170" s="181">
        <v>320</v>
      </c>
      <c r="J170" s="182" t="s">
        <v>627</v>
      </c>
      <c r="K170" s="152">
        <f t="shared" si="29"/>
        <v>67</v>
      </c>
      <c r="L170" s="183">
        <f t="shared" si="30"/>
        <v>0.26171875</v>
      </c>
      <c r="M170" s="179" t="s">
        <v>539</v>
      </c>
      <c r="N170" s="184">
        <v>43067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102</v>
      </c>
      <c r="B171" s="177">
        <v>43017</v>
      </c>
      <c r="C171" s="177"/>
      <c r="D171" s="178" t="s">
        <v>340</v>
      </c>
      <c r="E171" s="179" t="s">
        <v>569</v>
      </c>
      <c r="F171" s="180">
        <v>137.5</v>
      </c>
      <c r="G171" s="179"/>
      <c r="H171" s="179">
        <v>184</v>
      </c>
      <c r="I171" s="181">
        <v>183</v>
      </c>
      <c r="J171" s="182" t="s">
        <v>702</v>
      </c>
      <c r="K171" s="152">
        <f t="shared" si="29"/>
        <v>46.5</v>
      </c>
      <c r="L171" s="183">
        <f t="shared" si="30"/>
        <v>0.33818181818181819</v>
      </c>
      <c r="M171" s="179" t="s">
        <v>539</v>
      </c>
      <c r="N171" s="184">
        <v>43108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103</v>
      </c>
      <c r="B172" s="177">
        <v>43018</v>
      </c>
      <c r="C172" s="177"/>
      <c r="D172" s="178" t="s">
        <v>703</v>
      </c>
      <c r="E172" s="179" t="s">
        <v>569</v>
      </c>
      <c r="F172" s="180">
        <v>125.5</v>
      </c>
      <c r="G172" s="179"/>
      <c r="H172" s="179">
        <v>158</v>
      </c>
      <c r="I172" s="181">
        <v>155</v>
      </c>
      <c r="J172" s="182" t="s">
        <v>704</v>
      </c>
      <c r="K172" s="152">
        <f t="shared" si="29"/>
        <v>32.5</v>
      </c>
      <c r="L172" s="183">
        <f t="shared" si="30"/>
        <v>0.25896414342629481</v>
      </c>
      <c r="M172" s="179" t="s">
        <v>539</v>
      </c>
      <c r="N172" s="184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104</v>
      </c>
      <c r="B173" s="177">
        <v>43018</v>
      </c>
      <c r="C173" s="177"/>
      <c r="D173" s="178" t="s">
        <v>705</v>
      </c>
      <c r="E173" s="179" t="s">
        <v>569</v>
      </c>
      <c r="F173" s="180">
        <v>895</v>
      </c>
      <c r="G173" s="179"/>
      <c r="H173" s="179">
        <v>1122.5</v>
      </c>
      <c r="I173" s="181">
        <v>1078</v>
      </c>
      <c r="J173" s="182" t="s">
        <v>706</v>
      </c>
      <c r="K173" s="152">
        <v>227.5</v>
      </c>
      <c r="L173" s="183">
        <v>0.25418994413407803</v>
      </c>
      <c r="M173" s="179" t="s">
        <v>539</v>
      </c>
      <c r="N173" s="184">
        <v>43117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105</v>
      </c>
      <c r="B174" s="177">
        <v>43020</v>
      </c>
      <c r="C174" s="177"/>
      <c r="D174" s="178" t="s">
        <v>334</v>
      </c>
      <c r="E174" s="179" t="s">
        <v>569</v>
      </c>
      <c r="F174" s="180">
        <v>525</v>
      </c>
      <c r="G174" s="179"/>
      <c r="H174" s="179">
        <v>629</v>
      </c>
      <c r="I174" s="181">
        <v>629</v>
      </c>
      <c r="J174" s="182" t="s">
        <v>627</v>
      </c>
      <c r="K174" s="152">
        <v>104</v>
      </c>
      <c r="L174" s="183">
        <v>0.19809523809523799</v>
      </c>
      <c r="M174" s="179" t="s">
        <v>539</v>
      </c>
      <c r="N174" s="184">
        <v>43119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106</v>
      </c>
      <c r="B175" s="177">
        <v>43046</v>
      </c>
      <c r="C175" s="177"/>
      <c r="D175" s="178" t="s">
        <v>371</v>
      </c>
      <c r="E175" s="179" t="s">
        <v>569</v>
      </c>
      <c r="F175" s="180">
        <v>740</v>
      </c>
      <c r="G175" s="179"/>
      <c r="H175" s="179">
        <v>892.5</v>
      </c>
      <c r="I175" s="181">
        <v>900</v>
      </c>
      <c r="J175" s="182" t="s">
        <v>707</v>
      </c>
      <c r="K175" s="152">
        <f>H175-F175</f>
        <v>152.5</v>
      </c>
      <c r="L175" s="183">
        <f>K175/F175</f>
        <v>0.20608108108108109</v>
      </c>
      <c r="M175" s="179" t="s">
        <v>539</v>
      </c>
      <c r="N175" s="184">
        <v>43052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107</v>
      </c>
      <c r="B176" s="146">
        <v>43073</v>
      </c>
      <c r="C176" s="146"/>
      <c r="D176" s="147" t="s">
        <v>708</v>
      </c>
      <c r="E176" s="148" t="s">
        <v>569</v>
      </c>
      <c r="F176" s="149">
        <v>118.5</v>
      </c>
      <c r="G176" s="148"/>
      <c r="H176" s="148">
        <v>143.5</v>
      </c>
      <c r="I176" s="150">
        <v>145</v>
      </c>
      <c r="J176" s="151" t="s">
        <v>560</v>
      </c>
      <c r="K176" s="152">
        <f>H176-F176</f>
        <v>25</v>
      </c>
      <c r="L176" s="153">
        <f>K176/F176</f>
        <v>0.2109704641350211</v>
      </c>
      <c r="M176" s="148" t="s">
        <v>539</v>
      </c>
      <c r="N176" s="154">
        <v>43097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108</v>
      </c>
      <c r="B177" s="156">
        <v>43090</v>
      </c>
      <c r="C177" s="156"/>
      <c r="D177" s="157" t="s">
        <v>408</v>
      </c>
      <c r="E177" s="158" t="s">
        <v>569</v>
      </c>
      <c r="F177" s="159">
        <v>715</v>
      </c>
      <c r="G177" s="159"/>
      <c r="H177" s="160">
        <v>500</v>
      </c>
      <c r="I177" s="160">
        <v>872</v>
      </c>
      <c r="J177" s="161" t="s">
        <v>709</v>
      </c>
      <c r="K177" s="162">
        <f>H177-F177</f>
        <v>-215</v>
      </c>
      <c r="L177" s="163">
        <f>K177/F177</f>
        <v>-0.30069930069930068</v>
      </c>
      <c r="M177" s="159" t="s">
        <v>551</v>
      </c>
      <c r="N177" s="156">
        <v>43670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109</v>
      </c>
      <c r="B178" s="146">
        <v>43098</v>
      </c>
      <c r="C178" s="146"/>
      <c r="D178" s="147" t="s">
        <v>553</v>
      </c>
      <c r="E178" s="148" t="s">
        <v>569</v>
      </c>
      <c r="F178" s="149">
        <v>435</v>
      </c>
      <c r="G178" s="148"/>
      <c r="H178" s="148">
        <v>542.5</v>
      </c>
      <c r="I178" s="150">
        <v>539</v>
      </c>
      <c r="J178" s="151" t="s">
        <v>627</v>
      </c>
      <c r="K178" s="152">
        <v>107.5</v>
      </c>
      <c r="L178" s="153">
        <v>0.247126436781609</v>
      </c>
      <c r="M178" s="148" t="s">
        <v>539</v>
      </c>
      <c r="N178" s="154">
        <v>43206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110</v>
      </c>
      <c r="B179" s="146">
        <v>43098</v>
      </c>
      <c r="C179" s="146"/>
      <c r="D179" s="147" t="s">
        <v>511</v>
      </c>
      <c r="E179" s="148" t="s">
        <v>569</v>
      </c>
      <c r="F179" s="149">
        <v>885</v>
      </c>
      <c r="G179" s="148"/>
      <c r="H179" s="148">
        <v>1090</v>
      </c>
      <c r="I179" s="150">
        <v>1084</v>
      </c>
      <c r="J179" s="151" t="s">
        <v>627</v>
      </c>
      <c r="K179" s="152">
        <v>205</v>
      </c>
      <c r="L179" s="153">
        <v>0.23163841807909599</v>
      </c>
      <c r="M179" s="148" t="s">
        <v>539</v>
      </c>
      <c r="N179" s="154">
        <v>43213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111</v>
      </c>
      <c r="B180" s="186">
        <v>43192</v>
      </c>
      <c r="C180" s="186"/>
      <c r="D180" s="164" t="s">
        <v>710</v>
      </c>
      <c r="E180" s="159" t="s">
        <v>569</v>
      </c>
      <c r="F180" s="187">
        <v>478.5</v>
      </c>
      <c r="G180" s="159"/>
      <c r="H180" s="159">
        <v>442</v>
      </c>
      <c r="I180" s="160">
        <v>613</v>
      </c>
      <c r="J180" s="161" t="s">
        <v>711</v>
      </c>
      <c r="K180" s="162">
        <f>H180-F180</f>
        <v>-36.5</v>
      </c>
      <c r="L180" s="163">
        <f>K180/F180</f>
        <v>-7.6280041797283177E-2</v>
      </c>
      <c r="M180" s="159" t="s">
        <v>551</v>
      </c>
      <c r="N180" s="156">
        <v>43762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112</v>
      </c>
      <c r="B181" s="156">
        <v>43194</v>
      </c>
      <c r="C181" s="156"/>
      <c r="D181" s="157" t="s">
        <v>712</v>
      </c>
      <c r="E181" s="158" t="s">
        <v>569</v>
      </c>
      <c r="F181" s="159">
        <f>141.5-7.3</f>
        <v>134.19999999999999</v>
      </c>
      <c r="G181" s="159"/>
      <c r="H181" s="160">
        <v>77</v>
      </c>
      <c r="I181" s="160">
        <v>180</v>
      </c>
      <c r="J181" s="161" t="s">
        <v>713</v>
      </c>
      <c r="K181" s="162">
        <f>H181-F181</f>
        <v>-57.199999999999989</v>
      </c>
      <c r="L181" s="163">
        <f>K181/F181</f>
        <v>-0.42622950819672129</v>
      </c>
      <c r="M181" s="159" t="s">
        <v>551</v>
      </c>
      <c r="N181" s="156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113</v>
      </c>
      <c r="B182" s="156">
        <v>43209</v>
      </c>
      <c r="C182" s="156"/>
      <c r="D182" s="157" t="s">
        <v>714</v>
      </c>
      <c r="E182" s="158" t="s">
        <v>569</v>
      </c>
      <c r="F182" s="159">
        <v>430</v>
      </c>
      <c r="G182" s="159"/>
      <c r="H182" s="160">
        <v>220</v>
      </c>
      <c r="I182" s="160">
        <v>537</v>
      </c>
      <c r="J182" s="161" t="s">
        <v>715</v>
      </c>
      <c r="K182" s="162">
        <f>H182-F182</f>
        <v>-210</v>
      </c>
      <c r="L182" s="163">
        <f>K182/F182</f>
        <v>-0.48837209302325579</v>
      </c>
      <c r="M182" s="159" t="s">
        <v>551</v>
      </c>
      <c r="N182" s="156">
        <v>43252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114</v>
      </c>
      <c r="B183" s="177">
        <v>43220</v>
      </c>
      <c r="C183" s="177"/>
      <c r="D183" s="178" t="s">
        <v>372</v>
      </c>
      <c r="E183" s="179" t="s">
        <v>569</v>
      </c>
      <c r="F183" s="179">
        <v>153.5</v>
      </c>
      <c r="G183" s="179"/>
      <c r="H183" s="179">
        <v>196</v>
      </c>
      <c r="I183" s="181">
        <v>196</v>
      </c>
      <c r="J183" s="151" t="s">
        <v>716</v>
      </c>
      <c r="K183" s="152">
        <f>H183-F183</f>
        <v>42.5</v>
      </c>
      <c r="L183" s="153">
        <f>K183/F183</f>
        <v>0.27687296416938112</v>
      </c>
      <c r="M183" s="148" t="s">
        <v>539</v>
      </c>
      <c r="N183" s="154">
        <v>43605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115</v>
      </c>
      <c r="B184" s="156">
        <v>43306</v>
      </c>
      <c r="C184" s="156"/>
      <c r="D184" s="157" t="s">
        <v>686</v>
      </c>
      <c r="E184" s="158" t="s">
        <v>569</v>
      </c>
      <c r="F184" s="159">
        <v>27.5</v>
      </c>
      <c r="G184" s="159"/>
      <c r="H184" s="160">
        <v>13.1</v>
      </c>
      <c r="I184" s="160">
        <v>60</v>
      </c>
      <c r="J184" s="161" t="s">
        <v>717</v>
      </c>
      <c r="K184" s="162">
        <v>-14.4</v>
      </c>
      <c r="L184" s="163">
        <v>-0.52363636363636401</v>
      </c>
      <c r="M184" s="159" t="s">
        <v>551</v>
      </c>
      <c r="N184" s="156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116</v>
      </c>
      <c r="B185" s="186">
        <v>43318</v>
      </c>
      <c r="C185" s="186"/>
      <c r="D185" s="164" t="s">
        <v>718</v>
      </c>
      <c r="E185" s="159" t="s">
        <v>569</v>
      </c>
      <c r="F185" s="159">
        <v>148.5</v>
      </c>
      <c r="G185" s="159"/>
      <c r="H185" s="159">
        <v>102</v>
      </c>
      <c r="I185" s="160">
        <v>182</v>
      </c>
      <c r="J185" s="161" t="s">
        <v>719</v>
      </c>
      <c r="K185" s="162">
        <f>H185-F185</f>
        <v>-46.5</v>
      </c>
      <c r="L185" s="163">
        <f>K185/F185</f>
        <v>-0.31313131313131315</v>
      </c>
      <c r="M185" s="159" t="s">
        <v>551</v>
      </c>
      <c r="N185" s="156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117</v>
      </c>
      <c r="B186" s="146">
        <v>43335</v>
      </c>
      <c r="C186" s="146"/>
      <c r="D186" s="147" t="s">
        <v>720</v>
      </c>
      <c r="E186" s="148" t="s">
        <v>569</v>
      </c>
      <c r="F186" s="179">
        <v>285</v>
      </c>
      <c r="G186" s="148"/>
      <c r="H186" s="148">
        <v>355</v>
      </c>
      <c r="I186" s="150">
        <v>364</v>
      </c>
      <c r="J186" s="151" t="s">
        <v>721</v>
      </c>
      <c r="K186" s="152">
        <v>70</v>
      </c>
      <c r="L186" s="153">
        <v>0.24561403508771901</v>
      </c>
      <c r="M186" s="148" t="s">
        <v>539</v>
      </c>
      <c r="N186" s="154">
        <v>43455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118</v>
      </c>
      <c r="B187" s="146">
        <v>43341</v>
      </c>
      <c r="C187" s="146"/>
      <c r="D187" s="147" t="s">
        <v>360</v>
      </c>
      <c r="E187" s="148" t="s">
        <v>569</v>
      </c>
      <c r="F187" s="179">
        <v>525</v>
      </c>
      <c r="G187" s="148"/>
      <c r="H187" s="148">
        <v>585</v>
      </c>
      <c r="I187" s="150">
        <v>635</v>
      </c>
      <c r="J187" s="151" t="s">
        <v>722</v>
      </c>
      <c r="K187" s="152">
        <f t="shared" ref="K187:K204" si="31">H187-F187</f>
        <v>60</v>
      </c>
      <c r="L187" s="153">
        <f t="shared" ref="L187:L204" si="32">K187/F187</f>
        <v>0.11428571428571428</v>
      </c>
      <c r="M187" s="148" t="s">
        <v>539</v>
      </c>
      <c r="N187" s="154">
        <v>43662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119</v>
      </c>
      <c r="B188" s="146">
        <v>43395</v>
      </c>
      <c r="C188" s="146"/>
      <c r="D188" s="147" t="s">
        <v>348</v>
      </c>
      <c r="E188" s="148" t="s">
        <v>569</v>
      </c>
      <c r="F188" s="179">
        <v>475</v>
      </c>
      <c r="G188" s="148"/>
      <c r="H188" s="148">
        <v>574</v>
      </c>
      <c r="I188" s="150">
        <v>570</v>
      </c>
      <c r="J188" s="151" t="s">
        <v>627</v>
      </c>
      <c r="K188" s="152">
        <f t="shared" si="31"/>
        <v>99</v>
      </c>
      <c r="L188" s="153">
        <f t="shared" si="32"/>
        <v>0.20842105263157895</v>
      </c>
      <c r="M188" s="148" t="s">
        <v>539</v>
      </c>
      <c r="N188" s="154">
        <v>43403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120</v>
      </c>
      <c r="B189" s="177">
        <v>43397</v>
      </c>
      <c r="C189" s="177"/>
      <c r="D189" s="178" t="s">
        <v>367</v>
      </c>
      <c r="E189" s="179" t="s">
        <v>569</v>
      </c>
      <c r="F189" s="179">
        <v>707.5</v>
      </c>
      <c r="G189" s="179"/>
      <c r="H189" s="179">
        <v>872</v>
      </c>
      <c r="I189" s="181">
        <v>872</v>
      </c>
      <c r="J189" s="182" t="s">
        <v>627</v>
      </c>
      <c r="K189" s="152">
        <f t="shared" si="31"/>
        <v>164.5</v>
      </c>
      <c r="L189" s="183">
        <f t="shared" si="32"/>
        <v>0.23250883392226149</v>
      </c>
      <c r="M189" s="179" t="s">
        <v>539</v>
      </c>
      <c r="N189" s="184">
        <v>43482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121</v>
      </c>
      <c r="B190" s="177">
        <v>43398</v>
      </c>
      <c r="C190" s="177"/>
      <c r="D190" s="178" t="s">
        <v>723</v>
      </c>
      <c r="E190" s="179" t="s">
        <v>569</v>
      </c>
      <c r="F190" s="179">
        <v>162</v>
      </c>
      <c r="G190" s="179"/>
      <c r="H190" s="179">
        <v>204</v>
      </c>
      <c r="I190" s="181">
        <v>209</v>
      </c>
      <c r="J190" s="182" t="s">
        <v>724</v>
      </c>
      <c r="K190" s="152">
        <f t="shared" si="31"/>
        <v>42</v>
      </c>
      <c r="L190" s="183">
        <f t="shared" si="32"/>
        <v>0.25925925925925924</v>
      </c>
      <c r="M190" s="179" t="s">
        <v>539</v>
      </c>
      <c r="N190" s="184">
        <v>43539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122</v>
      </c>
      <c r="B191" s="177">
        <v>43399</v>
      </c>
      <c r="C191" s="177"/>
      <c r="D191" s="178" t="s">
        <v>448</v>
      </c>
      <c r="E191" s="179" t="s">
        <v>569</v>
      </c>
      <c r="F191" s="179">
        <v>240</v>
      </c>
      <c r="G191" s="179"/>
      <c r="H191" s="179">
        <v>297</v>
      </c>
      <c r="I191" s="181">
        <v>297</v>
      </c>
      <c r="J191" s="182" t="s">
        <v>627</v>
      </c>
      <c r="K191" s="188">
        <f t="shared" si="31"/>
        <v>57</v>
      </c>
      <c r="L191" s="183">
        <f t="shared" si="32"/>
        <v>0.23749999999999999</v>
      </c>
      <c r="M191" s="179" t="s">
        <v>539</v>
      </c>
      <c r="N191" s="184">
        <v>43417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123</v>
      </c>
      <c r="B192" s="146">
        <v>43439</v>
      </c>
      <c r="C192" s="146"/>
      <c r="D192" s="147" t="s">
        <v>725</v>
      </c>
      <c r="E192" s="148" t="s">
        <v>569</v>
      </c>
      <c r="F192" s="148">
        <v>202.5</v>
      </c>
      <c r="G192" s="148"/>
      <c r="H192" s="148">
        <v>255</v>
      </c>
      <c r="I192" s="150">
        <v>252</v>
      </c>
      <c r="J192" s="151" t="s">
        <v>627</v>
      </c>
      <c r="K192" s="152">
        <f t="shared" si="31"/>
        <v>52.5</v>
      </c>
      <c r="L192" s="153">
        <f t="shared" si="32"/>
        <v>0.25925925925925924</v>
      </c>
      <c r="M192" s="148" t="s">
        <v>539</v>
      </c>
      <c r="N192" s="154">
        <v>43542</v>
      </c>
      <c r="O192" s="1"/>
      <c r="P192" s="1"/>
      <c r="Q192" s="1"/>
      <c r="R192" s="6" t="s">
        <v>726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124</v>
      </c>
      <c r="B193" s="177">
        <v>43465</v>
      </c>
      <c r="C193" s="146"/>
      <c r="D193" s="178" t="s">
        <v>395</v>
      </c>
      <c r="E193" s="179" t="s">
        <v>569</v>
      </c>
      <c r="F193" s="179">
        <v>710</v>
      </c>
      <c r="G193" s="179"/>
      <c r="H193" s="179">
        <v>866</v>
      </c>
      <c r="I193" s="181">
        <v>866</v>
      </c>
      <c r="J193" s="182" t="s">
        <v>627</v>
      </c>
      <c r="K193" s="152">
        <f t="shared" si="31"/>
        <v>156</v>
      </c>
      <c r="L193" s="153">
        <f t="shared" si="32"/>
        <v>0.21971830985915494</v>
      </c>
      <c r="M193" s="148" t="s">
        <v>539</v>
      </c>
      <c r="N193" s="154">
        <v>43553</v>
      </c>
      <c r="O193" s="1"/>
      <c r="P193" s="1"/>
      <c r="Q193" s="1"/>
      <c r="R193" s="6" t="s">
        <v>726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125</v>
      </c>
      <c r="B194" s="177">
        <v>43522</v>
      </c>
      <c r="C194" s="177"/>
      <c r="D194" s="178" t="s">
        <v>151</v>
      </c>
      <c r="E194" s="179" t="s">
        <v>569</v>
      </c>
      <c r="F194" s="179">
        <v>337.25</v>
      </c>
      <c r="G194" s="179"/>
      <c r="H194" s="179">
        <v>398.5</v>
      </c>
      <c r="I194" s="181">
        <v>411</v>
      </c>
      <c r="J194" s="151" t="s">
        <v>727</v>
      </c>
      <c r="K194" s="152">
        <f t="shared" si="31"/>
        <v>61.25</v>
      </c>
      <c r="L194" s="153">
        <f t="shared" si="32"/>
        <v>0.1816160118606375</v>
      </c>
      <c r="M194" s="148" t="s">
        <v>539</v>
      </c>
      <c r="N194" s="154">
        <v>43760</v>
      </c>
      <c r="O194" s="1"/>
      <c r="P194" s="1"/>
      <c r="Q194" s="1"/>
      <c r="R194" s="6" t="s">
        <v>726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126</v>
      </c>
      <c r="B195" s="190">
        <v>43559</v>
      </c>
      <c r="C195" s="190"/>
      <c r="D195" s="191" t="s">
        <v>728</v>
      </c>
      <c r="E195" s="192" t="s">
        <v>569</v>
      </c>
      <c r="F195" s="192">
        <v>130</v>
      </c>
      <c r="G195" s="192"/>
      <c r="H195" s="192">
        <v>65</v>
      </c>
      <c r="I195" s="193">
        <v>158</v>
      </c>
      <c r="J195" s="161" t="s">
        <v>729</v>
      </c>
      <c r="K195" s="162">
        <f t="shared" si="31"/>
        <v>-65</v>
      </c>
      <c r="L195" s="163">
        <f t="shared" si="32"/>
        <v>-0.5</v>
      </c>
      <c r="M195" s="159" t="s">
        <v>551</v>
      </c>
      <c r="N195" s="156">
        <v>43726</v>
      </c>
      <c r="O195" s="1"/>
      <c r="P195" s="1"/>
      <c r="Q195" s="1"/>
      <c r="R195" s="6" t="s">
        <v>730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127</v>
      </c>
      <c r="B196" s="177">
        <v>43017</v>
      </c>
      <c r="C196" s="177"/>
      <c r="D196" s="178" t="s">
        <v>182</v>
      </c>
      <c r="E196" s="179" t="s">
        <v>569</v>
      </c>
      <c r="F196" s="179">
        <v>141.5</v>
      </c>
      <c r="G196" s="179"/>
      <c r="H196" s="179">
        <v>183.5</v>
      </c>
      <c r="I196" s="181">
        <v>210</v>
      </c>
      <c r="J196" s="151" t="s">
        <v>724</v>
      </c>
      <c r="K196" s="152">
        <f t="shared" si="31"/>
        <v>42</v>
      </c>
      <c r="L196" s="153">
        <f t="shared" si="32"/>
        <v>0.29681978798586572</v>
      </c>
      <c r="M196" s="148" t="s">
        <v>539</v>
      </c>
      <c r="N196" s="154">
        <v>43042</v>
      </c>
      <c r="O196" s="1"/>
      <c r="P196" s="1"/>
      <c r="Q196" s="1"/>
      <c r="R196" s="6" t="s">
        <v>730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128</v>
      </c>
      <c r="B197" s="190">
        <v>43074</v>
      </c>
      <c r="C197" s="190"/>
      <c r="D197" s="191" t="s">
        <v>731</v>
      </c>
      <c r="E197" s="192" t="s">
        <v>569</v>
      </c>
      <c r="F197" s="187">
        <v>172</v>
      </c>
      <c r="G197" s="192"/>
      <c r="H197" s="192">
        <v>155.25</v>
      </c>
      <c r="I197" s="193">
        <v>230</v>
      </c>
      <c r="J197" s="161" t="s">
        <v>732</v>
      </c>
      <c r="K197" s="162">
        <f t="shared" si="31"/>
        <v>-16.75</v>
      </c>
      <c r="L197" s="163">
        <f t="shared" si="32"/>
        <v>-9.7383720930232565E-2</v>
      </c>
      <c r="M197" s="159" t="s">
        <v>551</v>
      </c>
      <c r="N197" s="156">
        <v>43787</v>
      </c>
      <c r="O197" s="1"/>
      <c r="P197" s="1"/>
      <c r="Q197" s="1"/>
      <c r="R197" s="6" t="s">
        <v>730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129</v>
      </c>
      <c r="B198" s="177">
        <v>43398</v>
      </c>
      <c r="C198" s="177"/>
      <c r="D198" s="178" t="s">
        <v>107</v>
      </c>
      <c r="E198" s="179" t="s">
        <v>569</v>
      </c>
      <c r="F198" s="179">
        <v>698.5</v>
      </c>
      <c r="G198" s="179"/>
      <c r="H198" s="179">
        <v>890</v>
      </c>
      <c r="I198" s="181">
        <v>890</v>
      </c>
      <c r="J198" s="151" t="s">
        <v>792</v>
      </c>
      <c r="K198" s="152">
        <f t="shared" si="31"/>
        <v>191.5</v>
      </c>
      <c r="L198" s="153">
        <f t="shared" si="32"/>
        <v>0.27415891195418757</v>
      </c>
      <c r="M198" s="148" t="s">
        <v>539</v>
      </c>
      <c r="N198" s="154">
        <v>44328</v>
      </c>
      <c r="O198" s="1"/>
      <c r="P198" s="1"/>
      <c r="Q198" s="1"/>
      <c r="R198" s="6" t="s">
        <v>726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130</v>
      </c>
      <c r="B199" s="177">
        <v>42877</v>
      </c>
      <c r="C199" s="177"/>
      <c r="D199" s="178" t="s">
        <v>359</v>
      </c>
      <c r="E199" s="179" t="s">
        <v>569</v>
      </c>
      <c r="F199" s="179">
        <v>127.6</v>
      </c>
      <c r="G199" s="179"/>
      <c r="H199" s="179">
        <v>138</v>
      </c>
      <c r="I199" s="181">
        <v>190</v>
      </c>
      <c r="J199" s="151" t="s">
        <v>733</v>
      </c>
      <c r="K199" s="152">
        <f t="shared" si="31"/>
        <v>10.400000000000006</v>
      </c>
      <c r="L199" s="153">
        <f t="shared" si="32"/>
        <v>8.1504702194357417E-2</v>
      </c>
      <c r="M199" s="148" t="s">
        <v>539</v>
      </c>
      <c r="N199" s="154">
        <v>43774</v>
      </c>
      <c r="O199" s="1"/>
      <c r="P199" s="1"/>
      <c r="Q199" s="1"/>
      <c r="R199" s="6" t="s">
        <v>730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131</v>
      </c>
      <c r="B200" s="177">
        <v>43158</v>
      </c>
      <c r="C200" s="177"/>
      <c r="D200" s="178" t="s">
        <v>734</v>
      </c>
      <c r="E200" s="179" t="s">
        <v>569</v>
      </c>
      <c r="F200" s="179">
        <v>317</v>
      </c>
      <c r="G200" s="179"/>
      <c r="H200" s="179">
        <v>382.5</v>
      </c>
      <c r="I200" s="181">
        <v>398</v>
      </c>
      <c r="J200" s="151" t="s">
        <v>735</v>
      </c>
      <c r="K200" s="152">
        <f t="shared" si="31"/>
        <v>65.5</v>
      </c>
      <c r="L200" s="153">
        <f t="shared" si="32"/>
        <v>0.20662460567823343</v>
      </c>
      <c r="M200" s="148" t="s">
        <v>539</v>
      </c>
      <c r="N200" s="154">
        <v>44238</v>
      </c>
      <c r="O200" s="1"/>
      <c r="P200" s="1"/>
      <c r="Q200" s="1"/>
      <c r="R200" s="6" t="s">
        <v>730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132</v>
      </c>
      <c r="B201" s="190">
        <v>43164</v>
      </c>
      <c r="C201" s="190"/>
      <c r="D201" s="191" t="s">
        <v>144</v>
      </c>
      <c r="E201" s="192" t="s">
        <v>569</v>
      </c>
      <c r="F201" s="187">
        <f>510-14.4</f>
        <v>495.6</v>
      </c>
      <c r="G201" s="192"/>
      <c r="H201" s="192">
        <v>350</v>
      </c>
      <c r="I201" s="193">
        <v>672</v>
      </c>
      <c r="J201" s="161" t="s">
        <v>736</v>
      </c>
      <c r="K201" s="162">
        <f t="shared" si="31"/>
        <v>-145.60000000000002</v>
      </c>
      <c r="L201" s="163">
        <f t="shared" si="32"/>
        <v>-0.29378531073446329</v>
      </c>
      <c r="M201" s="159" t="s">
        <v>551</v>
      </c>
      <c r="N201" s="156">
        <v>43887</v>
      </c>
      <c r="O201" s="1"/>
      <c r="P201" s="1"/>
      <c r="Q201" s="1"/>
      <c r="R201" s="6" t="s">
        <v>726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133</v>
      </c>
      <c r="B202" s="190">
        <v>43237</v>
      </c>
      <c r="C202" s="190"/>
      <c r="D202" s="191" t="s">
        <v>440</v>
      </c>
      <c r="E202" s="192" t="s">
        <v>569</v>
      </c>
      <c r="F202" s="187">
        <v>230.3</v>
      </c>
      <c r="G202" s="192"/>
      <c r="H202" s="192">
        <v>102.5</v>
      </c>
      <c r="I202" s="193">
        <v>348</v>
      </c>
      <c r="J202" s="161" t="s">
        <v>737</v>
      </c>
      <c r="K202" s="162">
        <f t="shared" si="31"/>
        <v>-127.80000000000001</v>
      </c>
      <c r="L202" s="163">
        <f t="shared" si="32"/>
        <v>-0.55492835432045162</v>
      </c>
      <c r="M202" s="159" t="s">
        <v>551</v>
      </c>
      <c r="N202" s="156">
        <v>43896</v>
      </c>
      <c r="O202" s="1"/>
      <c r="P202" s="1"/>
      <c r="Q202" s="1"/>
      <c r="R202" s="6" t="s">
        <v>726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134</v>
      </c>
      <c r="B203" s="177">
        <v>43258</v>
      </c>
      <c r="C203" s="177"/>
      <c r="D203" s="178" t="s">
        <v>412</v>
      </c>
      <c r="E203" s="179" t="s">
        <v>569</v>
      </c>
      <c r="F203" s="179">
        <f>342.5-5.1</f>
        <v>337.4</v>
      </c>
      <c r="G203" s="179"/>
      <c r="H203" s="179">
        <v>412.5</v>
      </c>
      <c r="I203" s="181">
        <v>439</v>
      </c>
      <c r="J203" s="151" t="s">
        <v>738</v>
      </c>
      <c r="K203" s="152">
        <f t="shared" si="31"/>
        <v>75.100000000000023</v>
      </c>
      <c r="L203" s="153">
        <f t="shared" si="32"/>
        <v>0.22258446947243635</v>
      </c>
      <c r="M203" s="148" t="s">
        <v>539</v>
      </c>
      <c r="N203" s="154">
        <v>44230</v>
      </c>
      <c r="O203" s="1"/>
      <c r="P203" s="1"/>
      <c r="Q203" s="1"/>
      <c r="R203" s="6" t="s">
        <v>730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0">
        <v>135</v>
      </c>
      <c r="B204" s="169">
        <v>43285</v>
      </c>
      <c r="C204" s="169"/>
      <c r="D204" s="170" t="s">
        <v>55</v>
      </c>
      <c r="E204" s="171" t="s">
        <v>569</v>
      </c>
      <c r="F204" s="171">
        <f>127.5-5.53</f>
        <v>121.97</v>
      </c>
      <c r="G204" s="172"/>
      <c r="H204" s="172">
        <v>122.5</v>
      </c>
      <c r="I204" s="172">
        <v>170</v>
      </c>
      <c r="J204" s="173" t="s">
        <v>765</v>
      </c>
      <c r="K204" s="174">
        <f t="shared" si="31"/>
        <v>0.53000000000000114</v>
      </c>
      <c r="L204" s="175">
        <f t="shared" si="32"/>
        <v>4.3453308190538747E-3</v>
      </c>
      <c r="M204" s="171" t="s">
        <v>660</v>
      </c>
      <c r="N204" s="169">
        <v>44431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136</v>
      </c>
      <c r="B205" s="190">
        <v>43294</v>
      </c>
      <c r="C205" s="190"/>
      <c r="D205" s="191" t="s">
        <v>350</v>
      </c>
      <c r="E205" s="192" t="s">
        <v>569</v>
      </c>
      <c r="F205" s="187">
        <v>46.5</v>
      </c>
      <c r="G205" s="192"/>
      <c r="H205" s="192">
        <v>17</v>
      </c>
      <c r="I205" s="193">
        <v>59</v>
      </c>
      <c r="J205" s="161" t="s">
        <v>739</v>
      </c>
      <c r="K205" s="162">
        <f t="shared" ref="K205:K213" si="33">H205-F205</f>
        <v>-29.5</v>
      </c>
      <c r="L205" s="163">
        <f t="shared" ref="L205:L213" si="34">K205/F205</f>
        <v>-0.63440860215053763</v>
      </c>
      <c r="M205" s="159" t="s">
        <v>551</v>
      </c>
      <c r="N205" s="156">
        <v>43887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137</v>
      </c>
      <c r="B206" s="177">
        <v>43396</v>
      </c>
      <c r="C206" s="177"/>
      <c r="D206" s="178" t="s">
        <v>397</v>
      </c>
      <c r="E206" s="179" t="s">
        <v>569</v>
      </c>
      <c r="F206" s="179">
        <v>156.5</v>
      </c>
      <c r="G206" s="179"/>
      <c r="H206" s="179">
        <v>207.5</v>
      </c>
      <c r="I206" s="181">
        <v>191</v>
      </c>
      <c r="J206" s="151" t="s">
        <v>627</v>
      </c>
      <c r="K206" s="152">
        <f t="shared" si="33"/>
        <v>51</v>
      </c>
      <c r="L206" s="153">
        <f t="shared" si="34"/>
        <v>0.32587859424920129</v>
      </c>
      <c r="M206" s="148" t="s">
        <v>539</v>
      </c>
      <c r="N206" s="154">
        <v>44369</v>
      </c>
      <c r="O206" s="1"/>
      <c r="P206" s="1"/>
      <c r="Q206" s="1"/>
      <c r="R206" s="6" t="s">
        <v>726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138</v>
      </c>
      <c r="B207" s="177">
        <v>43439</v>
      </c>
      <c r="C207" s="177"/>
      <c r="D207" s="178" t="s">
        <v>315</v>
      </c>
      <c r="E207" s="179" t="s">
        <v>569</v>
      </c>
      <c r="F207" s="179">
        <v>259.5</v>
      </c>
      <c r="G207" s="179"/>
      <c r="H207" s="179">
        <v>320</v>
      </c>
      <c r="I207" s="181">
        <v>320</v>
      </c>
      <c r="J207" s="151" t="s">
        <v>627</v>
      </c>
      <c r="K207" s="152">
        <f t="shared" si="33"/>
        <v>60.5</v>
      </c>
      <c r="L207" s="153">
        <f t="shared" si="34"/>
        <v>0.23314065510597304</v>
      </c>
      <c r="M207" s="148" t="s">
        <v>539</v>
      </c>
      <c r="N207" s="154">
        <v>44323</v>
      </c>
      <c r="O207" s="1"/>
      <c r="P207" s="1"/>
      <c r="Q207" s="1"/>
      <c r="R207" s="6" t="s">
        <v>726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139</v>
      </c>
      <c r="B208" s="190">
        <v>43439</v>
      </c>
      <c r="C208" s="190"/>
      <c r="D208" s="191" t="s">
        <v>740</v>
      </c>
      <c r="E208" s="192" t="s">
        <v>569</v>
      </c>
      <c r="F208" s="192">
        <v>715</v>
      </c>
      <c r="G208" s="192"/>
      <c r="H208" s="192">
        <v>445</v>
      </c>
      <c r="I208" s="193">
        <v>840</v>
      </c>
      <c r="J208" s="161" t="s">
        <v>741</v>
      </c>
      <c r="K208" s="162">
        <f t="shared" si="33"/>
        <v>-270</v>
      </c>
      <c r="L208" s="163">
        <f t="shared" si="34"/>
        <v>-0.3776223776223776</v>
      </c>
      <c r="M208" s="159" t="s">
        <v>551</v>
      </c>
      <c r="N208" s="156">
        <v>43800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140</v>
      </c>
      <c r="B209" s="177">
        <v>43469</v>
      </c>
      <c r="C209" s="177"/>
      <c r="D209" s="178" t="s">
        <v>156</v>
      </c>
      <c r="E209" s="179" t="s">
        <v>569</v>
      </c>
      <c r="F209" s="179">
        <v>875</v>
      </c>
      <c r="G209" s="179"/>
      <c r="H209" s="179">
        <v>1165</v>
      </c>
      <c r="I209" s="181">
        <v>1185</v>
      </c>
      <c r="J209" s="151" t="s">
        <v>742</v>
      </c>
      <c r="K209" s="152">
        <f t="shared" si="33"/>
        <v>290</v>
      </c>
      <c r="L209" s="153">
        <f t="shared" si="34"/>
        <v>0.33142857142857141</v>
      </c>
      <c r="M209" s="148" t="s">
        <v>539</v>
      </c>
      <c r="N209" s="154">
        <v>43847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141</v>
      </c>
      <c r="B210" s="177">
        <v>43559</v>
      </c>
      <c r="C210" s="177"/>
      <c r="D210" s="178" t="s">
        <v>331</v>
      </c>
      <c r="E210" s="179" t="s">
        <v>569</v>
      </c>
      <c r="F210" s="179">
        <f>387-14.63</f>
        <v>372.37</v>
      </c>
      <c r="G210" s="179"/>
      <c r="H210" s="179">
        <v>490</v>
      </c>
      <c r="I210" s="181">
        <v>490</v>
      </c>
      <c r="J210" s="151" t="s">
        <v>627</v>
      </c>
      <c r="K210" s="152">
        <f t="shared" si="33"/>
        <v>117.63</v>
      </c>
      <c r="L210" s="153">
        <f t="shared" si="34"/>
        <v>0.31589548030185027</v>
      </c>
      <c r="M210" s="148" t="s">
        <v>539</v>
      </c>
      <c r="N210" s="154">
        <v>43850</v>
      </c>
      <c r="O210" s="1"/>
      <c r="P210" s="1"/>
      <c r="Q210" s="1"/>
      <c r="R210" s="6" t="s">
        <v>726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142</v>
      </c>
      <c r="B211" s="190">
        <v>43578</v>
      </c>
      <c r="C211" s="190"/>
      <c r="D211" s="191" t="s">
        <v>743</v>
      </c>
      <c r="E211" s="192" t="s">
        <v>541</v>
      </c>
      <c r="F211" s="192">
        <v>220</v>
      </c>
      <c r="G211" s="192"/>
      <c r="H211" s="192">
        <v>127.5</v>
      </c>
      <c r="I211" s="193">
        <v>284</v>
      </c>
      <c r="J211" s="161" t="s">
        <v>744</v>
      </c>
      <c r="K211" s="162">
        <f t="shared" si="33"/>
        <v>-92.5</v>
      </c>
      <c r="L211" s="163">
        <f t="shared" si="34"/>
        <v>-0.42045454545454547</v>
      </c>
      <c r="M211" s="159" t="s">
        <v>551</v>
      </c>
      <c r="N211" s="156">
        <v>43896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143</v>
      </c>
      <c r="B212" s="177">
        <v>43622</v>
      </c>
      <c r="C212" s="177"/>
      <c r="D212" s="178" t="s">
        <v>449</v>
      </c>
      <c r="E212" s="179" t="s">
        <v>541</v>
      </c>
      <c r="F212" s="179">
        <v>332.8</v>
      </c>
      <c r="G212" s="179"/>
      <c r="H212" s="179">
        <v>405</v>
      </c>
      <c r="I212" s="181">
        <v>419</v>
      </c>
      <c r="J212" s="151" t="s">
        <v>745</v>
      </c>
      <c r="K212" s="152">
        <f t="shared" si="33"/>
        <v>72.199999999999989</v>
      </c>
      <c r="L212" s="153">
        <f t="shared" si="34"/>
        <v>0.21694711538461534</v>
      </c>
      <c r="M212" s="148" t="s">
        <v>539</v>
      </c>
      <c r="N212" s="154">
        <v>43860</v>
      </c>
      <c r="O212" s="1"/>
      <c r="P212" s="1"/>
      <c r="Q212" s="1"/>
      <c r="R212" s="6" t="s">
        <v>730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0">
        <v>144</v>
      </c>
      <c r="B213" s="169">
        <v>43641</v>
      </c>
      <c r="C213" s="169"/>
      <c r="D213" s="170" t="s">
        <v>149</v>
      </c>
      <c r="E213" s="171" t="s">
        <v>569</v>
      </c>
      <c r="F213" s="171">
        <v>386</v>
      </c>
      <c r="G213" s="172"/>
      <c r="H213" s="172">
        <v>395</v>
      </c>
      <c r="I213" s="172">
        <v>452</v>
      </c>
      <c r="J213" s="173" t="s">
        <v>746</v>
      </c>
      <c r="K213" s="174">
        <f t="shared" si="33"/>
        <v>9</v>
      </c>
      <c r="L213" s="175">
        <f t="shared" si="34"/>
        <v>2.3316062176165803E-2</v>
      </c>
      <c r="M213" s="171" t="s">
        <v>660</v>
      </c>
      <c r="N213" s="169">
        <v>43868</v>
      </c>
      <c r="O213" s="1"/>
      <c r="P213" s="1"/>
      <c r="Q213" s="1"/>
      <c r="R213" s="6" t="s">
        <v>730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145</v>
      </c>
      <c r="B214" s="169">
        <v>43707</v>
      </c>
      <c r="C214" s="169"/>
      <c r="D214" s="170" t="s">
        <v>130</v>
      </c>
      <c r="E214" s="171" t="s">
        <v>569</v>
      </c>
      <c r="F214" s="171">
        <v>137.5</v>
      </c>
      <c r="G214" s="172"/>
      <c r="H214" s="172">
        <v>138.5</v>
      </c>
      <c r="I214" s="172">
        <v>190</v>
      </c>
      <c r="J214" s="173" t="s">
        <v>764</v>
      </c>
      <c r="K214" s="174">
        <f>H214-F214</f>
        <v>1</v>
      </c>
      <c r="L214" s="175">
        <f>K214/F214</f>
        <v>7.2727272727272727E-3</v>
      </c>
      <c r="M214" s="171" t="s">
        <v>660</v>
      </c>
      <c r="N214" s="169">
        <v>44432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146</v>
      </c>
      <c r="B215" s="177">
        <v>43731</v>
      </c>
      <c r="C215" s="177"/>
      <c r="D215" s="178" t="s">
        <v>405</v>
      </c>
      <c r="E215" s="179" t="s">
        <v>569</v>
      </c>
      <c r="F215" s="179">
        <v>235</v>
      </c>
      <c r="G215" s="179"/>
      <c r="H215" s="179">
        <v>295</v>
      </c>
      <c r="I215" s="181">
        <v>296</v>
      </c>
      <c r="J215" s="151" t="s">
        <v>747</v>
      </c>
      <c r="K215" s="152">
        <f t="shared" ref="K215:K221" si="35">H215-F215</f>
        <v>60</v>
      </c>
      <c r="L215" s="153">
        <f t="shared" ref="L215:L221" si="36">K215/F215</f>
        <v>0.25531914893617019</v>
      </c>
      <c r="M215" s="148" t="s">
        <v>539</v>
      </c>
      <c r="N215" s="154">
        <v>43844</v>
      </c>
      <c r="O215" s="1"/>
      <c r="P215" s="1"/>
      <c r="Q215" s="1"/>
      <c r="R215" s="6" t="s">
        <v>730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147</v>
      </c>
      <c r="B216" s="177">
        <v>43752</v>
      </c>
      <c r="C216" s="177"/>
      <c r="D216" s="178" t="s">
        <v>748</v>
      </c>
      <c r="E216" s="179" t="s">
        <v>569</v>
      </c>
      <c r="F216" s="179">
        <v>277.5</v>
      </c>
      <c r="G216" s="179"/>
      <c r="H216" s="179">
        <v>333</v>
      </c>
      <c r="I216" s="181">
        <v>333</v>
      </c>
      <c r="J216" s="151" t="s">
        <v>749</v>
      </c>
      <c r="K216" s="152">
        <f t="shared" si="35"/>
        <v>55.5</v>
      </c>
      <c r="L216" s="153">
        <f t="shared" si="36"/>
        <v>0.2</v>
      </c>
      <c r="M216" s="148" t="s">
        <v>539</v>
      </c>
      <c r="N216" s="154">
        <v>43846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148</v>
      </c>
      <c r="B217" s="177">
        <v>43752</v>
      </c>
      <c r="C217" s="177"/>
      <c r="D217" s="178" t="s">
        <v>750</v>
      </c>
      <c r="E217" s="179" t="s">
        <v>569</v>
      </c>
      <c r="F217" s="179">
        <v>930</v>
      </c>
      <c r="G217" s="179"/>
      <c r="H217" s="179">
        <v>1165</v>
      </c>
      <c r="I217" s="181">
        <v>1200</v>
      </c>
      <c r="J217" s="151" t="s">
        <v>751</v>
      </c>
      <c r="K217" s="152">
        <f t="shared" si="35"/>
        <v>235</v>
      </c>
      <c r="L217" s="153">
        <f t="shared" si="36"/>
        <v>0.25268817204301075</v>
      </c>
      <c r="M217" s="148" t="s">
        <v>539</v>
      </c>
      <c r="N217" s="154">
        <v>43847</v>
      </c>
      <c r="O217" s="1"/>
      <c r="P217" s="1"/>
      <c r="Q217" s="1"/>
      <c r="R217" s="6" t="s">
        <v>730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149</v>
      </c>
      <c r="B218" s="177">
        <v>43753</v>
      </c>
      <c r="C218" s="177"/>
      <c r="D218" s="178" t="s">
        <v>752</v>
      </c>
      <c r="E218" s="179" t="s">
        <v>569</v>
      </c>
      <c r="F218" s="149">
        <v>111</v>
      </c>
      <c r="G218" s="179"/>
      <c r="H218" s="179">
        <v>141</v>
      </c>
      <c r="I218" s="181">
        <v>141</v>
      </c>
      <c r="J218" s="151" t="s">
        <v>554</v>
      </c>
      <c r="K218" s="152">
        <f t="shared" si="35"/>
        <v>30</v>
      </c>
      <c r="L218" s="153">
        <f t="shared" si="36"/>
        <v>0.27027027027027029</v>
      </c>
      <c r="M218" s="148" t="s">
        <v>539</v>
      </c>
      <c r="N218" s="154">
        <v>44328</v>
      </c>
      <c r="O218" s="1"/>
      <c r="P218" s="1"/>
      <c r="Q218" s="1"/>
      <c r="R218" s="6" t="s">
        <v>730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150</v>
      </c>
      <c r="B219" s="177">
        <v>43753</v>
      </c>
      <c r="C219" s="177"/>
      <c r="D219" s="178" t="s">
        <v>753</v>
      </c>
      <c r="E219" s="179" t="s">
        <v>569</v>
      </c>
      <c r="F219" s="149">
        <v>296</v>
      </c>
      <c r="G219" s="179"/>
      <c r="H219" s="179">
        <v>370</v>
      </c>
      <c r="I219" s="181">
        <v>370</v>
      </c>
      <c r="J219" s="151" t="s">
        <v>627</v>
      </c>
      <c r="K219" s="152">
        <f t="shared" si="35"/>
        <v>74</v>
      </c>
      <c r="L219" s="153">
        <f t="shared" si="36"/>
        <v>0.25</v>
      </c>
      <c r="M219" s="148" t="s">
        <v>539</v>
      </c>
      <c r="N219" s="154">
        <v>43853</v>
      </c>
      <c r="O219" s="1"/>
      <c r="P219" s="1"/>
      <c r="Q219" s="1"/>
      <c r="R219" s="6" t="s">
        <v>730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151</v>
      </c>
      <c r="B220" s="177">
        <v>43754</v>
      </c>
      <c r="C220" s="177"/>
      <c r="D220" s="178" t="s">
        <v>754</v>
      </c>
      <c r="E220" s="179" t="s">
        <v>569</v>
      </c>
      <c r="F220" s="149">
        <v>300</v>
      </c>
      <c r="G220" s="179"/>
      <c r="H220" s="179">
        <v>382.5</v>
      </c>
      <c r="I220" s="181">
        <v>344</v>
      </c>
      <c r="J220" s="151" t="s">
        <v>795</v>
      </c>
      <c r="K220" s="152">
        <f t="shared" si="35"/>
        <v>82.5</v>
      </c>
      <c r="L220" s="153">
        <f t="shared" si="36"/>
        <v>0.27500000000000002</v>
      </c>
      <c r="M220" s="148" t="s">
        <v>539</v>
      </c>
      <c r="N220" s="154">
        <v>44238</v>
      </c>
      <c r="O220" s="1"/>
      <c r="P220" s="1"/>
      <c r="Q220" s="1"/>
      <c r="R220" s="6" t="s">
        <v>730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152</v>
      </c>
      <c r="B221" s="177">
        <v>43832</v>
      </c>
      <c r="C221" s="177"/>
      <c r="D221" s="178" t="s">
        <v>755</v>
      </c>
      <c r="E221" s="179" t="s">
        <v>569</v>
      </c>
      <c r="F221" s="149">
        <v>495</v>
      </c>
      <c r="G221" s="179"/>
      <c r="H221" s="179">
        <v>595</v>
      </c>
      <c r="I221" s="181">
        <v>590</v>
      </c>
      <c r="J221" s="151" t="s">
        <v>794</v>
      </c>
      <c r="K221" s="152">
        <f t="shared" si="35"/>
        <v>100</v>
      </c>
      <c r="L221" s="153">
        <f t="shared" si="36"/>
        <v>0.20202020202020202</v>
      </c>
      <c r="M221" s="148" t="s">
        <v>539</v>
      </c>
      <c r="N221" s="154">
        <v>44589</v>
      </c>
      <c r="O221" s="1"/>
      <c r="P221" s="1"/>
      <c r="Q221" s="1"/>
      <c r="R221" s="6" t="s">
        <v>730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153</v>
      </c>
      <c r="B222" s="177">
        <v>43966</v>
      </c>
      <c r="C222" s="177"/>
      <c r="D222" s="178" t="s">
        <v>71</v>
      </c>
      <c r="E222" s="179" t="s">
        <v>569</v>
      </c>
      <c r="F222" s="149">
        <v>67.5</v>
      </c>
      <c r="G222" s="179"/>
      <c r="H222" s="179">
        <v>86</v>
      </c>
      <c r="I222" s="181">
        <v>86</v>
      </c>
      <c r="J222" s="151" t="s">
        <v>756</v>
      </c>
      <c r="K222" s="152">
        <f t="shared" ref="K222:K230" si="37">H222-F222</f>
        <v>18.5</v>
      </c>
      <c r="L222" s="153">
        <f t="shared" ref="L222:L230" si="38">K222/F222</f>
        <v>0.27407407407407408</v>
      </c>
      <c r="M222" s="148" t="s">
        <v>539</v>
      </c>
      <c r="N222" s="154">
        <v>44008</v>
      </c>
      <c r="O222" s="1"/>
      <c r="P222" s="1"/>
      <c r="Q222" s="1"/>
      <c r="R222" s="6" t="s">
        <v>730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154</v>
      </c>
      <c r="B223" s="177">
        <v>44035</v>
      </c>
      <c r="C223" s="177"/>
      <c r="D223" s="178" t="s">
        <v>448</v>
      </c>
      <c r="E223" s="179" t="s">
        <v>569</v>
      </c>
      <c r="F223" s="149">
        <v>231</v>
      </c>
      <c r="G223" s="179"/>
      <c r="H223" s="179">
        <v>281</v>
      </c>
      <c r="I223" s="181">
        <v>281</v>
      </c>
      <c r="J223" s="151" t="s">
        <v>627</v>
      </c>
      <c r="K223" s="152">
        <f t="shared" si="37"/>
        <v>50</v>
      </c>
      <c r="L223" s="153">
        <f t="shared" si="38"/>
        <v>0.21645021645021645</v>
      </c>
      <c r="M223" s="148" t="s">
        <v>539</v>
      </c>
      <c r="N223" s="154">
        <v>44358</v>
      </c>
      <c r="O223" s="1"/>
      <c r="P223" s="1"/>
      <c r="Q223" s="1"/>
      <c r="R223" s="6" t="s">
        <v>730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155</v>
      </c>
      <c r="B224" s="177">
        <v>44092</v>
      </c>
      <c r="C224" s="177"/>
      <c r="D224" s="178" t="s">
        <v>388</v>
      </c>
      <c r="E224" s="179" t="s">
        <v>569</v>
      </c>
      <c r="F224" s="179">
        <v>206</v>
      </c>
      <c r="G224" s="179"/>
      <c r="H224" s="179">
        <v>248</v>
      </c>
      <c r="I224" s="181">
        <v>248</v>
      </c>
      <c r="J224" s="151" t="s">
        <v>627</v>
      </c>
      <c r="K224" s="152">
        <f t="shared" si="37"/>
        <v>42</v>
      </c>
      <c r="L224" s="153">
        <f t="shared" si="38"/>
        <v>0.20388349514563106</v>
      </c>
      <c r="M224" s="148" t="s">
        <v>539</v>
      </c>
      <c r="N224" s="154">
        <v>44214</v>
      </c>
      <c r="O224" s="1"/>
      <c r="P224" s="1"/>
      <c r="Q224" s="1"/>
      <c r="R224" s="6" t="s">
        <v>730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156</v>
      </c>
      <c r="B225" s="177">
        <v>44140</v>
      </c>
      <c r="C225" s="177"/>
      <c r="D225" s="178" t="s">
        <v>388</v>
      </c>
      <c r="E225" s="179" t="s">
        <v>569</v>
      </c>
      <c r="F225" s="179">
        <v>182.5</v>
      </c>
      <c r="G225" s="179"/>
      <c r="H225" s="179">
        <v>248</v>
      </c>
      <c r="I225" s="181">
        <v>248</v>
      </c>
      <c r="J225" s="151" t="s">
        <v>627</v>
      </c>
      <c r="K225" s="152">
        <f t="shared" si="37"/>
        <v>65.5</v>
      </c>
      <c r="L225" s="153">
        <f t="shared" si="38"/>
        <v>0.35890410958904112</v>
      </c>
      <c r="M225" s="148" t="s">
        <v>539</v>
      </c>
      <c r="N225" s="154">
        <v>44214</v>
      </c>
      <c r="O225" s="1"/>
      <c r="P225" s="1"/>
      <c r="Q225" s="1"/>
      <c r="R225" s="6" t="s">
        <v>730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157</v>
      </c>
      <c r="B226" s="177">
        <v>44140</v>
      </c>
      <c r="C226" s="177"/>
      <c r="D226" s="178" t="s">
        <v>315</v>
      </c>
      <c r="E226" s="179" t="s">
        <v>569</v>
      </c>
      <c r="F226" s="179">
        <v>247.5</v>
      </c>
      <c r="G226" s="179"/>
      <c r="H226" s="179">
        <v>320</v>
      </c>
      <c r="I226" s="181">
        <v>320</v>
      </c>
      <c r="J226" s="151" t="s">
        <v>627</v>
      </c>
      <c r="K226" s="152">
        <f t="shared" si="37"/>
        <v>72.5</v>
      </c>
      <c r="L226" s="153">
        <f t="shared" si="38"/>
        <v>0.29292929292929293</v>
      </c>
      <c r="M226" s="148" t="s">
        <v>539</v>
      </c>
      <c r="N226" s="154">
        <v>44323</v>
      </c>
      <c r="O226" s="1"/>
      <c r="P226" s="1"/>
      <c r="Q226" s="1"/>
      <c r="R226" s="6" t="s">
        <v>730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158</v>
      </c>
      <c r="B227" s="177">
        <v>44140</v>
      </c>
      <c r="C227" s="177"/>
      <c r="D227" s="178" t="s">
        <v>268</v>
      </c>
      <c r="E227" s="179" t="s">
        <v>569</v>
      </c>
      <c r="F227" s="149">
        <v>925</v>
      </c>
      <c r="G227" s="179"/>
      <c r="H227" s="179">
        <v>1095</v>
      </c>
      <c r="I227" s="181">
        <v>1093</v>
      </c>
      <c r="J227" s="151" t="s">
        <v>757</v>
      </c>
      <c r="K227" s="152">
        <f t="shared" si="37"/>
        <v>170</v>
      </c>
      <c r="L227" s="153">
        <f t="shared" si="38"/>
        <v>0.18378378378378379</v>
      </c>
      <c r="M227" s="148" t="s">
        <v>539</v>
      </c>
      <c r="N227" s="154">
        <v>44201</v>
      </c>
      <c r="O227" s="1"/>
      <c r="P227" s="1"/>
      <c r="Q227" s="1"/>
      <c r="R227" s="6" t="s">
        <v>730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159</v>
      </c>
      <c r="B228" s="177">
        <v>44140</v>
      </c>
      <c r="C228" s="177"/>
      <c r="D228" s="178" t="s">
        <v>331</v>
      </c>
      <c r="E228" s="179" t="s">
        <v>569</v>
      </c>
      <c r="F228" s="149">
        <v>332.5</v>
      </c>
      <c r="G228" s="179"/>
      <c r="H228" s="179">
        <v>393</v>
      </c>
      <c r="I228" s="181">
        <v>406</v>
      </c>
      <c r="J228" s="151" t="s">
        <v>758</v>
      </c>
      <c r="K228" s="152">
        <f t="shared" si="37"/>
        <v>60.5</v>
      </c>
      <c r="L228" s="153">
        <f t="shared" si="38"/>
        <v>0.18195488721804512</v>
      </c>
      <c r="M228" s="148" t="s">
        <v>539</v>
      </c>
      <c r="N228" s="154">
        <v>44256</v>
      </c>
      <c r="O228" s="1"/>
      <c r="P228" s="1"/>
      <c r="Q228" s="1"/>
      <c r="R228" s="6" t="s">
        <v>730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160</v>
      </c>
      <c r="B229" s="177">
        <v>44141</v>
      </c>
      <c r="C229" s="177"/>
      <c r="D229" s="178" t="s">
        <v>448</v>
      </c>
      <c r="E229" s="179" t="s">
        <v>569</v>
      </c>
      <c r="F229" s="149">
        <v>231</v>
      </c>
      <c r="G229" s="179"/>
      <c r="H229" s="179">
        <v>281</v>
      </c>
      <c r="I229" s="181">
        <v>281</v>
      </c>
      <c r="J229" s="151" t="s">
        <v>627</v>
      </c>
      <c r="K229" s="152">
        <f t="shared" si="37"/>
        <v>50</v>
      </c>
      <c r="L229" s="153">
        <f t="shared" si="38"/>
        <v>0.21645021645021645</v>
      </c>
      <c r="M229" s="148" t="s">
        <v>539</v>
      </c>
      <c r="N229" s="154">
        <v>44358</v>
      </c>
      <c r="O229" s="1"/>
      <c r="P229" s="1"/>
      <c r="Q229" s="1"/>
      <c r="R229" s="6" t="s">
        <v>730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161</v>
      </c>
      <c r="B230" s="177">
        <v>44187</v>
      </c>
      <c r="C230" s="177"/>
      <c r="D230" s="178" t="s">
        <v>424</v>
      </c>
      <c r="E230" s="179" t="s">
        <v>569</v>
      </c>
      <c r="F230" s="149">
        <v>190</v>
      </c>
      <c r="G230" s="179"/>
      <c r="H230" s="179">
        <v>239</v>
      </c>
      <c r="I230" s="181">
        <v>239</v>
      </c>
      <c r="J230" s="151" t="s">
        <v>846</v>
      </c>
      <c r="K230" s="152">
        <f t="shared" si="37"/>
        <v>49</v>
      </c>
      <c r="L230" s="153">
        <f t="shared" si="38"/>
        <v>0.25789473684210529</v>
      </c>
      <c r="M230" s="148" t="s">
        <v>539</v>
      </c>
      <c r="N230" s="154">
        <v>44844</v>
      </c>
      <c r="O230" s="1"/>
      <c r="P230" s="1"/>
      <c r="Q230" s="1"/>
      <c r="R230" s="6" t="s">
        <v>730</v>
      </c>
    </row>
    <row r="231" spans="1:26" ht="12.75" customHeight="1">
      <c r="A231" s="176">
        <v>162</v>
      </c>
      <c r="B231" s="177">
        <v>44258</v>
      </c>
      <c r="C231" s="177"/>
      <c r="D231" s="178" t="s">
        <v>755</v>
      </c>
      <c r="E231" s="179" t="s">
        <v>569</v>
      </c>
      <c r="F231" s="149">
        <v>495</v>
      </c>
      <c r="G231" s="179"/>
      <c r="H231" s="179">
        <v>595</v>
      </c>
      <c r="I231" s="181">
        <v>590</v>
      </c>
      <c r="J231" s="151" t="s">
        <v>794</v>
      </c>
      <c r="K231" s="152">
        <f t="shared" ref="K231:K238" si="39">H231-F231</f>
        <v>100</v>
      </c>
      <c r="L231" s="153">
        <f t="shared" ref="L231:L238" si="40">K231/F231</f>
        <v>0.20202020202020202</v>
      </c>
      <c r="M231" s="148" t="s">
        <v>539</v>
      </c>
      <c r="N231" s="154">
        <v>44589</v>
      </c>
      <c r="O231" s="1"/>
      <c r="P231" s="1"/>
      <c r="R231" s="6" t="s">
        <v>730</v>
      </c>
    </row>
    <row r="232" spans="1:26" ht="12.75" customHeight="1">
      <c r="A232" s="176">
        <v>163</v>
      </c>
      <c r="B232" s="177">
        <v>44274</v>
      </c>
      <c r="C232" s="177"/>
      <c r="D232" s="178" t="s">
        <v>331</v>
      </c>
      <c r="E232" s="179" t="s">
        <v>569</v>
      </c>
      <c r="F232" s="149">
        <v>355</v>
      </c>
      <c r="G232" s="179"/>
      <c r="H232" s="179">
        <v>422.5</v>
      </c>
      <c r="I232" s="181">
        <v>420</v>
      </c>
      <c r="J232" s="151" t="s">
        <v>759</v>
      </c>
      <c r="K232" s="152">
        <f t="shared" si="39"/>
        <v>67.5</v>
      </c>
      <c r="L232" s="153">
        <f t="shared" si="40"/>
        <v>0.19014084507042253</v>
      </c>
      <c r="M232" s="148" t="s">
        <v>539</v>
      </c>
      <c r="N232" s="154">
        <v>44361</v>
      </c>
      <c r="O232" s="1"/>
      <c r="R232" s="194" t="s">
        <v>730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164</v>
      </c>
      <c r="B233" s="177">
        <v>44295</v>
      </c>
      <c r="C233" s="177"/>
      <c r="D233" s="178" t="s">
        <v>760</v>
      </c>
      <c r="E233" s="179" t="s">
        <v>569</v>
      </c>
      <c r="F233" s="149">
        <v>555</v>
      </c>
      <c r="G233" s="179"/>
      <c r="H233" s="179">
        <v>663</v>
      </c>
      <c r="I233" s="181">
        <v>663</v>
      </c>
      <c r="J233" s="151" t="s">
        <v>761</v>
      </c>
      <c r="K233" s="152">
        <f t="shared" si="39"/>
        <v>108</v>
      </c>
      <c r="L233" s="153">
        <f t="shared" si="40"/>
        <v>0.19459459459459461</v>
      </c>
      <c r="M233" s="148" t="s">
        <v>539</v>
      </c>
      <c r="N233" s="154">
        <v>44321</v>
      </c>
      <c r="O233" s="1"/>
      <c r="P233" s="1"/>
      <c r="Q233" s="1"/>
      <c r="R233" s="194" t="s">
        <v>730</v>
      </c>
    </row>
    <row r="234" spans="1:26" ht="12.75" customHeight="1">
      <c r="A234" s="176">
        <v>165</v>
      </c>
      <c r="B234" s="177">
        <v>44308</v>
      </c>
      <c r="C234" s="177"/>
      <c r="D234" s="178" t="s">
        <v>359</v>
      </c>
      <c r="E234" s="179" t="s">
        <v>569</v>
      </c>
      <c r="F234" s="149">
        <v>126.5</v>
      </c>
      <c r="G234" s="179"/>
      <c r="H234" s="179">
        <v>155</v>
      </c>
      <c r="I234" s="181">
        <v>155</v>
      </c>
      <c r="J234" s="151" t="s">
        <v>627</v>
      </c>
      <c r="K234" s="152">
        <f t="shared" si="39"/>
        <v>28.5</v>
      </c>
      <c r="L234" s="153">
        <f t="shared" si="40"/>
        <v>0.22529644268774704</v>
      </c>
      <c r="M234" s="148" t="s">
        <v>539</v>
      </c>
      <c r="N234" s="154">
        <v>44362</v>
      </c>
      <c r="O234" s="1"/>
      <c r="R234" s="194" t="s">
        <v>730</v>
      </c>
    </row>
    <row r="235" spans="1:26" ht="12.75" customHeight="1">
      <c r="A235" s="220">
        <v>166</v>
      </c>
      <c r="B235" s="221">
        <v>44368</v>
      </c>
      <c r="C235" s="221"/>
      <c r="D235" s="222" t="s">
        <v>376</v>
      </c>
      <c r="E235" s="223" t="s">
        <v>569</v>
      </c>
      <c r="F235" s="224">
        <v>287.5</v>
      </c>
      <c r="G235" s="223"/>
      <c r="H235" s="223">
        <v>245</v>
      </c>
      <c r="I235" s="225">
        <v>344</v>
      </c>
      <c r="J235" s="161" t="s">
        <v>790</v>
      </c>
      <c r="K235" s="162">
        <f t="shared" si="39"/>
        <v>-42.5</v>
      </c>
      <c r="L235" s="163">
        <f t="shared" si="40"/>
        <v>-0.14782608695652175</v>
      </c>
      <c r="M235" s="159" t="s">
        <v>551</v>
      </c>
      <c r="N235" s="156">
        <v>44508</v>
      </c>
      <c r="O235" s="1"/>
      <c r="R235" s="194" t="s">
        <v>730</v>
      </c>
    </row>
    <row r="236" spans="1:26" ht="12.75" customHeight="1">
      <c r="A236" s="176">
        <v>167</v>
      </c>
      <c r="B236" s="177">
        <v>44368</v>
      </c>
      <c r="C236" s="177"/>
      <c r="D236" s="178" t="s">
        <v>448</v>
      </c>
      <c r="E236" s="179" t="s">
        <v>569</v>
      </c>
      <c r="F236" s="149">
        <v>241</v>
      </c>
      <c r="G236" s="179"/>
      <c r="H236" s="179">
        <v>298</v>
      </c>
      <c r="I236" s="181">
        <v>320</v>
      </c>
      <c r="J236" s="151" t="s">
        <v>627</v>
      </c>
      <c r="K236" s="152">
        <f t="shared" si="39"/>
        <v>57</v>
      </c>
      <c r="L236" s="153">
        <f t="shared" si="40"/>
        <v>0.23651452282157676</v>
      </c>
      <c r="M236" s="148" t="s">
        <v>539</v>
      </c>
      <c r="N236" s="154">
        <v>44802</v>
      </c>
      <c r="O236" s="41"/>
      <c r="R236" s="194" t="s">
        <v>730</v>
      </c>
    </row>
    <row r="237" spans="1:26" ht="12.75" customHeight="1">
      <c r="A237" s="176">
        <v>168</v>
      </c>
      <c r="B237" s="177">
        <v>44406</v>
      </c>
      <c r="C237" s="177"/>
      <c r="D237" s="178" t="s">
        <v>359</v>
      </c>
      <c r="E237" s="179" t="s">
        <v>569</v>
      </c>
      <c r="F237" s="149">
        <v>162.5</v>
      </c>
      <c r="G237" s="179"/>
      <c r="H237" s="179">
        <v>200</v>
      </c>
      <c r="I237" s="181">
        <v>200</v>
      </c>
      <c r="J237" s="151" t="s">
        <v>627</v>
      </c>
      <c r="K237" s="152">
        <f t="shared" si="39"/>
        <v>37.5</v>
      </c>
      <c r="L237" s="153">
        <f t="shared" si="40"/>
        <v>0.23076923076923078</v>
      </c>
      <c r="M237" s="148" t="s">
        <v>539</v>
      </c>
      <c r="N237" s="154">
        <v>44802</v>
      </c>
      <c r="O237" s="1"/>
      <c r="R237" s="194" t="s">
        <v>730</v>
      </c>
    </row>
    <row r="238" spans="1:26" ht="12.75" customHeight="1">
      <c r="A238" s="176">
        <v>169</v>
      </c>
      <c r="B238" s="177">
        <v>44462</v>
      </c>
      <c r="C238" s="177"/>
      <c r="D238" s="178" t="s">
        <v>766</v>
      </c>
      <c r="E238" s="179" t="s">
        <v>569</v>
      </c>
      <c r="F238" s="149">
        <v>1235</v>
      </c>
      <c r="G238" s="179"/>
      <c r="H238" s="179">
        <v>1505</v>
      </c>
      <c r="I238" s="181">
        <v>1500</v>
      </c>
      <c r="J238" s="151" t="s">
        <v>627</v>
      </c>
      <c r="K238" s="152">
        <f t="shared" si="39"/>
        <v>270</v>
      </c>
      <c r="L238" s="153">
        <f t="shared" si="40"/>
        <v>0.21862348178137653</v>
      </c>
      <c r="M238" s="148" t="s">
        <v>539</v>
      </c>
      <c r="N238" s="154">
        <v>44564</v>
      </c>
      <c r="O238" s="1"/>
      <c r="R238" s="194" t="s">
        <v>730</v>
      </c>
    </row>
    <row r="239" spans="1:26" ht="12.75" customHeight="1">
      <c r="A239" s="206">
        <v>170</v>
      </c>
      <c r="B239" s="207">
        <v>44480</v>
      </c>
      <c r="C239" s="207"/>
      <c r="D239" s="208" t="s">
        <v>768</v>
      </c>
      <c r="E239" s="209" t="s">
        <v>569</v>
      </c>
      <c r="F239" s="54">
        <v>58.75</v>
      </c>
      <c r="G239" s="209"/>
      <c r="H239" s="209"/>
      <c r="I239" s="54">
        <v>72.5</v>
      </c>
      <c r="J239" s="210" t="s">
        <v>542</v>
      </c>
      <c r="K239" s="206"/>
      <c r="L239" s="207"/>
      <c r="M239" s="207"/>
      <c r="N239" s="208"/>
      <c r="O239" s="41"/>
      <c r="R239" s="194" t="s">
        <v>730</v>
      </c>
    </row>
    <row r="240" spans="1:26" ht="12.75" customHeight="1">
      <c r="A240" s="211">
        <v>171</v>
      </c>
      <c r="B240" s="212">
        <v>44481</v>
      </c>
      <c r="C240" s="212"/>
      <c r="D240" s="213" t="s">
        <v>257</v>
      </c>
      <c r="E240" s="214" t="s">
        <v>569</v>
      </c>
      <c r="F240" s="215" t="s">
        <v>770</v>
      </c>
      <c r="G240" s="214"/>
      <c r="H240" s="214"/>
      <c r="I240" s="214">
        <v>380</v>
      </c>
      <c r="J240" s="216" t="s">
        <v>542</v>
      </c>
      <c r="K240" s="211"/>
      <c r="L240" s="212"/>
      <c r="M240" s="212"/>
      <c r="N240" s="213"/>
      <c r="O240" s="41"/>
      <c r="R240" s="194" t="s">
        <v>730</v>
      </c>
    </row>
    <row r="241" spans="1:18" ht="12.75" customHeight="1">
      <c r="A241" s="176">
        <v>172</v>
      </c>
      <c r="B241" s="177">
        <v>44481</v>
      </c>
      <c r="C241" s="177"/>
      <c r="D241" s="178" t="s">
        <v>383</v>
      </c>
      <c r="E241" s="179" t="s">
        <v>569</v>
      </c>
      <c r="F241" s="149">
        <v>45.5</v>
      </c>
      <c r="G241" s="179"/>
      <c r="H241" s="179">
        <v>56.5</v>
      </c>
      <c r="I241" s="181">
        <v>56</v>
      </c>
      <c r="J241" s="151" t="s">
        <v>876</v>
      </c>
      <c r="K241" s="152">
        <f>H241-F241</f>
        <v>11</v>
      </c>
      <c r="L241" s="153">
        <f>K241/F241</f>
        <v>0.24175824175824176</v>
      </c>
      <c r="M241" s="148" t="s">
        <v>539</v>
      </c>
      <c r="N241" s="154">
        <v>44881</v>
      </c>
      <c r="O241" s="41"/>
      <c r="R241" s="194"/>
    </row>
    <row r="242" spans="1:18" ht="12.75" customHeight="1">
      <c r="A242" s="176">
        <v>173</v>
      </c>
      <c r="B242" s="177">
        <v>44551</v>
      </c>
      <c r="C242" s="177"/>
      <c r="D242" s="178" t="s">
        <v>118</v>
      </c>
      <c r="E242" s="179" t="s">
        <v>569</v>
      </c>
      <c r="F242" s="149">
        <v>2300</v>
      </c>
      <c r="G242" s="179"/>
      <c r="H242" s="179">
        <f>(2820+2200)/2</f>
        <v>2510</v>
      </c>
      <c r="I242" s="181">
        <v>3000</v>
      </c>
      <c r="J242" s="151" t="s">
        <v>802</v>
      </c>
      <c r="K242" s="152">
        <f>H242-F242</f>
        <v>210</v>
      </c>
      <c r="L242" s="153">
        <f>K242/F242</f>
        <v>9.1304347826086957E-2</v>
      </c>
      <c r="M242" s="148" t="s">
        <v>539</v>
      </c>
      <c r="N242" s="154">
        <v>44649</v>
      </c>
      <c r="O242" s="1"/>
      <c r="R242" s="194"/>
    </row>
    <row r="243" spans="1:18" ht="12.75" customHeight="1">
      <c r="A243" s="217">
        <v>174</v>
      </c>
      <c r="B243" s="212">
        <v>44606</v>
      </c>
      <c r="C243" s="217"/>
      <c r="D243" s="217" t="s">
        <v>403</v>
      </c>
      <c r="E243" s="214" t="s">
        <v>569</v>
      </c>
      <c r="F243" s="214" t="s">
        <v>797</v>
      </c>
      <c r="G243" s="214"/>
      <c r="H243" s="214"/>
      <c r="I243" s="214">
        <v>764</v>
      </c>
      <c r="J243" s="214" t="s">
        <v>542</v>
      </c>
      <c r="K243" s="214"/>
      <c r="L243" s="214"/>
      <c r="M243" s="214"/>
      <c r="N243" s="217"/>
      <c r="O243" s="41"/>
      <c r="R243" s="194"/>
    </row>
    <row r="244" spans="1:18" ht="12.75" customHeight="1">
      <c r="A244" s="176">
        <v>175</v>
      </c>
      <c r="B244" s="177">
        <v>44613</v>
      </c>
      <c r="C244" s="177"/>
      <c r="D244" s="178" t="s">
        <v>766</v>
      </c>
      <c r="E244" s="179" t="s">
        <v>569</v>
      </c>
      <c r="F244" s="149">
        <v>1255</v>
      </c>
      <c r="G244" s="179"/>
      <c r="H244" s="179">
        <v>1515</v>
      </c>
      <c r="I244" s="181">
        <v>1510</v>
      </c>
      <c r="J244" s="151" t="s">
        <v>627</v>
      </c>
      <c r="K244" s="152">
        <f>H244-F244</f>
        <v>260</v>
      </c>
      <c r="L244" s="153">
        <f>K244/F244</f>
        <v>0.20717131474103587</v>
      </c>
      <c r="M244" s="148" t="s">
        <v>539</v>
      </c>
      <c r="N244" s="154">
        <v>44834</v>
      </c>
      <c r="O244" s="41"/>
      <c r="R244" s="194"/>
    </row>
    <row r="245" spans="1:18" ht="12.75" customHeight="1">
      <c r="A245">
        <v>176</v>
      </c>
      <c r="B245" s="212">
        <v>44670</v>
      </c>
      <c r="C245" s="212"/>
      <c r="D245" s="217" t="s">
        <v>504</v>
      </c>
      <c r="E245" s="243" t="s">
        <v>569</v>
      </c>
      <c r="F245" s="214" t="s">
        <v>804</v>
      </c>
      <c r="G245" s="214"/>
      <c r="H245" s="214"/>
      <c r="I245" s="214">
        <v>553</v>
      </c>
      <c r="J245" s="214" t="s">
        <v>542</v>
      </c>
      <c r="K245" s="214"/>
      <c r="L245" s="214"/>
      <c r="M245" s="214"/>
      <c r="N245" s="214"/>
      <c r="O245" s="41"/>
      <c r="R245" s="194"/>
    </row>
    <row r="246" spans="1:18" ht="12.75" customHeight="1">
      <c r="A246" s="176">
        <v>177</v>
      </c>
      <c r="B246" s="177">
        <v>44746</v>
      </c>
      <c r="C246" s="177"/>
      <c r="D246" s="178" t="s">
        <v>838</v>
      </c>
      <c r="E246" s="179" t="s">
        <v>569</v>
      </c>
      <c r="F246" s="149">
        <v>207.5</v>
      </c>
      <c r="G246" s="179"/>
      <c r="H246" s="179">
        <v>254</v>
      </c>
      <c r="I246" s="181">
        <v>254</v>
      </c>
      <c r="J246" s="151" t="s">
        <v>627</v>
      </c>
      <c r="K246" s="152">
        <f>H246-F246</f>
        <v>46.5</v>
      </c>
      <c r="L246" s="153">
        <f>K246/F246</f>
        <v>0.22409638554216868</v>
      </c>
      <c r="M246" s="148" t="s">
        <v>539</v>
      </c>
      <c r="N246" s="154">
        <v>44792</v>
      </c>
      <c r="O246" s="1"/>
      <c r="R246" s="194"/>
    </row>
    <row r="247" spans="1:18" ht="12.75" customHeight="1">
      <c r="A247" s="176">
        <v>178</v>
      </c>
      <c r="B247" s="177">
        <v>44775</v>
      </c>
      <c r="C247" s="177"/>
      <c r="D247" s="178" t="s">
        <v>450</v>
      </c>
      <c r="E247" s="179" t="s">
        <v>569</v>
      </c>
      <c r="F247" s="149">
        <v>31.25</v>
      </c>
      <c r="G247" s="179"/>
      <c r="H247" s="179">
        <v>38.75</v>
      </c>
      <c r="I247" s="181">
        <v>38</v>
      </c>
      <c r="J247" s="151" t="s">
        <v>627</v>
      </c>
      <c r="K247" s="152">
        <f t="shared" ref="K247" si="41">H247-F247</f>
        <v>7.5</v>
      </c>
      <c r="L247" s="153">
        <f t="shared" ref="L247" si="42">K247/F247</f>
        <v>0.24</v>
      </c>
      <c r="M247" s="148" t="s">
        <v>539</v>
      </c>
      <c r="N247" s="154">
        <v>44844</v>
      </c>
      <c r="O247" s="41"/>
      <c r="R247" s="54"/>
    </row>
    <row r="248" spans="1:18" ht="12.75" customHeight="1">
      <c r="A248" s="211">
        <v>179</v>
      </c>
      <c r="B248" s="212">
        <v>44841</v>
      </c>
      <c r="C248" s="217"/>
      <c r="D248" s="217" t="s">
        <v>844</v>
      </c>
      <c r="E248" s="243" t="s">
        <v>569</v>
      </c>
      <c r="F248" s="214" t="s">
        <v>845</v>
      </c>
      <c r="G248" s="214"/>
      <c r="H248" s="214"/>
      <c r="I248" s="214">
        <v>840</v>
      </c>
      <c r="J248" s="214" t="s">
        <v>542</v>
      </c>
      <c r="K248" s="214"/>
      <c r="L248" s="214"/>
      <c r="M248" s="214"/>
      <c r="N248" s="214"/>
      <c r="O248" s="41"/>
      <c r="Q248" s="197"/>
      <c r="R248" s="54"/>
    </row>
    <row r="249" spans="1:18" ht="12.75" customHeight="1">
      <c r="A249" s="211">
        <v>180</v>
      </c>
      <c r="B249" s="212">
        <v>44844</v>
      </c>
      <c r="C249" s="217"/>
      <c r="D249" s="217" t="s">
        <v>405</v>
      </c>
      <c r="E249" s="243" t="s">
        <v>569</v>
      </c>
      <c r="F249" s="214" t="s">
        <v>847</v>
      </c>
      <c r="G249" s="214"/>
      <c r="H249" s="214"/>
      <c r="I249" s="214">
        <v>291</v>
      </c>
      <c r="J249" s="214" t="s">
        <v>542</v>
      </c>
      <c r="K249" s="214"/>
      <c r="L249" s="214"/>
      <c r="M249" s="214"/>
      <c r="N249" s="214"/>
      <c r="O249" s="41"/>
      <c r="Q249" s="197"/>
      <c r="R249" s="54"/>
    </row>
    <row r="250" spans="1:18" ht="12.75" customHeight="1">
      <c r="A250" s="211">
        <v>181</v>
      </c>
      <c r="B250" s="212">
        <v>44845</v>
      </c>
      <c r="C250" s="217"/>
      <c r="D250" s="217" t="s">
        <v>403</v>
      </c>
      <c r="E250" s="243" t="s">
        <v>569</v>
      </c>
      <c r="F250" s="214" t="s">
        <v>875</v>
      </c>
      <c r="G250" s="214"/>
      <c r="H250" s="214"/>
      <c r="I250" s="214">
        <v>765</v>
      </c>
      <c r="J250" s="214" t="s">
        <v>542</v>
      </c>
      <c r="K250" s="214"/>
      <c r="L250" s="214"/>
      <c r="M250" s="214"/>
      <c r="N250" s="214"/>
      <c r="O250" s="41"/>
      <c r="Q250" s="197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B253" s="195" t="s">
        <v>762</v>
      </c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A257" s="196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196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53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</sheetData>
  <autoFilter ref="R1:R25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2023-01-04T02:42:12Z</dcterms:modified>
</cp:coreProperties>
</file>